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autoCompressPictures="0"/>
  <bookViews>
    <workbookView xWindow="0" yWindow="440" windowWidth="27060" windowHeight="15620" tabRatio="500"/>
  </bookViews>
  <sheets>
    <sheet name="April 2017"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809" i="1" l="1"/>
  <c r="K134" i="1"/>
  <c r="H134" i="1"/>
  <c r="H953" i="1"/>
  <c r="H20" i="1"/>
  <c r="H21" i="1"/>
  <c r="H22" i="1"/>
  <c r="H23" i="1"/>
  <c r="H24" i="1"/>
  <c r="H27" i="1"/>
  <c r="H28" i="1"/>
  <c r="H31" i="1"/>
  <c r="H34" i="1"/>
  <c r="H35" i="1"/>
  <c r="H36" i="1"/>
  <c r="H37" i="1"/>
  <c r="H39" i="1"/>
  <c r="H40" i="1"/>
  <c r="H41" i="1"/>
  <c r="H42" i="1"/>
  <c r="H43" i="1"/>
  <c r="H44" i="1"/>
  <c r="H45" i="1"/>
  <c r="H47" i="1"/>
  <c r="H49" i="1"/>
  <c r="H51" i="1"/>
  <c r="H54" i="1"/>
  <c r="H55" i="1"/>
  <c r="H57" i="1"/>
  <c r="H58" i="1"/>
  <c r="H59" i="1"/>
  <c r="H60" i="1"/>
  <c r="H61" i="1"/>
  <c r="H62" i="1"/>
  <c r="H63" i="1"/>
  <c r="H64" i="1"/>
  <c r="H65" i="1"/>
  <c r="H66" i="1"/>
  <c r="H67" i="1"/>
  <c r="H68" i="1"/>
  <c r="H69" i="1"/>
  <c r="H70" i="1"/>
  <c r="H71" i="1"/>
  <c r="H72" i="1"/>
  <c r="H73" i="1"/>
  <c r="H75" i="1"/>
  <c r="H76" i="1"/>
  <c r="H77" i="1"/>
  <c r="H79" i="1"/>
  <c r="H80" i="1"/>
  <c r="H81" i="1"/>
  <c r="H85" i="1"/>
  <c r="H86" i="1"/>
  <c r="H88" i="1"/>
  <c r="H91" i="1"/>
  <c r="H94" i="1"/>
  <c r="H95" i="1"/>
  <c r="H96" i="1"/>
  <c r="H97" i="1"/>
  <c r="H98" i="1"/>
  <c r="H99" i="1"/>
  <c r="H101" i="1"/>
  <c r="H102" i="1"/>
  <c r="H103" i="1"/>
  <c r="H104" i="1"/>
  <c r="H106" i="1"/>
  <c r="H107" i="1"/>
  <c r="H108" i="1"/>
  <c r="H109" i="1"/>
  <c r="H113" i="1"/>
  <c r="H114" i="1"/>
  <c r="H116" i="1"/>
  <c r="H117" i="1"/>
  <c r="H121" i="1"/>
  <c r="H122" i="1"/>
  <c r="H125" i="1"/>
  <c r="H126" i="1"/>
  <c r="H127" i="1"/>
  <c r="H129" i="1"/>
  <c r="H131" i="1"/>
  <c r="H135" i="1"/>
  <c r="H136" i="1"/>
  <c r="H138" i="1"/>
  <c r="H139" i="1"/>
  <c r="H140" i="1"/>
  <c r="H141" i="1"/>
  <c r="H142" i="1"/>
  <c r="H144" i="1"/>
  <c r="H145" i="1"/>
  <c r="H147" i="1"/>
  <c r="H149" i="1"/>
  <c r="H154" i="1"/>
  <c r="H155" i="1"/>
  <c r="H156" i="1"/>
  <c r="H165" i="1"/>
  <c r="H167" i="1"/>
  <c r="H168" i="1"/>
  <c r="H169" i="1"/>
  <c r="H170" i="1"/>
  <c r="H171" i="1"/>
  <c r="H172" i="1"/>
  <c r="H173" i="1"/>
  <c r="H174" i="1"/>
  <c r="H175" i="1"/>
  <c r="H177" i="1"/>
  <c r="H178" i="1"/>
  <c r="H179" i="1"/>
  <c r="H180" i="1"/>
  <c r="H183" i="1"/>
  <c r="H185" i="1"/>
  <c r="H186" i="1"/>
  <c r="H187" i="1"/>
  <c r="H189" i="1"/>
  <c r="H191" i="1"/>
  <c r="H194" i="1"/>
  <c r="H197" i="1"/>
  <c r="H198" i="1"/>
  <c r="H199" i="1"/>
  <c r="H200" i="1"/>
  <c r="H201" i="1"/>
  <c r="H209" i="1"/>
  <c r="H212" i="1"/>
  <c r="H213" i="1"/>
  <c r="H214" i="1"/>
  <c r="H215" i="1"/>
  <c r="H216" i="1"/>
  <c r="H217" i="1"/>
  <c r="H218" i="1"/>
  <c r="H219" i="1"/>
  <c r="H223" i="1"/>
  <c r="H226" i="1"/>
  <c r="H227" i="1"/>
  <c r="H228" i="1"/>
  <c r="H229" i="1"/>
  <c r="H230" i="1"/>
  <c r="H231" i="1"/>
  <c r="H232" i="1"/>
  <c r="H233" i="1"/>
  <c r="H234" i="1"/>
  <c r="H236" i="1"/>
  <c r="H238" i="1"/>
  <c r="H240" i="1"/>
  <c r="H241" i="1"/>
  <c r="H243" i="1"/>
  <c r="H244" i="1"/>
  <c r="H246" i="1"/>
  <c r="H247" i="1"/>
  <c r="H248" i="1"/>
  <c r="H249" i="1"/>
  <c r="H250" i="1"/>
  <c r="H251" i="1"/>
  <c r="H252" i="1"/>
  <c r="H255" i="1"/>
  <c r="H257" i="1"/>
  <c r="H258" i="1"/>
  <c r="H259" i="1"/>
  <c r="H262" i="1"/>
  <c r="H263" i="1"/>
  <c r="H265" i="1"/>
  <c r="H266" i="1"/>
  <c r="H268" i="1"/>
  <c r="H269" i="1"/>
  <c r="H270" i="1"/>
  <c r="H271" i="1"/>
  <c r="H272" i="1"/>
  <c r="H274" i="1"/>
  <c r="H275" i="1"/>
  <c r="H276" i="1"/>
  <c r="H277" i="1"/>
  <c r="H278" i="1"/>
  <c r="H279" i="1"/>
  <c r="H280" i="1"/>
  <c r="H281" i="1"/>
  <c r="H284" i="1"/>
  <c r="H286" i="1"/>
  <c r="H288" i="1"/>
  <c r="H289" i="1"/>
  <c r="H293" i="1"/>
  <c r="H294" i="1"/>
  <c r="H295" i="1"/>
  <c r="H296" i="1"/>
  <c r="H297" i="1"/>
  <c r="H298" i="1"/>
  <c r="H300" i="1"/>
  <c r="H301" i="1"/>
  <c r="H303" i="1"/>
  <c r="H304" i="1"/>
  <c r="H305" i="1"/>
  <c r="H306" i="1"/>
  <c r="H307" i="1"/>
  <c r="H308" i="1"/>
  <c r="H311" i="1"/>
  <c r="H312" i="1"/>
  <c r="H313" i="1"/>
  <c r="H315" i="1"/>
  <c r="H316" i="1"/>
  <c r="H318" i="1"/>
  <c r="H319" i="1"/>
  <c r="H320" i="1"/>
  <c r="H321" i="1"/>
  <c r="H322" i="1"/>
  <c r="H324" i="1"/>
  <c r="H325" i="1"/>
  <c r="H327" i="1"/>
  <c r="H328" i="1"/>
  <c r="H330" i="1"/>
  <c r="H331" i="1"/>
  <c r="H332" i="1"/>
  <c r="H333" i="1"/>
  <c r="H334" i="1"/>
  <c r="H335" i="1"/>
  <c r="H336" i="1"/>
  <c r="H337" i="1"/>
  <c r="H339" i="1"/>
  <c r="H340" i="1"/>
  <c r="H341" i="1"/>
  <c r="H342" i="1"/>
  <c r="H343" i="1"/>
  <c r="H344" i="1"/>
  <c r="H345" i="1"/>
  <c r="H347" i="1"/>
  <c r="H348" i="1"/>
  <c r="H349" i="1"/>
  <c r="H351" i="1"/>
  <c r="H352" i="1"/>
  <c r="H353" i="1"/>
  <c r="H354" i="1"/>
  <c r="H355" i="1"/>
  <c r="H357" i="1"/>
  <c r="H359" i="1"/>
  <c r="H360" i="1"/>
  <c r="H364" i="1"/>
  <c r="H365" i="1"/>
  <c r="H366" i="1"/>
  <c r="H367" i="1"/>
  <c r="H369" i="1"/>
  <c r="H370" i="1"/>
  <c r="H371" i="1"/>
  <c r="H373" i="1"/>
  <c r="H374" i="1"/>
  <c r="H375" i="1"/>
  <c r="H379" i="1"/>
  <c r="H381" i="1"/>
  <c r="H382" i="1"/>
  <c r="H383" i="1"/>
  <c r="H384" i="1"/>
  <c r="H385" i="1"/>
  <c r="H386" i="1"/>
  <c r="H388" i="1"/>
  <c r="H389" i="1"/>
  <c r="H390" i="1"/>
  <c r="H391" i="1"/>
  <c r="H392" i="1"/>
  <c r="H393" i="1"/>
  <c r="H395" i="1"/>
  <c r="H396" i="1"/>
  <c r="H397" i="1"/>
  <c r="H398" i="1"/>
  <c r="H400" i="1"/>
  <c r="H401" i="1"/>
  <c r="H402" i="1"/>
  <c r="H403" i="1"/>
  <c r="H404" i="1"/>
  <c r="H405" i="1"/>
  <c r="H407" i="1"/>
  <c r="H408" i="1"/>
  <c r="H409" i="1"/>
  <c r="H410" i="1"/>
  <c r="H411" i="1"/>
  <c r="H412" i="1"/>
  <c r="H414" i="1"/>
  <c r="H415" i="1"/>
  <c r="H416" i="1"/>
  <c r="H418" i="1"/>
  <c r="H419" i="1"/>
  <c r="H420" i="1"/>
  <c r="H421" i="1"/>
  <c r="H424" i="1"/>
  <c r="H427" i="1"/>
  <c r="H428" i="1"/>
  <c r="H429" i="1"/>
  <c r="H430" i="1"/>
  <c r="H432" i="1"/>
  <c r="H434" i="1"/>
  <c r="H435" i="1"/>
  <c r="H436" i="1"/>
  <c r="H437" i="1"/>
  <c r="H438" i="1"/>
  <c r="H439" i="1"/>
  <c r="H440" i="1"/>
  <c r="H442" i="1"/>
  <c r="H452" i="1"/>
  <c r="H453" i="1"/>
  <c r="H455" i="1"/>
  <c r="H456" i="1"/>
  <c r="H457" i="1"/>
  <c r="H458" i="1"/>
  <c r="H459" i="1"/>
  <c r="H460" i="1"/>
  <c r="H462" i="1"/>
  <c r="H463" i="1"/>
  <c r="H464" i="1"/>
  <c r="H465" i="1"/>
  <c r="H468" i="1"/>
  <c r="H469" i="1"/>
  <c r="H470" i="1"/>
  <c r="H472" i="1"/>
  <c r="H473" i="1"/>
  <c r="H474" i="1"/>
  <c r="H476" i="1"/>
  <c r="H477" i="1"/>
  <c r="H478" i="1"/>
  <c r="H480" i="1"/>
  <c r="H481" i="1"/>
  <c r="H482" i="1"/>
  <c r="H486" i="1"/>
  <c r="H487" i="1"/>
  <c r="H488" i="1"/>
  <c r="H489" i="1"/>
  <c r="H490" i="1"/>
  <c r="H491" i="1"/>
  <c r="H492" i="1"/>
  <c r="H493" i="1"/>
  <c r="H494" i="1"/>
  <c r="H495" i="1"/>
  <c r="H496" i="1"/>
  <c r="H497" i="1"/>
  <c r="H498" i="1"/>
  <c r="H499" i="1"/>
  <c r="H500" i="1"/>
  <c r="H501" i="1"/>
  <c r="H505" i="1"/>
  <c r="H506" i="1"/>
  <c r="H507" i="1"/>
  <c r="H508" i="1"/>
  <c r="H509" i="1"/>
  <c r="H510" i="1"/>
  <c r="H511" i="1"/>
  <c r="H512" i="1"/>
  <c r="H514" i="1"/>
  <c r="H515" i="1"/>
  <c r="H516" i="1"/>
  <c r="H517" i="1"/>
  <c r="H519" i="1"/>
  <c r="H520" i="1"/>
  <c r="H521" i="1"/>
  <c r="H523" i="1"/>
  <c r="H525" i="1"/>
  <c r="H526" i="1"/>
  <c r="H527" i="1"/>
  <c r="H528" i="1"/>
  <c r="H529" i="1"/>
  <c r="H530" i="1"/>
  <c r="H531" i="1"/>
  <c r="H532" i="1"/>
  <c r="H533" i="1"/>
  <c r="H534" i="1"/>
  <c r="H535" i="1"/>
  <c r="H538" i="1"/>
  <c r="H539" i="1"/>
  <c r="H540" i="1"/>
  <c r="H541" i="1"/>
  <c r="H542" i="1"/>
  <c r="H544" i="1"/>
  <c r="H546" i="1"/>
  <c r="H547" i="1"/>
  <c r="H548" i="1"/>
  <c r="H549" i="1"/>
  <c r="H551" i="1"/>
  <c r="H553" i="1"/>
  <c r="H554" i="1"/>
  <c r="H555" i="1"/>
  <c r="H556" i="1"/>
  <c r="H558" i="1"/>
  <c r="H560" i="1"/>
  <c r="H562" i="1"/>
  <c r="H563" i="1"/>
  <c r="H564" i="1"/>
  <c r="H565" i="1"/>
  <c r="H566" i="1"/>
  <c r="H568" i="1"/>
  <c r="H569" i="1"/>
  <c r="H570" i="1"/>
  <c r="H571" i="1"/>
  <c r="H572" i="1"/>
  <c r="H573" i="1"/>
  <c r="H574" i="1"/>
  <c r="H576" i="1"/>
  <c r="H577" i="1"/>
  <c r="H580" i="1"/>
  <c r="H581" i="1"/>
  <c r="H582" i="1"/>
  <c r="H589" i="1"/>
  <c r="H591" i="1"/>
  <c r="H592" i="1"/>
  <c r="H593" i="1"/>
  <c r="H594" i="1"/>
  <c r="H595" i="1"/>
  <c r="H597" i="1"/>
  <c r="H599" i="1"/>
  <c r="H601" i="1"/>
  <c r="H602" i="1"/>
  <c r="H605" i="1"/>
  <c r="H606" i="1"/>
  <c r="H607" i="1"/>
  <c r="H609" i="1"/>
  <c r="H610" i="1"/>
  <c r="H611" i="1"/>
  <c r="H612" i="1"/>
  <c r="H614" i="1"/>
  <c r="H615" i="1"/>
  <c r="H616" i="1"/>
  <c r="H617" i="1"/>
  <c r="H618" i="1"/>
  <c r="H619" i="1"/>
  <c r="H620" i="1"/>
  <c r="H622" i="1"/>
  <c r="H623" i="1"/>
  <c r="H624" i="1"/>
  <c r="H625" i="1"/>
  <c r="H626" i="1"/>
  <c r="H627" i="1"/>
  <c r="H628" i="1"/>
  <c r="H631" i="1"/>
  <c r="H632" i="1"/>
  <c r="H633" i="1"/>
  <c r="H634" i="1"/>
  <c r="H636" i="1"/>
  <c r="H637" i="1"/>
  <c r="H638" i="1"/>
  <c r="H640" i="1"/>
  <c r="H641" i="1"/>
  <c r="H646" i="1"/>
  <c r="H647" i="1"/>
  <c r="H648" i="1"/>
  <c r="H649" i="1"/>
  <c r="H652" i="1"/>
  <c r="H653" i="1"/>
  <c r="H655" i="1"/>
  <c r="H657" i="1"/>
  <c r="H658" i="1"/>
  <c r="H659" i="1"/>
  <c r="H660" i="1"/>
  <c r="H661" i="1"/>
  <c r="H662" i="1"/>
  <c r="H663" i="1"/>
  <c r="H664" i="1"/>
  <c r="H667" i="1"/>
  <c r="H670" i="1"/>
  <c r="H671" i="1"/>
  <c r="H672" i="1"/>
  <c r="H673" i="1"/>
  <c r="H674" i="1"/>
  <c r="H675" i="1"/>
  <c r="H676" i="1"/>
  <c r="H677" i="1"/>
  <c r="H681" i="1"/>
  <c r="H682" i="1"/>
  <c r="H683" i="1"/>
  <c r="H684" i="1"/>
  <c r="H686" i="1"/>
  <c r="H687" i="1"/>
  <c r="H689" i="1"/>
  <c r="H690" i="1"/>
  <c r="H692" i="1"/>
  <c r="H693" i="1"/>
  <c r="H694" i="1"/>
  <c r="H699" i="1"/>
  <c r="H700" i="1"/>
  <c r="H701" i="1"/>
  <c r="H702" i="1"/>
  <c r="H703" i="1"/>
  <c r="H704" i="1"/>
  <c r="H706" i="1"/>
  <c r="H709" i="1"/>
  <c r="H710" i="1"/>
  <c r="H711" i="1"/>
  <c r="H713" i="1"/>
  <c r="H715" i="1"/>
  <c r="H716" i="1"/>
  <c r="H717" i="1"/>
  <c r="H718" i="1"/>
  <c r="H719" i="1"/>
  <c r="H722" i="1"/>
  <c r="H723" i="1"/>
  <c r="H724" i="1"/>
  <c r="H725" i="1"/>
  <c r="H729" i="1"/>
  <c r="H730" i="1"/>
  <c r="H731" i="1"/>
  <c r="H732" i="1"/>
  <c r="H733" i="1"/>
  <c r="H734" i="1"/>
  <c r="H735" i="1"/>
  <c r="H736" i="1"/>
  <c r="H737" i="1"/>
  <c r="H738" i="1"/>
  <c r="H740" i="1"/>
  <c r="H744" i="1"/>
  <c r="H745" i="1"/>
  <c r="H747" i="1"/>
  <c r="H748" i="1"/>
  <c r="H750" i="1"/>
  <c r="H751" i="1"/>
  <c r="H752" i="1"/>
  <c r="H753" i="1"/>
  <c r="H755" i="1"/>
  <c r="H756" i="1"/>
  <c r="H757" i="1"/>
  <c r="H758" i="1"/>
  <c r="H760" i="1"/>
  <c r="H761" i="1"/>
  <c r="H762" i="1"/>
  <c r="H764" i="1"/>
  <c r="H765" i="1"/>
  <c r="H769" i="1"/>
  <c r="H771" i="1"/>
  <c r="H774" i="1"/>
  <c r="H775" i="1"/>
  <c r="H776" i="1"/>
  <c r="H777" i="1"/>
  <c r="H778" i="1"/>
  <c r="H779" i="1"/>
  <c r="H781" i="1"/>
  <c r="H782" i="1"/>
  <c r="H783" i="1"/>
  <c r="H784" i="1"/>
  <c r="H787" i="1"/>
  <c r="H788" i="1"/>
  <c r="H789" i="1"/>
  <c r="H790" i="1"/>
  <c r="H791" i="1"/>
  <c r="H793" i="1"/>
  <c r="H794" i="1"/>
  <c r="H795" i="1"/>
  <c r="H797" i="1"/>
  <c r="H798" i="1"/>
  <c r="H799" i="1"/>
  <c r="H800" i="1"/>
  <c r="H801" i="1"/>
  <c r="H803" i="1"/>
  <c r="H804" i="1"/>
  <c r="H806" i="1"/>
  <c r="H807" i="1"/>
  <c r="H808" i="1"/>
  <c r="H810" i="1"/>
  <c r="H811" i="1"/>
  <c r="H812" i="1"/>
  <c r="H813" i="1"/>
  <c r="H814" i="1"/>
  <c r="H816" i="1"/>
  <c r="H817" i="1"/>
  <c r="H818" i="1"/>
  <c r="H820" i="1"/>
  <c r="H821" i="1"/>
  <c r="H822" i="1"/>
  <c r="H823" i="1"/>
  <c r="H824" i="1"/>
  <c r="H825" i="1"/>
  <c r="H826" i="1"/>
  <c r="H827" i="1"/>
  <c r="H830" i="1"/>
  <c r="H832" i="1"/>
  <c r="H833" i="1"/>
  <c r="H834" i="1"/>
  <c r="H835" i="1"/>
  <c r="H836" i="1"/>
  <c r="H837" i="1"/>
  <c r="H838" i="1"/>
  <c r="H839" i="1"/>
  <c r="H840" i="1"/>
  <c r="H841" i="1"/>
  <c r="H850" i="1"/>
  <c r="H851" i="1"/>
  <c r="H854" i="1"/>
  <c r="H855" i="1"/>
  <c r="H857" i="1"/>
  <c r="H858" i="1"/>
  <c r="H859" i="1"/>
  <c r="H860" i="1"/>
  <c r="H861" i="1"/>
  <c r="H867" i="1"/>
  <c r="H868" i="1"/>
  <c r="H869" i="1"/>
  <c r="H872" i="1"/>
  <c r="H873" i="1"/>
  <c r="H874" i="1"/>
  <c r="H875" i="1"/>
  <c r="H877" i="1"/>
  <c r="H879" i="1"/>
  <c r="H880" i="1"/>
  <c r="H882" i="1"/>
  <c r="H883" i="1"/>
  <c r="H884" i="1"/>
  <c r="H885" i="1"/>
  <c r="H888" i="1"/>
  <c r="H889" i="1"/>
  <c r="H890" i="1"/>
  <c r="H891" i="1"/>
  <c r="H892" i="1"/>
  <c r="H893" i="1"/>
  <c r="H894" i="1"/>
  <c r="H895" i="1"/>
  <c r="H896" i="1"/>
  <c r="H898" i="1"/>
  <c r="H900" i="1"/>
  <c r="H901" i="1"/>
  <c r="H902" i="1"/>
  <c r="H903" i="1"/>
  <c r="H904" i="1"/>
  <c r="H905" i="1"/>
  <c r="H909" i="1"/>
  <c r="H910" i="1"/>
  <c r="H911" i="1"/>
  <c r="H913" i="1"/>
  <c r="H914" i="1"/>
  <c r="H915" i="1"/>
  <c r="H916" i="1"/>
  <c r="H917" i="1"/>
  <c r="H919" i="1"/>
  <c r="H921" i="1"/>
  <c r="H922" i="1"/>
  <c r="H924" i="1"/>
  <c r="H925" i="1"/>
  <c r="H926" i="1"/>
  <c r="H927" i="1"/>
  <c r="H928" i="1"/>
  <c r="H929" i="1"/>
  <c r="H930" i="1"/>
  <c r="H931" i="1"/>
  <c r="H932" i="1"/>
  <c r="H933" i="1"/>
  <c r="H934" i="1"/>
  <c r="H935" i="1"/>
  <c r="H936" i="1"/>
  <c r="H937" i="1"/>
  <c r="H938" i="1"/>
  <c r="H939" i="1"/>
  <c r="H940" i="1"/>
  <c r="H943" i="1"/>
  <c r="H944" i="1"/>
  <c r="H945" i="1"/>
  <c r="H946" i="1"/>
  <c r="H947" i="1"/>
  <c r="H948" i="1"/>
  <c r="H950" i="1"/>
  <c r="H951" i="1"/>
  <c r="H3" i="1"/>
  <c r="H4" i="1"/>
  <c r="H5" i="1"/>
  <c r="H9" i="1"/>
  <c r="H11" i="1"/>
  <c r="H12" i="1"/>
  <c r="H13" i="1"/>
  <c r="H14" i="1"/>
  <c r="H16" i="1"/>
  <c r="H17" i="1"/>
  <c r="K599" i="1"/>
  <c r="K3" i="1"/>
  <c r="K4" i="1"/>
  <c r="K5" i="1"/>
  <c r="K9" i="1"/>
  <c r="K11" i="1"/>
  <c r="K12" i="1"/>
  <c r="K13" i="1"/>
  <c r="K14" i="1"/>
  <c r="K16" i="1"/>
  <c r="K17" i="1"/>
  <c r="K20" i="1"/>
  <c r="K21" i="1"/>
  <c r="K22" i="1"/>
  <c r="K23" i="1"/>
  <c r="K24" i="1"/>
  <c r="K27" i="1"/>
  <c r="K28" i="1"/>
  <c r="K31" i="1"/>
  <c r="K34" i="1"/>
  <c r="K35" i="1"/>
  <c r="K36" i="1"/>
  <c r="K37" i="1"/>
  <c r="K39" i="1"/>
  <c r="K40" i="1"/>
  <c r="K41" i="1"/>
  <c r="K42" i="1"/>
  <c r="K43" i="1"/>
  <c r="K44" i="1"/>
  <c r="K45" i="1"/>
  <c r="K47" i="1"/>
  <c r="K49" i="1"/>
  <c r="K51" i="1"/>
  <c r="K54" i="1"/>
  <c r="K55" i="1"/>
  <c r="K57" i="1"/>
  <c r="K58" i="1"/>
  <c r="K59" i="1"/>
  <c r="K60" i="1"/>
  <c r="K61" i="1"/>
  <c r="K62" i="1"/>
  <c r="K63" i="1"/>
  <c r="K64" i="1"/>
  <c r="K65" i="1"/>
  <c r="K66" i="1"/>
  <c r="K67" i="1"/>
  <c r="K68" i="1"/>
  <c r="K69" i="1"/>
  <c r="K70" i="1"/>
  <c r="K71" i="1"/>
  <c r="K72" i="1"/>
  <c r="K73" i="1"/>
  <c r="K75" i="1"/>
  <c r="K76" i="1"/>
  <c r="K77" i="1"/>
  <c r="K79" i="1"/>
  <c r="K80" i="1"/>
  <c r="K81" i="1"/>
  <c r="K85" i="1"/>
  <c r="K86" i="1"/>
  <c r="K88" i="1"/>
  <c r="K91" i="1"/>
  <c r="K94" i="1"/>
  <c r="K95" i="1"/>
  <c r="K96" i="1"/>
  <c r="K97" i="1"/>
  <c r="K98" i="1"/>
  <c r="K99" i="1"/>
  <c r="K101" i="1"/>
  <c r="K102" i="1"/>
  <c r="K103" i="1"/>
  <c r="K104" i="1"/>
  <c r="K106" i="1"/>
  <c r="K107" i="1"/>
  <c r="K108" i="1"/>
  <c r="K109" i="1"/>
  <c r="K113" i="1"/>
  <c r="K114" i="1"/>
  <c r="K116" i="1"/>
  <c r="K117" i="1"/>
  <c r="K121" i="1"/>
  <c r="K122" i="1"/>
  <c r="K125" i="1"/>
  <c r="K126" i="1"/>
  <c r="K127" i="1"/>
  <c r="K129" i="1"/>
  <c r="K131" i="1"/>
  <c r="K135" i="1"/>
  <c r="K136" i="1"/>
  <c r="K138" i="1"/>
  <c r="K139" i="1"/>
  <c r="K140" i="1"/>
  <c r="K141" i="1"/>
  <c r="K142" i="1"/>
  <c r="K144" i="1"/>
  <c r="K145" i="1"/>
  <c r="K147" i="1"/>
  <c r="K149" i="1"/>
  <c r="K154" i="1"/>
  <c r="K155" i="1"/>
  <c r="K156" i="1"/>
  <c r="K165" i="1"/>
  <c r="K167" i="1"/>
  <c r="K168" i="1"/>
  <c r="K169" i="1"/>
  <c r="K170" i="1"/>
  <c r="K171" i="1"/>
  <c r="K172" i="1"/>
  <c r="K173" i="1"/>
  <c r="K175" i="1"/>
  <c r="K177" i="1"/>
  <c r="K178" i="1"/>
  <c r="K179" i="1"/>
  <c r="K180" i="1"/>
  <c r="K183" i="1"/>
  <c r="K185" i="1"/>
  <c r="K186" i="1"/>
  <c r="K187" i="1"/>
  <c r="K189" i="1"/>
  <c r="K191" i="1"/>
  <c r="K194" i="1"/>
  <c r="K197" i="1"/>
  <c r="K198" i="1"/>
  <c r="K199" i="1"/>
  <c r="K200" i="1"/>
  <c r="K201" i="1"/>
  <c r="K209" i="1"/>
  <c r="K212" i="1"/>
  <c r="K213" i="1"/>
  <c r="K214" i="1"/>
  <c r="K215" i="1"/>
  <c r="K216" i="1"/>
  <c r="K217" i="1"/>
  <c r="K218" i="1"/>
  <c r="K219" i="1"/>
  <c r="K223" i="1"/>
  <c r="K226" i="1"/>
  <c r="K227" i="1"/>
  <c r="K228" i="1"/>
  <c r="K229" i="1"/>
  <c r="K230" i="1"/>
  <c r="K231" i="1"/>
  <c r="K232" i="1"/>
  <c r="K233" i="1"/>
  <c r="K234" i="1"/>
  <c r="K236" i="1"/>
  <c r="K238" i="1"/>
  <c r="K240" i="1"/>
  <c r="K241" i="1"/>
  <c r="K243" i="1"/>
  <c r="K244" i="1"/>
  <c r="K246" i="1"/>
  <c r="K247" i="1"/>
  <c r="K248" i="1"/>
  <c r="K249" i="1"/>
  <c r="K250" i="1"/>
  <c r="K251" i="1"/>
  <c r="K252" i="1"/>
  <c r="K255" i="1"/>
  <c r="K257" i="1"/>
  <c r="K258" i="1"/>
  <c r="K259" i="1"/>
  <c r="K262" i="1"/>
  <c r="K263" i="1"/>
  <c r="K265" i="1"/>
  <c r="K266" i="1"/>
  <c r="K268" i="1"/>
  <c r="K269" i="1"/>
  <c r="K270" i="1"/>
  <c r="K271" i="1"/>
  <c r="K272" i="1"/>
  <c r="K274" i="1"/>
  <c r="K275" i="1"/>
  <c r="K276" i="1"/>
  <c r="K277" i="1"/>
  <c r="K278" i="1"/>
  <c r="K279" i="1"/>
  <c r="K280" i="1"/>
  <c r="K281" i="1"/>
  <c r="K284" i="1"/>
  <c r="K286" i="1"/>
  <c r="K288" i="1"/>
  <c r="K289" i="1"/>
  <c r="K293" i="1"/>
  <c r="K294" i="1"/>
  <c r="K295" i="1"/>
  <c r="K296" i="1"/>
  <c r="K297" i="1"/>
  <c r="K298" i="1"/>
  <c r="K300" i="1"/>
  <c r="K301" i="1"/>
  <c r="K303" i="1"/>
  <c r="K304" i="1"/>
  <c r="K305" i="1"/>
  <c r="K306" i="1"/>
  <c r="K308" i="1"/>
  <c r="K311" i="1"/>
  <c r="K312" i="1"/>
  <c r="K313" i="1"/>
  <c r="K315" i="1"/>
  <c r="K316" i="1"/>
  <c r="K318" i="1"/>
  <c r="K319" i="1"/>
  <c r="K320" i="1"/>
  <c r="K321" i="1"/>
  <c r="K322" i="1"/>
  <c r="K324" i="1"/>
  <c r="K325" i="1"/>
  <c r="K327" i="1"/>
  <c r="K328" i="1"/>
  <c r="K330" i="1"/>
  <c r="K331" i="1"/>
  <c r="K332" i="1"/>
  <c r="K333" i="1"/>
  <c r="K334" i="1"/>
  <c r="K335" i="1"/>
  <c r="K336" i="1"/>
  <c r="K337" i="1"/>
  <c r="K339" i="1"/>
  <c r="K340" i="1"/>
  <c r="K341" i="1"/>
  <c r="K342" i="1"/>
  <c r="K343" i="1"/>
  <c r="K344" i="1"/>
  <c r="K345" i="1"/>
  <c r="K347" i="1"/>
  <c r="K348" i="1"/>
  <c r="K349" i="1"/>
  <c r="K351" i="1"/>
  <c r="K352" i="1"/>
  <c r="K353" i="1"/>
  <c r="K354" i="1"/>
  <c r="K355" i="1"/>
  <c r="K357" i="1"/>
  <c r="K359" i="1"/>
  <c r="K360" i="1"/>
  <c r="K364" i="1"/>
  <c r="K365" i="1"/>
  <c r="K366" i="1"/>
  <c r="K367" i="1"/>
  <c r="K369" i="1"/>
  <c r="K370" i="1"/>
  <c r="K371" i="1"/>
  <c r="K373" i="1"/>
  <c r="K374" i="1"/>
  <c r="K375" i="1"/>
  <c r="K379" i="1"/>
  <c r="K381" i="1"/>
  <c r="K382" i="1"/>
  <c r="K383" i="1"/>
  <c r="K384" i="1"/>
  <c r="K385" i="1"/>
  <c r="K386" i="1"/>
  <c r="K388" i="1"/>
  <c r="K389" i="1"/>
  <c r="K390" i="1"/>
  <c r="K391" i="1"/>
  <c r="K392" i="1"/>
  <c r="K393" i="1"/>
  <c r="K395" i="1"/>
  <c r="K396" i="1"/>
  <c r="K397" i="1"/>
  <c r="K398" i="1"/>
  <c r="K400" i="1"/>
  <c r="K401" i="1"/>
  <c r="K402" i="1"/>
  <c r="K403" i="1"/>
  <c r="K404" i="1"/>
  <c r="K405" i="1"/>
  <c r="K407" i="1"/>
  <c r="K408" i="1"/>
  <c r="K409" i="1"/>
  <c r="K410" i="1"/>
  <c r="K411" i="1"/>
  <c r="K412" i="1"/>
  <c r="K414" i="1"/>
  <c r="K415" i="1"/>
  <c r="K416" i="1"/>
  <c r="K418" i="1"/>
  <c r="K419" i="1"/>
  <c r="K420" i="1"/>
  <c r="K421" i="1"/>
  <c r="K424" i="1"/>
  <c r="K427" i="1"/>
  <c r="K428" i="1"/>
  <c r="K429" i="1"/>
  <c r="K430" i="1"/>
  <c r="K432" i="1"/>
  <c r="K434" i="1"/>
  <c r="K435" i="1"/>
  <c r="K436" i="1"/>
  <c r="K437" i="1"/>
  <c r="K438" i="1"/>
  <c r="K439" i="1"/>
  <c r="K440" i="1"/>
  <c r="K442" i="1"/>
  <c r="K452" i="1"/>
  <c r="K453" i="1"/>
  <c r="K455" i="1"/>
  <c r="K456" i="1"/>
  <c r="K457" i="1"/>
  <c r="K458" i="1"/>
  <c r="K459" i="1"/>
  <c r="K460" i="1"/>
  <c r="K462" i="1"/>
  <c r="K463" i="1"/>
  <c r="K464" i="1"/>
  <c r="K465" i="1"/>
  <c r="K468" i="1"/>
  <c r="K469" i="1"/>
  <c r="K470" i="1"/>
  <c r="K472" i="1"/>
  <c r="K473" i="1"/>
  <c r="K474" i="1"/>
  <c r="K476" i="1"/>
  <c r="K477" i="1"/>
  <c r="K478" i="1"/>
  <c r="K480" i="1"/>
  <c r="K481" i="1"/>
  <c r="K482" i="1"/>
  <c r="K486" i="1"/>
  <c r="K487" i="1"/>
  <c r="K488" i="1"/>
  <c r="K489" i="1"/>
  <c r="K490" i="1"/>
  <c r="K491" i="1"/>
  <c r="K492" i="1"/>
  <c r="K493" i="1"/>
  <c r="K494" i="1"/>
  <c r="K495" i="1"/>
  <c r="K496" i="1"/>
  <c r="K497" i="1"/>
  <c r="K498" i="1"/>
  <c r="K499" i="1"/>
  <c r="K500" i="1"/>
  <c r="K501" i="1"/>
  <c r="K505" i="1"/>
  <c r="K506" i="1"/>
  <c r="K507" i="1"/>
  <c r="K508" i="1"/>
  <c r="K509" i="1"/>
  <c r="K510" i="1"/>
  <c r="K511" i="1"/>
  <c r="K512" i="1"/>
  <c r="K514" i="1"/>
  <c r="K515" i="1"/>
  <c r="K516" i="1"/>
  <c r="K517" i="1"/>
  <c r="K519" i="1"/>
  <c r="K520" i="1"/>
  <c r="K521" i="1"/>
  <c r="K523" i="1"/>
  <c r="K525" i="1"/>
  <c r="K526" i="1"/>
  <c r="K527" i="1"/>
  <c r="K528" i="1"/>
  <c r="K529" i="1"/>
  <c r="K530" i="1"/>
  <c r="K531" i="1"/>
  <c r="K532" i="1"/>
  <c r="K533" i="1"/>
  <c r="K534" i="1"/>
  <c r="K535" i="1"/>
  <c r="K538" i="1"/>
  <c r="K539" i="1"/>
  <c r="K540" i="1"/>
  <c r="K541" i="1"/>
  <c r="K542" i="1"/>
  <c r="K544" i="1"/>
  <c r="K546" i="1"/>
  <c r="K547" i="1"/>
  <c r="K548" i="1"/>
  <c r="K549" i="1"/>
  <c r="K551" i="1"/>
  <c r="K553" i="1"/>
  <c r="K554" i="1"/>
  <c r="K555" i="1"/>
  <c r="K556" i="1"/>
  <c r="K558" i="1"/>
  <c r="K560" i="1"/>
  <c r="K562" i="1"/>
  <c r="K563" i="1"/>
  <c r="K564" i="1"/>
  <c r="K565" i="1"/>
  <c r="K566" i="1"/>
  <c r="K568" i="1"/>
  <c r="K569" i="1"/>
  <c r="K570" i="1"/>
  <c r="K571" i="1"/>
  <c r="K572" i="1"/>
  <c r="K573" i="1"/>
  <c r="K574" i="1"/>
  <c r="K576" i="1"/>
  <c r="K577" i="1"/>
  <c r="K580" i="1"/>
  <c r="K581" i="1"/>
  <c r="K582" i="1"/>
  <c r="K589" i="1"/>
  <c r="K591" i="1"/>
  <c r="K592" i="1"/>
  <c r="K593" i="1"/>
  <c r="K594" i="1"/>
  <c r="K595" i="1"/>
  <c r="K597" i="1"/>
  <c r="K601" i="1"/>
  <c r="K602" i="1"/>
  <c r="K605" i="1"/>
  <c r="K606" i="1"/>
  <c r="K607" i="1"/>
  <c r="K609" i="1"/>
  <c r="K610" i="1"/>
  <c r="K611" i="1"/>
  <c r="K612" i="1"/>
  <c r="K614" i="1"/>
  <c r="K615" i="1"/>
  <c r="K616" i="1"/>
  <c r="K617" i="1"/>
  <c r="K618" i="1"/>
  <c r="K619" i="1"/>
  <c r="K620" i="1"/>
  <c r="K622" i="1"/>
  <c r="K623" i="1"/>
  <c r="K624" i="1"/>
  <c r="K625" i="1"/>
  <c r="K626" i="1"/>
  <c r="K627" i="1"/>
  <c r="K628" i="1"/>
  <c r="K631" i="1"/>
  <c r="K632" i="1"/>
  <c r="K633" i="1"/>
  <c r="K634" i="1"/>
  <c r="K636" i="1"/>
  <c r="K637" i="1"/>
  <c r="K638" i="1"/>
  <c r="K640" i="1"/>
  <c r="K641" i="1"/>
  <c r="K646" i="1"/>
  <c r="K647" i="1"/>
  <c r="K648" i="1"/>
  <c r="K649" i="1"/>
  <c r="K652" i="1"/>
  <c r="K653" i="1"/>
  <c r="K655" i="1"/>
  <c r="K657" i="1"/>
  <c r="K658" i="1"/>
  <c r="K659" i="1"/>
  <c r="K660" i="1"/>
  <c r="K661" i="1"/>
  <c r="K662" i="1"/>
  <c r="K663" i="1"/>
  <c r="K664" i="1"/>
  <c r="K667" i="1"/>
  <c r="K670" i="1"/>
  <c r="K671" i="1"/>
  <c r="K672" i="1"/>
  <c r="K673" i="1"/>
  <c r="K674" i="1"/>
  <c r="K675" i="1"/>
  <c r="K676" i="1"/>
  <c r="K677" i="1"/>
  <c r="K681" i="1"/>
  <c r="K682" i="1"/>
  <c r="K683" i="1"/>
  <c r="K684" i="1"/>
  <c r="K686" i="1"/>
  <c r="K687" i="1"/>
  <c r="K689" i="1"/>
  <c r="K690" i="1"/>
  <c r="K692" i="1"/>
  <c r="K693" i="1"/>
  <c r="K694" i="1"/>
  <c r="K699" i="1"/>
  <c r="K700" i="1"/>
  <c r="K701" i="1"/>
  <c r="K702" i="1"/>
  <c r="K703" i="1"/>
  <c r="K704" i="1"/>
  <c r="K706" i="1"/>
  <c r="K709" i="1"/>
  <c r="K710" i="1"/>
  <c r="K711" i="1"/>
  <c r="K713" i="1"/>
  <c r="K715" i="1"/>
  <c r="K716" i="1"/>
  <c r="K717" i="1"/>
  <c r="K718" i="1"/>
  <c r="K719" i="1"/>
  <c r="K722" i="1"/>
  <c r="K723" i="1"/>
  <c r="K724" i="1"/>
  <c r="K725" i="1"/>
  <c r="K729" i="1"/>
  <c r="K730" i="1"/>
  <c r="K731" i="1"/>
  <c r="K732" i="1"/>
  <c r="K733" i="1"/>
  <c r="K734" i="1"/>
  <c r="K735" i="1"/>
  <c r="K736" i="1"/>
  <c r="K737" i="1"/>
  <c r="K738" i="1"/>
  <c r="K740" i="1"/>
  <c r="K744" i="1"/>
  <c r="K745" i="1"/>
  <c r="K747" i="1"/>
  <c r="K748" i="1"/>
  <c r="K750" i="1"/>
  <c r="K751" i="1"/>
  <c r="K752" i="1"/>
  <c r="K753" i="1"/>
  <c r="K755" i="1"/>
  <c r="K756" i="1"/>
  <c r="K757" i="1"/>
  <c r="K758" i="1"/>
  <c r="K760" i="1"/>
  <c r="K761" i="1"/>
  <c r="K762" i="1"/>
  <c r="K764" i="1"/>
  <c r="K765" i="1"/>
  <c r="K769" i="1"/>
  <c r="K771" i="1"/>
  <c r="K774" i="1"/>
  <c r="K775" i="1"/>
  <c r="K776" i="1"/>
  <c r="K777" i="1"/>
  <c r="K778" i="1"/>
  <c r="K779" i="1"/>
  <c r="K781" i="1"/>
  <c r="K782" i="1"/>
  <c r="K783" i="1"/>
  <c r="K784" i="1"/>
  <c r="K787" i="1"/>
  <c r="K788" i="1"/>
  <c r="K789" i="1"/>
  <c r="K790" i="1"/>
  <c r="K791" i="1"/>
  <c r="K793" i="1"/>
  <c r="K794" i="1"/>
  <c r="K795" i="1"/>
  <c r="K797" i="1"/>
  <c r="K798" i="1"/>
  <c r="K799" i="1"/>
  <c r="K800" i="1"/>
  <c r="K801" i="1"/>
  <c r="K803" i="1"/>
  <c r="K804" i="1"/>
  <c r="K806" i="1"/>
  <c r="K807" i="1"/>
  <c r="K808" i="1"/>
  <c r="K810" i="1"/>
  <c r="K811" i="1"/>
  <c r="K812" i="1"/>
  <c r="K813" i="1"/>
  <c r="K814" i="1"/>
  <c r="K816" i="1"/>
  <c r="K817" i="1"/>
  <c r="K818" i="1"/>
  <c r="K820" i="1"/>
  <c r="K821" i="1"/>
  <c r="K822" i="1"/>
  <c r="K823" i="1"/>
  <c r="K824" i="1"/>
  <c r="K825" i="1"/>
  <c r="K826" i="1"/>
  <c r="K827" i="1"/>
  <c r="K830" i="1"/>
  <c r="K832" i="1"/>
  <c r="K833" i="1"/>
  <c r="K834" i="1"/>
  <c r="K835" i="1"/>
  <c r="K836" i="1"/>
  <c r="K837" i="1"/>
  <c r="K838" i="1"/>
  <c r="K839" i="1"/>
  <c r="K840" i="1"/>
  <c r="K841" i="1"/>
  <c r="K850" i="1"/>
  <c r="K851" i="1"/>
  <c r="K854" i="1"/>
  <c r="K855" i="1"/>
  <c r="K857" i="1"/>
  <c r="K858" i="1"/>
  <c r="K859" i="1"/>
  <c r="K860" i="1"/>
  <c r="K861" i="1"/>
  <c r="K867" i="1"/>
  <c r="K868" i="1"/>
  <c r="K869" i="1"/>
  <c r="K872" i="1"/>
  <c r="K873" i="1"/>
  <c r="K874" i="1"/>
  <c r="K875" i="1"/>
  <c r="K877" i="1"/>
  <c r="K879" i="1"/>
  <c r="K880" i="1"/>
  <c r="K882" i="1"/>
  <c r="K883" i="1"/>
  <c r="K884" i="1"/>
  <c r="K885" i="1"/>
  <c r="K888" i="1"/>
  <c r="K889" i="1"/>
  <c r="K890" i="1"/>
  <c r="K891" i="1"/>
  <c r="K892" i="1"/>
  <c r="K893" i="1"/>
  <c r="K894" i="1"/>
  <c r="K895" i="1"/>
  <c r="K896" i="1"/>
  <c r="K898" i="1"/>
  <c r="K900" i="1"/>
  <c r="K901" i="1"/>
  <c r="K902" i="1"/>
  <c r="K903" i="1"/>
  <c r="K904" i="1"/>
  <c r="K905" i="1"/>
  <c r="K909" i="1"/>
  <c r="K910" i="1"/>
  <c r="K911" i="1"/>
  <c r="K913" i="1"/>
  <c r="K914" i="1"/>
  <c r="K915" i="1"/>
  <c r="K916" i="1"/>
  <c r="K917" i="1"/>
  <c r="K919" i="1"/>
  <c r="K921" i="1"/>
  <c r="K922" i="1"/>
  <c r="K924" i="1"/>
  <c r="K925" i="1"/>
  <c r="K926" i="1"/>
  <c r="K927" i="1"/>
  <c r="K928" i="1"/>
  <c r="K929" i="1"/>
  <c r="K930" i="1"/>
  <c r="K931" i="1"/>
  <c r="K932" i="1"/>
  <c r="K933" i="1"/>
  <c r="K934" i="1"/>
  <c r="K935" i="1"/>
  <c r="K936" i="1"/>
  <c r="K937" i="1"/>
  <c r="K938" i="1"/>
  <c r="K939" i="1"/>
  <c r="K940" i="1"/>
  <c r="K943" i="1"/>
  <c r="K944" i="1"/>
  <c r="K945" i="1"/>
  <c r="K946" i="1"/>
  <c r="K947" i="1"/>
  <c r="K948" i="1"/>
  <c r="K950" i="1"/>
  <c r="K951" i="1"/>
  <c r="J3" i="1"/>
  <c r="J4" i="1"/>
  <c r="J5" i="1"/>
  <c r="J9" i="1"/>
  <c r="J11" i="1"/>
  <c r="J12" i="1"/>
  <c r="J13" i="1"/>
  <c r="J14" i="1"/>
  <c r="J16" i="1"/>
  <c r="J17" i="1"/>
  <c r="J20" i="1"/>
  <c r="J21" i="1"/>
  <c r="J22" i="1"/>
  <c r="J23" i="1"/>
  <c r="J24" i="1"/>
  <c r="J27" i="1"/>
  <c r="J28" i="1"/>
  <c r="J31" i="1"/>
  <c r="J34" i="1"/>
  <c r="J35" i="1"/>
  <c r="J36" i="1"/>
  <c r="J37" i="1"/>
  <c r="J39" i="1"/>
  <c r="J40" i="1"/>
  <c r="J41" i="1"/>
  <c r="J42" i="1"/>
  <c r="J43" i="1"/>
  <c r="J44" i="1"/>
  <c r="J45" i="1"/>
  <c r="J47" i="1"/>
  <c r="J49" i="1"/>
  <c r="J51" i="1"/>
  <c r="J54" i="1"/>
  <c r="J55" i="1"/>
  <c r="J57" i="1"/>
  <c r="J58" i="1"/>
  <c r="J59" i="1"/>
  <c r="J60" i="1"/>
  <c r="J61" i="1"/>
  <c r="J62" i="1"/>
  <c r="J63" i="1"/>
  <c r="J64" i="1"/>
  <c r="J65" i="1"/>
  <c r="J66" i="1"/>
  <c r="J67" i="1"/>
  <c r="J68" i="1"/>
  <c r="J69" i="1"/>
  <c r="J70" i="1"/>
  <c r="J71" i="1"/>
  <c r="J72" i="1"/>
  <c r="J73" i="1"/>
  <c r="J75" i="1"/>
  <c r="J76" i="1"/>
  <c r="J77" i="1"/>
  <c r="J79" i="1"/>
  <c r="J80" i="1"/>
  <c r="J81" i="1"/>
  <c r="J85" i="1"/>
  <c r="J86" i="1"/>
  <c r="J88" i="1"/>
  <c r="J91" i="1"/>
  <c r="J94" i="1"/>
  <c r="J95" i="1"/>
  <c r="J96" i="1"/>
  <c r="J97" i="1"/>
  <c r="J98" i="1"/>
  <c r="J99" i="1"/>
  <c r="J101" i="1"/>
  <c r="J102" i="1"/>
  <c r="J103" i="1"/>
  <c r="J104" i="1"/>
  <c r="J106" i="1"/>
  <c r="J107" i="1"/>
  <c r="J108" i="1"/>
  <c r="J109" i="1"/>
  <c r="J113" i="1"/>
  <c r="J114" i="1"/>
  <c r="J116" i="1"/>
  <c r="J117" i="1"/>
  <c r="J121" i="1"/>
  <c r="J122" i="1"/>
  <c r="J125" i="1"/>
  <c r="J126" i="1"/>
  <c r="J127" i="1"/>
  <c r="J129" i="1"/>
  <c r="J131" i="1"/>
  <c r="J134" i="1"/>
  <c r="J135" i="1"/>
  <c r="J136" i="1"/>
  <c r="J138" i="1"/>
  <c r="J139" i="1"/>
  <c r="J140" i="1"/>
  <c r="J141" i="1"/>
  <c r="J142" i="1"/>
  <c r="J144" i="1"/>
  <c r="J145" i="1"/>
  <c r="J147" i="1"/>
  <c r="J149" i="1"/>
  <c r="J154" i="1"/>
  <c r="J155" i="1"/>
  <c r="J156" i="1"/>
  <c r="J165" i="1"/>
  <c r="J167" i="1"/>
  <c r="J168" i="1"/>
  <c r="J169" i="1"/>
  <c r="J170" i="1"/>
  <c r="J171" i="1"/>
  <c r="J172" i="1"/>
  <c r="J173" i="1"/>
  <c r="J175" i="1"/>
  <c r="J177" i="1"/>
  <c r="J178" i="1"/>
  <c r="J179" i="1"/>
  <c r="J180" i="1"/>
  <c r="J183" i="1"/>
  <c r="J185" i="1"/>
  <c r="J186" i="1"/>
  <c r="J187" i="1"/>
  <c r="J189" i="1"/>
  <c r="J191" i="1"/>
  <c r="J194" i="1"/>
  <c r="J197" i="1"/>
  <c r="J198" i="1"/>
  <c r="J199" i="1"/>
  <c r="J200" i="1"/>
  <c r="J201" i="1"/>
  <c r="J209" i="1"/>
  <c r="J212" i="1"/>
  <c r="J213" i="1"/>
  <c r="J214" i="1"/>
  <c r="J215" i="1"/>
  <c r="J216" i="1"/>
  <c r="J217" i="1"/>
  <c r="J218" i="1"/>
  <c r="J219" i="1"/>
  <c r="J223" i="1"/>
  <c r="J226" i="1"/>
  <c r="J227" i="1"/>
  <c r="J228" i="1"/>
  <c r="J229" i="1"/>
  <c r="J230" i="1"/>
  <c r="J231" i="1"/>
  <c r="J232" i="1"/>
  <c r="J233" i="1"/>
  <c r="J234" i="1"/>
  <c r="J236" i="1"/>
  <c r="J238" i="1"/>
  <c r="J240" i="1"/>
  <c r="J241" i="1"/>
  <c r="J243" i="1"/>
  <c r="J244" i="1"/>
  <c r="J246" i="1"/>
  <c r="J247" i="1"/>
  <c r="J248" i="1"/>
  <c r="J249" i="1"/>
  <c r="J250" i="1"/>
  <c r="J251" i="1"/>
  <c r="J252" i="1"/>
  <c r="J255" i="1"/>
  <c r="J257" i="1"/>
  <c r="J258" i="1"/>
  <c r="J259" i="1"/>
  <c r="J262" i="1"/>
  <c r="J263" i="1"/>
  <c r="J265" i="1"/>
  <c r="J266" i="1"/>
  <c r="J268" i="1"/>
  <c r="J269" i="1"/>
  <c r="J270" i="1"/>
  <c r="J271" i="1"/>
  <c r="J272" i="1"/>
  <c r="J274" i="1"/>
  <c r="J275" i="1"/>
  <c r="J276" i="1"/>
  <c r="J277" i="1"/>
  <c r="J278" i="1"/>
  <c r="J279" i="1"/>
  <c r="J280" i="1"/>
  <c r="J281" i="1"/>
  <c r="J284" i="1"/>
  <c r="J286" i="1"/>
  <c r="J288" i="1"/>
  <c r="J289" i="1"/>
  <c r="J293" i="1"/>
  <c r="J294" i="1"/>
  <c r="J295" i="1"/>
  <c r="J296" i="1"/>
  <c r="J297" i="1"/>
  <c r="J298" i="1"/>
  <c r="J300" i="1"/>
  <c r="J301" i="1"/>
  <c r="J303" i="1"/>
  <c r="J304" i="1"/>
  <c r="J305" i="1"/>
  <c r="J306" i="1"/>
  <c r="J308" i="1"/>
  <c r="J311" i="1"/>
  <c r="J312" i="1"/>
  <c r="J313" i="1"/>
  <c r="J315" i="1"/>
  <c r="J316" i="1"/>
  <c r="J318" i="1"/>
  <c r="J319" i="1"/>
  <c r="J320" i="1"/>
  <c r="J321" i="1"/>
  <c r="J322" i="1"/>
  <c r="J324" i="1"/>
  <c r="J325" i="1"/>
  <c r="J327" i="1"/>
  <c r="J328" i="1"/>
  <c r="J330" i="1"/>
  <c r="J331" i="1"/>
  <c r="J332" i="1"/>
  <c r="J333" i="1"/>
  <c r="J334" i="1"/>
  <c r="J335" i="1"/>
  <c r="J336" i="1"/>
  <c r="J337" i="1"/>
  <c r="J339" i="1"/>
  <c r="J340" i="1"/>
  <c r="J341" i="1"/>
  <c r="J342" i="1"/>
  <c r="J343" i="1"/>
  <c r="J344" i="1"/>
  <c r="J345" i="1"/>
  <c r="J347" i="1"/>
  <c r="J348" i="1"/>
  <c r="J349" i="1"/>
  <c r="J351" i="1"/>
  <c r="J352" i="1"/>
  <c r="J353" i="1"/>
  <c r="J354" i="1"/>
  <c r="J355" i="1"/>
  <c r="J357" i="1"/>
  <c r="J359" i="1"/>
  <c r="J360" i="1"/>
  <c r="J364" i="1"/>
  <c r="J365" i="1"/>
  <c r="J366" i="1"/>
  <c r="J367" i="1"/>
  <c r="J369" i="1"/>
  <c r="J370" i="1"/>
  <c r="J371" i="1"/>
  <c r="J373" i="1"/>
  <c r="J374" i="1"/>
  <c r="J375" i="1"/>
  <c r="J379" i="1"/>
  <c r="J381" i="1"/>
  <c r="J382" i="1"/>
  <c r="J383" i="1"/>
  <c r="J384" i="1"/>
  <c r="J385" i="1"/>
  <c r="J386" i="1"/>
  <c r="J388" i="1"/>
  <c r="J389" i="1"/>
  <c r="J390" i="1"/>
  <c r="J391" i="1"/>
  <c r="J392" i="1"/>
  <c r="J393" i="1"/>
  <c r="J395" i="1"/>
  <c r="J396" i="1"/>
  <c r="J397" i="1"/>
  <c r="J398" i="1"/>
  <c r="J400" i="1"/>
  <c r="J401" i="1"/>
  <c r="J402" i="1"/>
  <c r="J403" i="1"/>
  <c r="J404" i="1"/>
  <c r="J405" i="1"/>
  <c r="J407" i="1"/>
  <c r="J408" i="1"/>
  <c r="J409" i="1"/>
  <c r="J410" i="1"/>
  <c r="J411" i="1"/>
  <c r="J412" i="1"/>
  <c r="J414" i="1"/>
  <c r="J415" i="1"/>
  <c r="J416" i="1"/>
  <c r="J418" i="1"/>
  <c r="J419" i="1"/>
  <c r="J420" i="1"/>
  <c r="J421" i="1"/>
  <c r="J424" i="1"/>
  <c r="J427" i="1"/>
  <c r="J428" i="1"/>
  <c r="J429" i="1"/>
  <c r="J430" i="1"/>
  <c r="J432" i="1"/>
  <c r="J434" i="1"/>
  <c r="J435" i="1"/>
  <c r="J436" i="1"/>
  <c r="J437" i="1"/>
  <c r="J438" i="1"/>
  <c r="J439" i="1"/>
  <c r="J440" i="1"/>
  <c r="J442" i="1"/>
  <c r="J452" i="1"/>
  <c r="J453" i="1"/>
  <c r="J455" i="1"/>
  <c r="J456" i="1"/>
  <c r="J457" i="1"/>
  <c r="J458" i="1"/>
  <c r="J459" i="1"/>
  <c r="J460" i="1"/>
  <c r="J462" i="1"/>
  <c r="J463" i="1"/>
  <c r="J464" i="1"/>
  <c r="J465" i="1"/>
  <c r="J468" i="1"/>
  <c r="J469" i="1"/>
  <c r="J470" i="1"/>
  <c r="J472" i="1"/>
  <c r="J473" i="1"/>
  <c r="J474" i="1"/>
  <c r="J476" i="1"/>
  <c r="J477" i="1"/>
  <c r="J478" i="1"/>
  <c r="J480" i="1"/>
  <c r="J481" i="1"/>
  <c r="J482" i="1"/>
  <c r="J486" i="1"/>
  <c r="J487" i="1"/>
  <c r="J488" i="1"/>
  <c r="J489" i="1"/>
  <c r="J490" i="1"/>
  <c r="J491" i="1"/>
  <c r="J492" i="1"/>
  <c r="J493" i="1"/>
  <c r="J494" i="1"/>
  <c r="J495" i="1"/>
  <c r="J496" i="1"/>
  <c r="J497" i="1"/>
  <c r="J498" i="1"/>
  <c r="J499" i="1"/>
  <c r="J500" i="1"/>
  <c r="J501" i="1"/>
  <c r="J505" i="1"/>
  <c r="J506" i="1"/>
  <c r="J507" i="1"/>
  <c r="J508" i="1"/>
  <c r="J509" i="1"/>
  <c r="J510" i="1"/>
  <c r="J511" i="1"/>
  <c r="J512" i="1"/>
  <c r="J514" i="1"/>
  <c r="J515" i="1"/>
  <c r="J516" i="1"/>
  <c r="J517" i="1"/>
  <c r="J519" i="1"/>
  <c r="J520" i="1"/>
  <c r="J521" i="1"/>
  <c r="J523" i="1"/>
  <c r="J525" i="1"/>
  <c r="J526" i="1"/>
  <c r="J527" i="1"/>
  <c r="J528" i="1"/>
  <c r="J529" i="1"/>
  <c r="J530" i="1"/>
  <c r="J531" i="1"/>
  <c r="J532" i="1"/>
  <c r="J533" i="1"/>
  <c r="J534" i="1"/>
  <c r="J535" i="1"/>
  <c r="J538" i="1"/>
  <c r="J539" i="1"/>
  <c r="J540" i="1"/>
  <c r="J541" i="1"/>
  <c r="J542" i="1"/>
  <c r="J544" i="1"/>
  <c r="J546" i="1"/>
  <c r="J547" i="1"/>
  <c r="J548" i="1"/>
  <c r="J549" i="1"/>
  <c r="J551" i="1"/>
  <c r="J553" i="1"/>
  <c r="J554" i="1"/>
  <c r="J555" i="1"/>
  <c r="J556" i="1"/>
  <c r="J558" i="1"/>
  <c r="J560" i="1"/>
  <c r="J562" i="1"/>
  <c r="J563" i="1"/>
  <c r="J564" i="1"/>
  <c r="J565" i="1"/>
  <c r="J566" i="1"/>
  <c r="J568" i="1"/>
  <c r="J569" i="1"/>
  <c r="J570" i="1"/>
  <c r="J571" i="1"/>
  <c r="J572" i="1"/>
  <c r="J573" i="1"/>
  <c r="J574" i="1"/>
  <c r="J576" i="1"/>
  <c r="J577" i="1"/>
  <c r="J580" i="1"/>
  <c r="J581" i="1"/>
  <c r="J582" i="1"/>
  <c r="J589" i="1"/>
  <c r="J591" i="1"/>
  <c r="J592" i="1"/>
  <c r="J593" i="1"/>
  <c r="J594" i="1"/>
  <c r="J595" i="1"/>
  <c r="J597" i="1"/>
  <c r="J599" i="1"/>
  <c r="J601" i="1"/>
  <c r="J602" i="1"/>
  <c r="J605" i="1"/>
  <c r="J606" i="1"/>
  <c r="J607" i="1"/>
  <c r="J609" i="1"/>
  <c r="J610" i="1"/>
  <c r="J611" i="1"/>
  <c r="J612" i="1"/>
  <c r="J614" i="1"/>
  <c r="J615" i="1"/>
  <c r="J616" i="1"/>
  <c r="J617" i="1"/>
  <c r="J618" i="1"/>
  <c r="J619" i="1"/>
  <c r="J620" i="1"/>
  <c r="J622" i="1"/>
  <c r="J623" i="1"/>
  <c r="J624" i="1"/>
  <c r="J625" i="1"/>
  <c r="J626" i="1"/>
  <c r="J627" i="1"/>
  <c r="J628" i="1"/>
  <c r="J631" i="1"/>
  <c r="J632" i="1"/>
  <c r="J633" i="1"/>
  <c r="J634" i="1"/>
  <c r="J636" i="1"/>
  <c r="J637" i="1"/>
  <c r="J638" i="1"/>
  <c r="J640" i="1"/>
  <c r="J641" i="1"/>
  <c r="J646" i="1"/>
  <c r="J647" i="1"/>
  <c r="J648" i="1"/>
  <c r="J649" i="1"/>
  <c r="J652" i="1"/>
  <c r="J653" i="1"/>
  <c r="J655" i="1"/>
  <c r="J657" i="1"/>
  <c r="J658" i="1"/>
  <c r="J659" i="1"/>
  <c r="J660" i="1"/>
  <c r="J661" i="1"/>
  <c r="J662" i="1"/>
  <c r="J663" i="1"/>
  <c r="J664" i="1"/>
  <c r="J667" i="1"/>
  <c r="J670" i="1"/>
  <c r="J671" i="1"/>
  <c r="J672" i="1"/>
  <c r="J673" i="1"/>
  <c r="J674" i="1"/>
  <c r="J675" i="1"/>
  <c r="J676" i="1"/>
  <c r="J677" i="1"/>
  <c r="J681" i="1"/>
  <c r="J682" i="1"/>
  <c r="J683" i="1"/>
  <c r="J684" i="1"/>
  <c r="J686" i="1"/>
  <c r="J687" i="1"/>
  <c r="J689" i="1"/>
  <c r="J690" i="1"/>
  <c r="J692" i="1"/>
  <c r="J693" i="1"/>
  <c r="J694" i="1"/>
  <c r="J699" i="1"/>
  <c r="J700" i="1"/>
  <c r="J701" i="1"/>
  <c r="J702" i="1"/>
  <c r="J703" i="1"/>
  <c r="J704" i="1"/>
  <c r="J706" i="1"/>
  <c r="J709" i="1"/>
  <c r="J710" i="1"/>
  <c r="J711" i="1"/>
  <c r="J713" i="1"/>
  <c r="J715" i="1"/>
  <c r="J716" i="1"/>
  <c r="J717" i="1"/>
  <c r="J718" i="1"/>
  <c r="J719" i="1"/>
  <c r="J722" i="1"/>
  <c r="J723" i="1"/>
  <c r="J724" i="1"/>
  <c r="J725" i="1"/>
  <c r="J729" i="1"/>
  <c r="J730" i="1"/>
  <c r="J731" i="1"/>
  <c r="J732" i="1"/>
  <c r="J733" i="1"/>
  <c r="J734" i="1"/>
  <c r="J735" i="1"/>
  <c r="J736" i="1"/>
  <c r="J737" i="1"/>
  <c r="J738" i="1"/>
  <c r="J740" i="1"/>
  <c r="J744" i="1"/>
  <c r="J745" i="1"/>
  <c r="J747" i="1"/>
  <c r="J748" i="1"/>
  <c r="J750" i="1"/>
  <c r="J751" i="1"/>
  <c r="J752" i="1"/>
  <c r="J753" i="1"/>
  <c r="J755" i="1"/>
  <c r="J756" i="1"/>
  <c r="J757" i="1"/>
  <c r="J758" i="1"/>
  <c r="J760" i="1"/>
  <c r="J761" i="1"/>
  <c r="J762" i="1"/>
  <c r="J764" i="1"/>
  <c r="J765" i="1"/>
  <c r="J769" i="1"/>
  <c r="J771" i="1"/>
  <c r="J774" i="1"/>
  <c r="J775" i="1"/>
  <c r="J776" i="1"/>
  <c r="J777" i="1"/>
  <c r="J778" i="1"/>
  <c r="J779" i="1"/>
  <c r="J781" i="1"/>
  <c r="J782" i="1"/>
  <c r="J783" i="1"/>
  <c r="J784" i="1"/>
  <c r="J787" i="1"/>
  <c r="J788" i="1"/>
  <c r="J789" i="1"/>
  <c r="J790" i="1"/>
  <c r="J791" i="1"/>
  <c r="J793" i="1"/>
  <c r="J794" i="1"/>
  <c r="J795" i="1"/>
  <c r="J797" i="1"/>
  <c r="J798" i="1"/>
  <c r="J799" i="1"/>
  <c r="J800" i="1"/>
  <c r="J801" i="1"/>
  <c r="J803" i="1"/>
  <c r="J804" i="1"/>
  <c r="J806" i="1"/>
  <c r="J807" i="1"/>
  <c r="J808" i="1"/>
  <c r="J810" i="1"/>
  <c r="J811" i="1"/>
  <c r="J812" i="1"/>
  <c r="J813" i="1"/>
  <c r="J814" i="1"/>
  <c r="J816" i="1"/>
  <c r="J817" i="1"/>
  <c r="J818" i="1"/>
  <c r="J820" i="1"/>
  <c r="J821" i="1"/>
  <c r="J822" i="1"/>
  <c r="J823" i="1"/>
  <c r="J824" i="1"/>
  <c r="J825" i="1"/>
  <c r="J826" i="1"/>
  <c r="J827" i="1"/>
  <c r="J830" i="1"/>
  <c r="J832" i="1"/>
  <c r="J833" i="1"/>
  <c r="J834" i="1"/>
  <c r="J835" i="1"/>
  <c r="J836" i="1"/>
  <c r="J837" i="1"/>
  <c r="J838" i="1"/>
  <c r="J839" i="1"/>
  <c r="J840" i="1"/>
  <c r="J841" i="1"/>
  <c r="J850" i="1"/>
  <c r="J851" i="1"/>
  <c r="J854" i="1"/>
  <c r="J855" i="1"/>
  <c r="J857" i="1"/>
  <c r="J858" i="1"/>
  <c r="J859" i="1"/>
  <c r="J860" i="1"/>
  <c r="J861" i="1"/>
  <c r="J867" i="1"/>
  <c r="J868" i="1"/>
  <c r="J869" i="1"/>
  <c r="J872" i="1"/>
  <c r="J873" i="1"/>
  <c r="J874" i="1"/>
  <c r="J875" i="1"/>
  <c r="J877" i="1"/>
  <c r="J879" i="1"/>
  <c r="J880" i="1"/>
  <c r="J882" i="1"/>
  <c r="J883" i="1"/>
  <c r="J884" i="1"/>
  <c r="J885" i="1"/>
  <c r="J888" i="1"/>
  <c r="J889" i="1"/>
  <c r="J890" i="1"/>
  <c r="J891" i="1"/>
  <c r="J892" i="1"/>
  <c r="J893" i="1"/>
  <c r="J894" i="1"/>
  <c r="J895" i="1"/>
  <c r="J896" i="1"/>
  <c r="J898" i="1"/>
  <c r="J900" i="1"/>
  <c r="J901" i="1"/>
  <c r="J902" i="1"/>
  <c r="J903" i="1"/>
  <c r="J904" i="1"/>
  <c r="J905" i="1"/>
  <c r="J909" i="1"/>
  <c r="J910" i="1"/>
  <c r="J911" i="1"/>
  <c r="J913" i="1"/>
  <c r="J914" i="1"/>
  <c r="J915" i="1"/>
  <c r="J916" i="1"/>
  <c r="J917" i="1"/>
  <c r="J919" i="1"/>
  <c r="J921" i="1"/>
  <c r="J922" i="1"/>
  <c r="J924" i="1"/>
  <c r="J925" i="1"/>
  <c r="J926" i="1"/>
  <c r="J927" i="1"/>
  <c r="J928" i="1"/>
  <c r="J929" i="1"/>
  <c r="J930" i="1"/>
  <c r="J931" i="1"/>
  <c r="J932" i="1"/>
  <c r="J933" i="1"/>
  <c r="J934" i="1"/>
  <c r="J935" i="1"/>
  <c r="J936" i="1"/>
  <c r="J937" i="1"/>
  <c r="J938" i="1"/>
  <c r="J939" i="1"/>
  <c r="J940" i="1"/>
  <c r="J943" i="1"/>
  <c r="J944" i="1"/>
  <c r="J945" i="1"/>
  <c r="J946" i="1"/>
  <c r="J947" i="1"/>
  <c r="J948" i="1"/>
  <c r="J950" i="1"/>
  <c r="J951" i="1"/>
  <c r="N953" i="1"/>
  <c r="N954" i="1"/>
  <c r="N955" i="1"/>
  <c r="N956" i="1"/>
  <c r="N957" i="1"/>
  <c r="M956" i="1"/>
  <c r="M955" i="1"/>
  <c r="M954" i="1"/>
  <c r="U953" i="1"/>
  <c r="T953" i="1"/>
  <c r="S953" i="1"/>
  <c r="R953" i="1"/>
  <c r="Q953" i="1"/>
  <c r="P953" i="1"/>
  <c r="M953" i="1"/>
  <c r="I953" i="1"/>
  <c r="G953" i="1"/>
</calcChain>
</file>

<file path=xl/comments1.xml><?xml version="1.0" encoding="utf-8"?>
<comments xmlns="http://schemas.openxmlformats.org/spreadsheetml/2006/main">
  <authors>
    <author/>
  </authors>
  <commentList>
    <comment ref="A1" authorId="0">
      <text>
        <r>
          <rPr>
            <sz val="10"/>
            <color rgb="FF000000"/>
            <rFont val="Arial"/>
          </rPr>
          <t>Name of city/town where each action took place, in alphabetical order.</t>
        </r>
      </text>
    </comment>
    <comment ref="B1" authorId="0">
      <text>
        <r>
          <rPr>
            <sz val="10"/>
            <color rgb="FF000000"/>
            <rFont val="Arial"/>
          </rPr>
          <t>If known, the location within the city/town where an action took place.</t>
        </r>
      </text>
    </comment>
    <comment ref="E1" authorId="0">
      <text>
        <r>
          <rPr>
            <sz val="10"/>
            <color rgb="FF000000"/>
            <rFont val="Arial"/>
          </rPr>
          <t>Date of event in YYYY-MM-DD format, starting with the earliest action in the city.</t>
        </r>
      </text>
    </comment>
    <comment ref="F1" authorId="0">
      <text>
        <r>
          <rPr>
            <sz val="10"/>
            <color rgb="FF000000"/>
            <rFont val="Arial"/>
          </rPr>
          <t>If number is only expressed in vague words, list phrase here, e.g. "several dozen" or "hundreds" or "many thousands." Otherwise put NA. If more than one text estimate, separate with semi-colons.</t>
        </r>
      </text>
    </comment>
    <comment ref="G1" authorId="0">
      <text>
        <r>
          <rPr>
            <sz val="10"/>
            <color rgb="FF000000"/>
            <rFont val="Arial"/>
          </rPr>
          <t>Lowest reported participation count. Often (not always) the number cited by police or public officials. Vague estimates are interpreted as follows: "hundreds" = 200; "thousands" =2000; "tens of thousands" = 20000; "hundreds of thousands" = 200000. NO COMMAS.</t>
        </r>
      </text>
    </comment>
    <comment ref="H1" authorId="0">
      <text>
        <r>
          <rPr>
            <sz val="10"/>
            <color rgb="FF000000"/>
            <rFont val="Arial"/>
          </rPr>
          <t>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r>
      </text>
    </comment>
    <comment ref="I1" authorId="0">
      <text>
        <r>
          <rPr>
            <sz val="10"/>
            <color rgb="FF000000"/>
            <rFont val="Arial"/>
          </rPr>
          <t>Highest reported participant count. Often (not always) the number cited by event organizers and/or activists. Vague estimates are interpreted as follows: "hundreds" = 200; "thousands" =2000; "tens of thousands" = 20000; "hundreds of thousands" = 200000. NO COMMAS.</t>
        </r>
      </text>
    </comment>
    <comment ref="J1" authorId="0">
      <text>
        <r>
          <rPr>
            <sz val="10"/>
            <color rgb="FF000000"/>
            <rFont val="Arial"/>
          </rPr>
          <t>10% upward adjustment of EstimateLow when EstimateHigh &gt; 300. When EstimateHigh &lt; 301, AdjustedLow = EstimateLow.</t>
        </r>
      </text>
    </comment>
    <comment ref="K1" authorId="0">
      <text>
        <r>
          <rPr>
            <sz val="10"/>
            <color rgb="FF000000"/>
            <rFont val="Arial"/>
          </rPr>
          <t>10% downward adjustment of EstimateHigh when EstimateHigh &gt; 300. When EstimateHigh &lt; 301, AdjustedHigh = EstimateHigh.</t>
        </r>
      </text>
    </comment>
    <comment ref="L1" authorId="0">
      <text>
        <r>
          <rPr>
            <sz val="10"/>
            <color rgb="FF000000"/>
            <rFont val="Arial"/>
          </rPr>
          <t>Who organized the action (e.g. Women's March, Greenpeace, etc.) If not known, enter "general protestors." If more than one actor, separate with semi-colons.</t>
        </r>
      </text>
    </comment>
    <comment ref="M1" authorId="0">
      <text>
        <r>
          <rPr>
            <sz val="10"/>
            <color rgb="FF000000"/>
            <rFont val="Arial"/>
          </rPr>
          <t>Type of claim(s) involved (e.g. women's rights, anti-Muslim Ban, environmental rights, etc.) If more than one, separate with semi-colons. If not known, enter "NA."</t>
        </r>
      </text>
    </comment>
    <comment ref="N1" authorId="0">
      <text>
        <r>
          <rPr>
            <sz val="10"/>
            <color rgb="FF000000"/>
            <rFont val="Arial"/>
          </rPr>
          <t>Pro-Trump claim is a 2. Anti-Trump is a 1. Neither or unrelated is a 0. Use broad definitions of pro and anti.</t>
        </r>
      </text>
    </comment>
    <comment ref="O1" authorId="0">
      <text>
        <r>
          <rPr>
            <sz val="10"/>
            <color rgb="FF000000"/>
            <rFont val="Arial"/>
          </rPr>
          <t>Type of action (e.g. protest, demo, strike, riot, etc.). If more than one, separate with semi-colons.</t>
        </r>
      </text>
    </comment>
    <comment ref="P1" authorId="0">
      <text>
        <r>
          <rPr>
            <sz val="10"/>
            <color rgb="FF000000"/>
            <rFont val="Arial"/>
          </rPr>
          <t>Number of participants reportedly arrested, if applicable.</t>
        </r>
      </text>
    </comment>
    <comment ref="Q1" authorId="0">
      <text>
        <r>
          <rPr>
            <sz val="10"/>
            <color rgb="FF000000"/>
            <rFont val="Arial"/>
          </rPr>
          <t>Number of participants with reported injuries, if applicable.</t>
        </r>
      </text>
    </comment>
    <comment ref="R1" authorId="0">
      <text>
        <r>
          <rPr>
            <sz val="10"/>
            <color rgb="FF000000"/>
            <rFont val="Arial"/>
          </rPr>
          <t>Number of police reportedly injured, if applicable.</t>
        </r>
      </text>
    </comment>
    <comment ref="S1" authorId="0">
      <text>
        <r>
          <rPr>
            <sz val="10"/>
            <color rgb="FF000000"/>
            <rFont val="Arial"/>
          </rPr>
          <t>Enter 1 if property was reportedly damaged, 0 if otherwise.</t>
        </r>
      </text>
    </comment>
    <comment ref="T1" authorId="0">
      <text>
        <r>
          <rPr>
            <sz val="10"/>
            <color rgb="FF000000"/>
            <rFont val="Arial"/>
          </rPr>
          <t xml:space="preserve">Coded 1 if this is the first listed event in a Town or City. Coded 0 if the second or greater. For example, if there are three protests in Dallas, one of them is a 1 and the other two are 0. Don't worry about the actual time of the events; by first or second, the intent is when they are listed in this spreadsheet. 
</t>
        </r>
      </text>
    </comment>
    <comment ref="U1" authorId="0">
      <text>
        <r>
          <rPr>
            <sz val="10"/>
            <color rgb="FF000000"/>
            <rFont val="Arial"/>
          </rPr>
          <t>Coded 1 if this is an independent event (i.e. not already listed under another city/town name on the same date), 0 if otherwise. A protest and counter-protest in the same location on the same day both get a 1.</t>
        </r>
      </text>
    </comment>
    <comment ref="V1" authorId="0">
      <text>
        <r>
          <rPr>
            <sz val="10"/>
            <color rgb="FF000000"/>
            <rFont val="Arial"/>
          </rPr>
          <t>Source for EstimateText or EstimateLow</t>
        </r>
      </text>
    </comment>
    <comment ref="W1" authorId="0">
      <text>
        <r>
          <rPr>
            <sz val="10"/>
            <color rgb="FF000000"/>
            <rFont val="Arial"/>
          </rPr>
          <t>Source for EstimateHigh if different from Source1</t>
        </r>
      </text>
    </comment>
    <comment ref="X1" authorId="0">
      <text>
        <r>
          <rPr>
            <sz val="10"/>
            <color rgb="FF000000"/>
            <rFont val="Arial"/>
          </rPr>
          <t>Additional source</t>
        </r>
      </text>
    </comment>
  </commentList>
</comments>
</file>

<file path=xl/sharedStrings.xml><?xml version="1.0" encoding="utf-8"?>
<sst xmlns="http://schemas.openxmlformats.org/spreadsheetml/2006/main" count="8248" uniqueCount="3266">
  <si>
    <t>Lincoln</t>
  </si>
  <si>
    <t>CityTown</t>
  </si>
  <si>
    <t>University of Nebraska</t>
  </si>
  <si>
    <t xml:space="preserve">NE </t>
  </si>
  <si>
    <t>Location</t>
  </si>
  <si>
    <t xml:space="preserve">US </t>
  </si>
  <si>
    <t>about 100</t>
  </si>
  <si>
    <t>StateTerritory</t>
  </si>
  <si>
    <t>Country</t>
  </si>
  <si>
    <t>Date</t>
  </si>
  <si>
    <t>EstimateText</t>
  </si>
  <si>
    <t>EstimateLow</t>
  </si>
  <si>
    <t>BestGuess</t>
  </si>
  <si>
    <t>PREVENT; voices of hope</t>
  </si>
  <si>
    <t>"End Rape on Campus"</t>
  </si>
  <si>
    <t>march</t>
  </si>
  <si>
    <t>EstimateHigh</t>
  </si>
  <si>
    <t>AdjustedLow</t>
  </si>
  <si>
    <t>http://www.dailynebraskan.com/news/end-rape-on-campus-march-encourages-students-to-educate-themselves/article_378dce34-20b1-11e7-913a-1f1c6d320683.html</t>
  </si>
  <si>
    <t>AdjustedHigh</t>
  </si>
  <si>
    <t>Actor</t>
  </si>
  <si>
    <t>Claim</t>
  </si>
  <si>
    <t>Pro(2)/Anti(1)</t>
  </si>
  <si>
    <t>EventType</t>
  </si>
  <si>
    <t>ReportedArrests</t>
  </si>
  <si>
    <t>ReportedParticipantInjuries</t>
  </si>
  <si>
    <t>ReportedPoliceInjuries</t>
  </si>
  <si>
    <t>Phoenix</t>
  </si>
  <si>
    <t>Capitol</t>
  </si>
  <si>
    <t>AZ</t>
  </si>
  <si>
    <t>ReportedPropertyDamage</t>
  </si>
  <si>
    <t>March of Dimes</t>
  </si>
  <si>
    <t>"March for Babies"</t>
  </si>
  <si>
    <t>TownsCities</t>
  </si>
  <si>
    <t>http://www.azfamily.com/story/35103977/phoenix-march-for-babies-represents-hope-remembrance-and-celebration</t>
  </si>
  <si>
    <t>Events</t>
  </si>
  <si>
    <t>Source1</t>
  </si>
  <si>
    <t>Washington</t>
  </si>
  <si>
    <t>Source2</t>
  </si>
  <si>
    <t>Source3</t>
  </si>
  <si>
    <t>Fairbanks</t>
  </si>
  <si>
    <t>AK</t>
  </si>
  <si>
    <t>Ivanka and Jared Kushner's property</t>
  </si>
  <si>
    <t>general protestors</t>
  </si>
  <si>
    <t>demand Trump tax returns</t>
  </si>
  <si>
    <t>DC</t>
  </si>
  <si>
    <t>NA</t>
  </si>
  <si>
    <t>Anchorage</t>
  </si>
  <si>
    <t>rally</t>
  </si>
  <si>
    <t>https://twitter.com/Raymondinak/status/853376466582618112</t>
  </si>
  <si>
    <t>twitter pic count</t>
  </si>
  <si>
    <t>Palmer</t>
  </si>
  <si>
    <t>nearly a hundred</t>
  </si>
  <si>
    <t>Veterans</t>
  </si>
  <si>
    <t>Funding cuts to Pioneer Homes</t>
  </si>
  <si>
    <t>http://www.youralaskalink.com/news/dozens-rally-in-palmer-to-show-support-for-pioneer-homes/article_28ec1904-22f4-11e7-ad92-1f8134cb8546.html</t>
  </si>
  <si>
    <t>general protestors; LGBT activists</t>
  </si>
  <si>
    <t>"Queer Dance Party for Climate Justice at Ivanka Trump's House!"</t>
  </si>
  <si>
    <t>Atka Island</t>
  </si>
  <si>
    <t>protest</t>
  </si>
  <si>
    <t>http://thehill.com/homenews/administration/326921-hundreds-protest-outside-ivanka-trumps-home-for-climate-justice</t>
  </si>
  <si>
    <t xml:space="preserve">Los Angeles </t>
  </si>
  <si>
    <t>na</t>
  </si>
  <si>
    <t>March for Science</t>
  </si>
  <si>
    <t>demonstration</t>
  </si>
  <si>
    <t>Armenian Genocide Memorial Square</t>
  </si>
  <si>
    <t>CA</t>
  </si>
  <si>
    <t>US</t>
  </si>
  <si>
    <t>Unified Young Armenians</t>
  </si>
  <si>
    <t>102nd anniversary of Armenian genocide</t>
  </si>
  <si>
    <t>rally; march</t>
  </si>
  <si>
    <t>http://www.latimes.com/local/lanow/la-me-ln-armenian-genocide-march-20170423-htmlstory.html</t>
  </si>
  <si>
    <t>https://www.washingtonpost.com/news/speaking-of-science/wp/2017/04/24/every-continent-and-one-time-lord-turned-out-for-the-march-for-science/?utm_term=.7039e0852e29</t>
  </si>
  <si>
    <t>Outside Turkish Consulate on Wilshire Boulevard</t>
  </si>
  <si>
    <t>tens of thousands</t>
  </si>
  <si>
    <t>Santa Rosa</t>
  </si>
  <si>
    <t>Armenian Genocide Committee</t>
  </si>
  <si>
    <t>102nd anniversary of Armenian Genocide</t>
  </si>
  <si>
    <t>Ketchikan</t>
  </si>
  <si>
    <t xml:space="preserve">Wolff Point to Ketchikan Visitors' Bureau </t>
  </si>
  <si>
    <t>Santa Rosa’s Old Courthouse Square</t>
  </si>
  <si>
    <t>Cleveland</t>
  </si>
  <si>
    <t>Outside Kelvin Smith Library</t>
  </si>
  <si>
    <t>OH</t>
  </si>
  <si>
    <t>about 15</t>
  </si>
  <si>
    <t>Students</t>
  </si>
  <si>
    <t>Administrative failure to properly warn students of harm</t>
  </si>
  <si>
    <t>http://www.cleveland.com/metro/index.ssf/2017/04/case_western_reserve_universit_80.html</t>
  </si>
  <si>
    <t>about 1000</t>
  </si>
  <si>
    <t>http://www.sitnews.us/0417News/042117/042117_celebrate_earth_day.html</t>
  </si>
  <si>
    <t>El Paso</t>
  </si>
  <si>
    <t>May Day; march for “Climate, Jobs, and Justice”</t>
  </si>
  <si>
    <t>TX</t>
  </si>
  <si>
    <t>https://www.krbd.org/2017/04/20/local-group-organizes-march-science/</t>
  </si>
  <si>
    <t>march; rally</t>
  </si>
  <si>
    <t>dozens</t>
  </si>
  <si>
    <t>http://www.pressdemocrat.com/news/6927306-181/demonstrators-march-in-santa-rosa?artslide=0</t>
  </si>
  <si>
    <t>general protesters</t>
  </si>
  <si>
    <t>against AG Session and HSS Kelly visit; anti-Trump</t>
  </si>
  <si>
    <t>San Luis Obispo</t>
  </si>
  <si>
    <t xml:space="preserve">Harrisburg </t>
  </si>
  <si>
    <t>PA</t>
  </si>
  <si>
    <t>Seward</t>
  </si>
  <si>
    <t>Harbor Master</t>
  </si>
  <si>
    <t>against agency consolidation</t>
  </si>
  <si>
    <t>http://wskgnews.org/post/activists-and-former-pa-state-secretary-protest-agency-consolidations#stream/0</t>
  </si>
  <si>
    <t>against sexual violence; Walk a Mile in Her Shoes</t>
  </si>
  <si>
    <t>http://sewardcitynews.com/2017/04/march-science-seward/</t>
  </si>
  <si>
    <t>http://www.sanluisobispo.com/news/local/article147676694.html</t>
  </si>
  <si>
    <t>San Jose</t>
  </si>
  <si>
    <t>https://www.facebook.com/marchforscienceseward/</t>
  </si>
  <si>
    <t>at a AT&amp;T Mobility</t>
  </si>
  <si>
    <t xml:space="preserve">CA </t>
  </si>
  <si>
    <t>hundreds</t>
  </si>
  <si>
    <t>Calexico</t>
  </si>
  <si>
    <t>Tok</t>
  </si>
  <si>
    <t>at the International Border Fountain</t>
  </si>
  <si>
    <t>Memorial Park</t>
  </si>
  <si>
    <t>California CWA AT&amp;T workers</t>
  </si>
  <si>
    <t>against AT&amp;T management</t>
  </si>
  <si>
    <t>Black Live Matters Imperial County; the NAACP Imperial County; Imperial Valley Social Justice</t>
  </si>
  <si>
    <t>to rally support of former Calexico resident Juan Montes, deported in February</t>
  </si>
  <si>
    <t>http://www.ivpressonline.com/news/local/black-lives-matter-rally-in-support-of-daca-deportee/article_99ff02ee-2d69-11e7-b64d-975377bfe317.html</t>
  </si>
  <si>
    <t>https://www.facebook.com/events/1627010147606175/</t>
  </si>
  <si>
    <t>St. Paul</t>
  </si>
  <si>
    <t>Capitol rotunda</t>
  </si>
  <si>
    <t>MN</t>
  </si>
  <si>
    <t>Toolik Lake</t>
  </si>
  <si>
    <t>nearly 100</t>
  </si>
  <si>
    <t>ERAMN; general protestors</t>
  </si>
  <si>
    <t>support of Minority Leader Melissa Hortman; anti-racism</t>
  </si>
  <si>
    <t>https://www.indybay.org/newsitems/2017/04/10/18798189.php</t>
  </si>
  <si>
    <t>http://www.eramn.org/home/rally-to-support-rep-melissa-hortman</t>
  </si>
  <si>
    <t>https://www.polartrec.com/expeditions/arctic-ground-squirrel-studies-2017/journals/2017-04-22</t>
  </si>
  <si>
    <t>Columbia</t>
  </si>
  <si>
    <t>count from pic at link</t>
  </si>
  <si>
    <t>Skagway</t>
  </si>
  <si>
    <t>Elks Lodge</t>
  </si>
  <si>
    <t>Gainesville</t>
  </si>
  <si>
    <t>https://www.facebook.com/events/286871551742189/</t>
  </si>
  <si>
    <t>University Auditorium</t>
  </si>
  <si>
    <t xml:space="preserve">FL </t>
  </si>
  <si>
    <t>Lathrop High School</t>
  </si>
  <si>
    <t>against Ben Shapiro speaking at UF</t>
  </si>
  <si>
    <t>MO</t>
  </si>
  <si>
    <t>more than 1000</t>
  </si>
  <si>
    <t>https://twitter.com/MicahT1995/status/849029169736560640</t>
  </si>
  <si>
    <t>March for Climate, Jobs and Justice</t>
  </si>
  <si>
    <t>http://www.alligator.org/news/campus/article_aba46a0c-18e7-11e7-b6d6-c7f3484e907c.html</t>
  </si>
  <si>
    <t xml:space="preserve">Lawrence </t>
  </si>
  <si>
    <t>http://www.newsminer.com/news/local_news/more-than-gather-for-fairbanks-march-for-science/article_c086a41c-27c4-11e7-baef-e3ae8827382f.html</t>
  </si>
  <si>
    <t>Capitol Federal Hall, University of Kansas</t>
  </si>
  <si>
    <t>KS</t>
  </si>
  <si>
    <t>Juneau</t>
  </si>
  <si>
    <t>students; general protesters</t>
  </si>
  <si>
    <t>People's Climate March</t>
  </si>
  <si>
    <t>outside Capitol Building; march to Juneau Douglas High School</t>
  </si>
  <si>
    <t>against campus carry; against sexual assualt</t>
  </si>
  <si>
    <t>some 300</t>
  </si>
  <si>
    <t>http://www.columbiatribune.com/news/20170429/columbia-groups-rally-in-solidarity-with-climate-march</t>
  </si>
  <si>
    <t>http://www.kansan.com/news/protesters-interrupt-regents-meeting-to-protest-campus-carry-sexual-assault/article_3384f9b0-2562-11e7-8f9d-c3735474ab60.html</t>
  </si>
  <si>
    <t>http://www.ktoo.org/2017/04/21/march-science-alaska-communities-host-events-urge-stand-science/</t>
  </si>
  <si>
    <t>Lancaster</t>
  </si>
  <si>
    <t>Concord</t>
  </si>
  <si>
    <t>outside Lancaster City Giant supermarket</t>
  </si>
  <si>
    <t>state house lawn</t>
  </si>
  <si>
    <t>http://juneauempire.com/news/2017-04-23/juneau-turns-out-march-science</t>
  </si>
  <si>
    <t>NH</t>
  </si>
  <si>
    <t>more than a dozen</t>
  </si>
  <si>
    <t>about 150</t>
  </si>
  <si>
    <t>against closure of Giant supermarket</t>
  </si>
  <si>
    <t>downtown</t>
  </si>
  <si>
    <t>in support of Gerald DeLemus; pro-Trump</t>
  </si>
  <si>
    <t>nearly 400</t>
  </si>
  <si>
    <t>http://lancasteronline.com/insider/residents-protest-the-closing-of-giant-in-lancaster-city/article_51cd5ec2-26dd-11e7-b667-1fc3873d493a.html</t>
  </si>
  <si>
    <t>Morristown</t>
  </si>
  <si>
    <t>outside the office of US Rep. Rodney Frelinghuysen (R-NJ11)</t>
  </si>
  <si>
    <t>NJ</t>
  </si>
  <si>
    <t>http://www.frontiersman.com/palmer-turns-out-for-science/article_e1126ab2-27cf-11e7-968f-67cfc391e08c.html</t>
  </si>
  <si>
    <t>Sussex County Chapter of Brady Campaign to Prevent Gun Violence</t>
  </si>
  <si>
    <t>against concealed gun law; against H.R. 38, or the Concealed-Carry Reciprocity Bill</t>
  </si>
  <si>
    <t>Ryan Middle School</t>
  </si>
  <si>
    <t>http://www.unionleader.com//Supporters-of-rancher-ally-DeLemus-rally-in-Concord</t>
  </si>
  <si>
    <t>http://www.townshipjournal.com/apps/pbcs.dll/article?AID=/20170419/NEWS01/170419926/0/photocontest/Brady-Campaign-protests-concealed-carry-proposal</t>
  </si>
  <si>
    <t>Poughkeepsie</t>
  </si>
  <si>
    <t>Walkway Over the Hudson</t>
  </si>
  <si>
    <t>counted from pic</t>
  </si>
  <si>
    <t>Bad Axe</t>
  </si>
  <si>
    <t xml:space="preserve">outside DTE Huron Renewable Energy Center </t>
  </si>
  <si>
    <t>MI</t>
  </si>
  <si>
    <t>about 40</t>
  </si>
  <si>
    <t>against construction of "wind park" in Filion area</t>
  </si>
  <si>
    <t>NY</t>
  </si>
  <si>
    <t>Homer</t>
  </si>
  <si>
    <t>Homer High School parking lot to Pioneer Avenue to Homer Council on the Arts</t>
  </si>
  <si>
    <t>estimated 3000</t>
  </si>
  <si>
    <t>http://www.michigansthumb.com/news/article/Residents-protest-about-wind-energy-developments-11090707.php</t>
  </si>
  <si>
    <t>East Chicago</t>
  </si>
  <si>
    <t>West Calumet Housing Complex to Carrie Gosch Elementary School</t>
  </si>
  <si>
    <t>IL</t>
  </si>
  <si>
    <t>https://www.facebook.com/events/269062116864436/</t>
  </si>
  <si>
    <t>more than 100</t>
  </si>
  <si>
    <t>http://www.dailyfreeman.com/general-news/20170430/thousands-participate-in-climate-march-across-walkway-over-the-hudson</t>
  </si>
  <si>
    <t>Dillingham</t>
  </si>
  <si>
    <t>exactly 100</t>
  </si>
  <si>
    <t>Potsdam</t>
  </si>
  <si>
    <t>Ives Park</t>
  </si>
  <si>
    <t>estimated 385</t>
  </si>
  <si>
    <t>against current EPA failure to correct East Chicago's water contamination; anti-Trump</t>
  </si>
  <si>
    <t>http://kdlg.org/post/dillingham-marches-science-slideshow#stream/0</t>
  </si>
  <si>
    <t>North Country 350 Alliance</t>
  </si>
  <si>
    <t>march; protest</t>
  </si>
  <si>
    <t>http://www.chicagotribune.com/suburbs/post-tribune/news/ct-ptb-east-chicago-epa-rally-st-0419-20170419-story.html</t>
  </si>
  <si>
    <t>http://abc7chicago.com/news/east-chicago-residents-protest-epa-head-scott-pruitts-visit/1893020/</t>
  </si>
  <si>
    <t>Sioux Falls</t>
  </si>
  <si>
    <t>South Dakota State Penitentiary</t>
  </si>
  <si>
    <t>SD</t>
  </si>
  <si>
    <t>Pax Christi of Southeastern South Dakota, South Dakotans for Alternatives to the Death Penalty, and the social justice committees of Spirit of Peace and All Souls churches</t>
  </si>
  <si>
    <t>http://www.watertowndailytimes.com/news05/hundreds-join-climate-march-in-potsdam-20170430</t>
  </si>
  <si>
    <t>against death penalty</t>
  </si>
  <si>
    <t>protest; vigil</t>
  </si>
  <si>
    <t>http://www.argusleader.com/story/news/crime/2017/04/14/death-penalty-opponents-hold-20th-annual-prayer-vigil/100473170/</t>
  </si>
  <si>
    <t>Port Jervis</t>
  </si>
  <si>
    <t>East and Pike streets, through the downtown business district of the city, up Fowler Street, and back up East Main to the church; St. Peter's Lutheran Church</t>
  </si>
  <si>
    <t>Hartford</t>
  </si>
  <si>
    <t>outside the Abraham A. Ribicoff Federal Building</t>
  </si>
  <si>
    <t>CT</t>
  </si>
  <si>
    <t>about 2000</t>
  </si>
  <si>
    <t>against deportation of Luis Barrios</t>
  </si>
  <si>
    <t>http://www.courant.com/politics/hc-derby-father-deportation-rally-20170428-story.html#nt=oft12aH-1gp2</t>
  </si>
  <si>
    <t>http://www.alaskapublic.org/2017/04/22/two-thousand-people-march-for-science-in-anchorage/</t>
  </si>
  <si>
    <t>Daytona Beach</t>
  </si>
  <si>
    <t>Embry-Riddle University</t>
  </si>
  <si>
    <t>Dutch Harbor</t>
  </si>
  <si>
    <t>some 150</t>
  </si>
  <si>
    <t>Several student organization officers and administrators</t>
  </si>
  <si>
    <t>general protestors; Walk A Mile In Her Shoes,</t>
  </si>
  <si>
    <t>against domestic violence</t>
  </si>
  <si>
    <t>http://www.reuters.com/article/us-usa-trump-protest-idUSKBN17V0B7</t>
  </si>
  <si>
    <t>http://www.midhudsonnews.com/News/2017/April/30/PJ_ClimareMarch-30Apr17.htm</t>
  </si>
  <si>
    <t>http://theavion.com/men-march-in-heels-against-domestic-violence/</t>
  </si>
  <si>
    <t>Auburn</t>
  </si>
  <si>
    <t>New York</t>
  </si>
  <si>
    <t>Upper East Side</t>
  </si>
  <si>
    <t>Auburn University</t>
  </si>
  <si>
    <t>Salt Lake City</t>
  </si>
  <si>
    <t>AL</t>
  </si>
  <si>
    <t>University of Utah</t>
  </si>
  <si>
    <t>UT</t>
  </si>
  <si>
    <t>more pre-K slots in UES schools for UES residents</t>
  </si>
  <si>
    <t xml:space="preserve">genral protesters </t>
  </si>
  <si>
    <t>Response to Richard Spencer speech</t>
  </si>
  <si>
    <t>University of Utah Staff Members</t>
  </si>
  <si>
    <t>against firing of Huntsman Cancer CEO</t>
  </si>
  <si>
    <t>http://newyork.cbslocal.com/2017/04/30/ues-pre-k-distance/</t>
  </si>
  <si>
    <t>Selinsgrove</t>
  </si>
  <si>
    <t>in front of the Selinsgrove Post Office on Market Street</t>
  </si>
  <si>
    <t>http://kutv.com/news/local/utah-professors-protest-cancer-researchers-sudden-firing</t>
  </si>
  <si>
    <t>http://www.myajc.com/news/state--regional/white-nationalist-richard-spencer-riles-auburn-campus-three-arrested/5HeaD0TCfvfNI7DuXDUciJ/</t>
  </si>
  <si>
    <t>Denver</t>
  </si>
  <si>
    <t>Senator Bennett's Office</t>
  </si>
  <si>
    <t>CO</t>
  </si>
  <si>
    <t>https://www.nytimes.com/2017/04/18/us/judge-rules-auburn-must-allow-richard-spencer-to-speak.html?_r=0</t>
  </si>
  <si>
    <t>at least 45</t>
  </si>
  <si>
    <t>Auburn Unitarian Universalist Fellowship building; Magnolia Avenue, College Street, Gay Street</t>
  </si>
  <si>
    <t>around 250</t>
  </si>
  <si>
    <t>http://www.dailyitem.com/news/local_news/climate-change-worries-protesters/article_faea9717-29d2-5dd2-9e70-3ba133af1cf6.html</t>
  </si>
  <si>
    <t>Against Gorsuch nomination</t>
  </si>
  <si>
    <t>Pottstown</t>
  </si>
  <si>
    <t>High Street</t>
  </si>
  <si>
    <t>http://www.theplainsman.com/article/2017/04/march-for-science-sweeps-downtown-auburn</t>
  </si>
  <si>
    <t>https://twitter.com/DenverWestword/status/849310253778862080</t>
  </si>
  <si>
    <t>https://www.facebook.com/fusionmedianetwork/videos/1882346371791332/</t>
  </si>
  <si>
    <t>Mobile</t>
  </si>
  <si>
    <t>Fort Myers</t>
  </si>
  <si>
    <t>Florida Gulf Coast University's Veterans Pavilion</t>
  </si>
  <si>
    <t>FL</t>
  </si>
  <si>
    <t>http://www.pottsmerc.com/20170429/activists-march-through-pottstown-for-environmental-awareness</t>
  </si>
  <si>
    <t>against hate</t>
  </si>
  <si>
    <t>Harrisburg</t>
  </si>
  <si>
    <t>http://wkrg.com/2017/04/22/hundreds-march-for-science-on-earth-day-in-mobile/</t>
  </si>
  <si>
    <t>anti-Trump</t>
  </si>
  <si>
    <t>http://www.fox4now.com/news/local-news/protest-against-hate-at-fgcu-part-of-class-project</t>
  </si>
  <si>
    <t>http://www.delawareonline.com/story/news/2017/04/29/trump-100-days-harrisburg/101073738/</t>
  </si>
  <si>
    <t>Raleigh</t>
  </si>
  <si>
    <t>Halifax Mall</t>
  </si>
  <si>
    <t>West Chester</t>
  </si>
  <si>
    <t>NC</t>
  </si>
  <si>
    <t>rallied at the Historic Chester County Courthouse and marched north along High Street</t>
  </si>
  <si>
    <t>Montgomery</t>
  </si>
  <si>
    <t>Oak Park; 1010 Forest Avenue</t>
  </si>
  <si>
    <t>teachers; parents of students; students</t>
  </si>
  <si>
    <t>against HB13</t>
  </si>
  <si>
    <t>approx 200</t>
  </si>
  <si>
    <t>http://www.charlotteobserver.com/news/local/education/article145614284.html</t>
  </si>
  <si>
    <t>more than 200</t>
  </si>
  <si>
    <t>Tukwila</t>
  </si>
  <si>
    <t>March for the Environment</t>
  </si>
  <si>
    <t>DHS office</t>
  </si>
  <si>
    <t>WA</t>
  </si>
  <si>
    <t>against local man's deportation</t>
  </si>
  <si>
    <t>protest; rally</t>
  </si>
  <si>
    <t>http://www.dailylocal.com/general-news/20170429/hundreds-rally-in-west-chester-to-support-the-environment</t>
  </si>
  <si>
    <t>https://www.facebook.com/ScienceMarchMGM/photos/a.1946671898902859.1073741828.1910230289213687/1947172808852768/</t>
  </si>
  <si>
    <t>http://www.king5.com/news/politics/daughters-rally-to-stop-fathers-deportation/429663964</t>
  </si>
  <si>
    <t>Huntsville</t>
  </si>
  <si>
    <t>Media</t>
  </si>
  <si>
    <t>march ended at U.S. Space &amp; Rocket Center</t>
  </si>
  <si>
    <t>outside the Delaware County Courthouse</t>
  </si>
  <si>
    <t>state capitol building</t>
  </si>
  <si>
    <t>NE</t>
  </si>
  <si>
    <t>about 3 dozen</t>
  </si>
  <si>
    <t>Members Among Society Serving Individuals Validating Each other</t>
  </si>
  <si>
    <t>anti-Trump; pro-resistance</t>
  </si>
  <si>
    <t>http://www.al.com/news/huntsville/index.ssf/2017/04/best_signs_from_huntsvilles_ma.html</t>
  </si>
  <si>
    <t>http://www.citizen-times.com/story/news/local/2017/04/22/march-science-brings-thousands-asheville-streets/100781180/</t>
  </si>
  <si>
    <t>http://www.delcotimes.com/general-news/20170429/protesters-rally-at-courthouse-in-media-to-keep-heat-on-meehan-mark-trumps-first-100-days</t>
  </si>
  <si>
    <t>Against NE prison conditions</t>
  </si>
  <si>
    <t>Birmingham</t>
  </si>
  <si>
    <t>Linn Park</t>
  </si>
  <si>
    <t>Scranton</t>
  </si>
  <si>
    <t>on the Lackawanna County Courthouse grounds</t>
  </si>
  <si>
    <t>http://journalstar.com/news/local/911/former-inmates-protest-conditions-in-nebraska-correctional-facilities/article_cea830b8-0ba7-541b-99dd-bec058336196.html</t>
  </si>
  <si>
    <t>about a dozen</t>
  </si>
  <si>
    <t>anti-war; anti-Trump</t>
  </si>
  <si>
    <t>Minneapolis</t>
  </si>
  <si>
    <t>https://bhamnow.com/index.php/2017/04/23/birmingham-march-science-draws-crowd-two-thousand/</t>
  </si>
  <si>
    <t>http://thetimes-tribune.com/news/activists-target-trump-s-use-of-military-call-for-ethics-reforms-at-separate-scranton-rallies-1.2187180</t>
  </si>
  <si>
    <t>against new oil pipeline</t>
  </si>
  <si>
    <t>http://www.dglobe.com/news/4246888-activists-lawmakers-protest-amendment-advance-minnesota-pipeline-replacement</t>
  </si>
  <si>
    <t>Represent NEPA; Fair Districts PA</t>
  </si>
  <si>
    <t>Pensacola</t>
  </si>
  <si>
    <t>ethics reforms</t>
  </si>
  <si>
    <t>a huge crowd</t>
  </si>
  <si>
    <t>Florence</t>
  </si>
  <si>
    <t xml:space="preserve">AL </t>
  </si>
  <si>
    <t>street performers</t>
  </si>
  <si>
    <t>Against new panhandling ordinance</t>
  </si>
  <si>
    <t xml:space="preserve">Reading </t>
  </si>
  <si>
    <t>Indivisible NW Alabama</t>
  </si>
  <si>
    <t xml:space="preserve">Berks Catholic High School to downtown </t>
  </si>
  <si>
    <t>http://weartv.com/news/local/street-performers-protest-panhandling-ordinance</t>
  </si>
  <si>
    <t>Memphis</t>
  </si>
  <si>
    <t>http://www.ajc.com/news/national/trump-who-paid-for-rallies-seeking-release-tax-returns/7gHkrH36wUmd0Llic4ZD4L/</t>
  </si>
  <si>
    <t>University of Tennessee Health Science Center</t>
  </si>
  <si>
    <t>TN</t>
  </si>
  <si>
    <t>UCWU and dozens</t>
  </si>
  <si>
    <t>United Campus Workers Union; general protesters</t>
  </si>
  <si>
    <t>against outsourcing of jobs</t>
  </si>
  <si>
    <t>Lauderdale County Courthouse</t>
  </si>
  <si>
    <t>http://www.fox13memphis.com/top-stories/protest-held-at-university-of-tennessee-health-science-center/514249195</t>
  </si>
  <si>
    <t>The Shoals Environmental Alliance and Indivisible Northwest Alabama</t>
  </si>
  <si>
    <t>March for Life; anti-abortion</t>
  </si>
  <si>
    <t>Shelburne Falls</t>
  </si>
  <si>
    <t>http://www.timesdaily.com/gallery/environmental-march/collection_93c43645-9646-530d-9908-1667724757c6.html</t>
  </si>
  <si>
    <t>http://www.readingeagle.com/news/article/reading-march-for-life-begins-with-rally-at-berks-catholic-high-school#.WRnyhVKZNsM</t>
  </si>
  <si>
    <t>Bridge of Flowers</t>
  </si>
  <si>
    <t>MA</t>
  </si>
  <si>
    <t>Little Rock</t>
  </si>
  <si>
    <t>in front of the Falls Park entrance and marched to the Union Gospel Mission</t>
  </si>
  <si>
    <t>AR</t>
  </si>
  <si>
    <t>against pipeline through Otis State Forest</t>
  </si>
  <si>
    <t>general protestors; Sierra Club; the Museum of Discovery</t>
  </si>
  <si>
    <t>http://www.recorder.com/State-grant-event-draws-pipeline-activist-9383245</t>
  </si>
  <si>
    <t>http://www.thv11.com/news/local/hundreds-in-little-rock-march-for-science-saying-science-isnt-fake-news/433399874</t>
  </si>
  <si>
    <t>Seattle</t>
  </si>
  <si>
    <t>Federal Courthosue</t>
  </si>
  <si>
    <t>http://www.arkansasonline.com/news/2017/apr/23/rally-at-capitol-promotes-science-20170/</t>
  </si>
  <si>
    <t>thousands</t>
  </si>
  <si>
    <t>Fayetteville</t>
  </si>
  <si>
    <t>about 35</t>
  </si>
  <si>
    <t>Black Lives Matter</t>
  </si>
  <si>
    <t>down Dickson Street and into a University of Arkansas auditorium</t>
  </si>
  <si>
    <t>against police violence</t>
  </si>
  <si>
    <t>Community members and TransAction South Dakota</t>
  </si>
  <si>
    <t>pro-Transgender</t>
  </si>
  <si>
    <t>http://www.kiro7.com/news/local/thousands-march-and-rally-in-black-lives-matter-protest/513078349</t>
  </si>
  <si>
    <t>http://www.argusleader.com/story/news/2017/04/29/dozens-gather-support-trans-woman-asked-leave-mission/101030126/</t>
  </si>
  <si>
    <t>Topeka</t>
  </si>
  <si>
    <t>http://www.arkansasonline.com/news/2017/apr/23/hundreds-march-in-fayetteville-to-suppo/</t>
  </si>
  <si>
    <t xml:space="preserve">outside St. Francis Health </t>
  </si>
  <si>
    <t>National Civil Rights Museum</t>
  </si>
  <si>
    <t>several hundred</t>
  </si>
  <si>
    <t>Fort Smith</t>
  </si>
  <si>
    <t>Ross Pendergraft Park</t>
  </si>
  <si>
    <t>against possible closure of St. Francis Health in Topeka</t>
  </si>
  <si>
    <t>http://kmuw.org/post/hundreds-rally-against-closure-topeka-hospital-center-medicaid-expansion-debate</t>
  </si>
  <si>
    <t>Susquehanna University</t>
  </si>
  <si>
    <t>http://www.swtimes.com/news/20170423/march-for-science-rally-in-fort-smith-celebrates-earth-day</t>
  </si>
  <si>
    <t>about 60</t>
  </si>
  <si>
    <t>staff and faculty</t>
  </si>
  <si>
    <t>against prejudice, harrassment, and discrimination</t>
  </si>
  <si>
    <t>Governor's Mansion</t>
  </si>
  <si>
    <t xml:space="preserve">AR </t>
  </si>
  <si>
    <t>a small group</t>
  </si>
  <si>
    <t>http://www.dailyitem.com/news/su-students-rally-against-prejudice-bigotry/article_44044176-1f75-11e7-b889-5ff939d97b1d.html</t>
  </si>
  <si>
    <t>anti-death penalty; calling on governor to postpone seven upcoming executions</t>
  </si>
  <si>
    <t>http://www.localmemphis.com/news/local-news/climate-change-march-aims-to-raise-awareness/702143251</t>
  </si>
  <si>
    <t>Claremont</t>
  </si>
  <si>
    <t>Claremont McKenna College</t>
  </si>
  <si>
    <t>http://foxreno.com/news/nation-world/protestors-gather-outside-governors-mansion</t>
  </si>
  <si>
    <t>Knoxville</t>
  </si>
  <si>
    <t>against pro-police speaker Heather Mac Donald</t>
  </si>
  <si>
    <t>Cradle of Country Music Park at the intersection of Summit Hill Drive and Gay Street t</t>
  </si>
  <si>
    <t>State Capitol</t>
  </si>
  <si>
    <t>https://www.washingtonpost.com/news/grade-point/wp/2017/04/10/she-wanted-to-criticize-black-lives-matter-in-a-college-speech-a-protest-shut-her-down/?utm_term=.c472c636da4c</t>
  </si>
  <si>
    <t>anti-death penalty</t>
  </si>
  <si>
    <t>Annapolis</t>
  </si>
  <si>
    <t>MD</t>
  </si>
  <si>
    <t>http://katv.com/news/local/rally-against-executions-brings-damien-echols-and-johnny-depp-to-arkansas</t>
  </si>
  <si>
    <t>against school budget cuts</t>
  </si>
  <si>
    <t>estimated 350</t>
  </si>
  <si>
    <t>Flagstaff</t>
  </si>
  <si>
    <t>http://foxbaltimore.com/news/local/supporters-of-schools-bill-to-rally-against-hogan-veto</t>
  </si>
  <si>
    <t>First Amendment Plaza at NAU</t>
  </si>
  <si>
    <t>San Francisco</t>
  </si>
  <si>
    <t>Town Hall</t>
  </si>
  <si>
    <t>https://accountsolution.gcion.com/redirect/?returnSessionKey=true&amp;returnAutoLogin=true&amp;redirectURL=http%3A%2F%2Fwww.knoxnews.com%2Fstory%2Fnews%2Flocal%2F2017%2F04%2F29%2Fhundreds-join-knoxville-climate-march%2F100936678%2F%3Ffrom%3Dglobal</t>
  </si>
  <si>
    <t xml:space="preserve">against Senator Feinstein's support of Trump policy; anti-Trump; </t>
  </si>
  <si>
    <t>Mexicanos en Exilio; Caravan Against Fear</t>
  </si>
  <si>
    <t>demand the release of a jailed Mexican reporter</t>
  </si>
  <si>
    <t>Racist social media posts</t>
  </si>
  <si>
    <t>http://www.elpasoproud.com/news/to-protest-unjust-detention-of-mexican-reporter/701924164</t>
  </si>
  <si>
    <t>http://www.naztoday.com/news/protester-gather-at-nau-in-a-silent-march/article_69cba246-18ea-11e7-ab1b-9797839b8d81.html</t>
  </si>
  <si>
    <t>Friday Harbor</t>
  </si>
  <si>
    <t>more than 300</t>
  </si>
  <si>
    <t>http://www.fresnobee.com/news/politics-government/politics-columns-blogs/political-notebook/article145047594.html</t>
  </si>
  <si>
    <t>Salish Sea Stands Against Kinder Morgan; Friends of the San Juans</t>
  </si>
  <si>
    <t>Durham</t>
  </si>
  <si>
    <t>University of New Hampshire</t>
  </si>
  <si>
    <t>a couple hundred</t>
  </si>
  <si>
    <t>against sexual assault</t>
  </si>
  <si>
    <t>Tempe</t>
  </si>
  <si>
    <t>http://www.unionleader.com/article/20170413/NEWS04/170419636</t>
  </si>
  <si>
    <t>Arizona State University</t>
  </si>
  <si>
    <t>about 20</t>
  </si>
  <si>
    <t>Hempstead</t>
  </si>
  <si>
    <t>Hofstra University</t>
  </si>
  <si>
    <t>http://sanjuanislander.com/news-articles/environment-science-whales/environment/24710/climate-mobilization-march-flows-through-friday-harbor</t>
  </si>
  <si>
    <t>students</t>
  </si>
  <si>
    <t>opposition to many of President Trump's policies</t>
  </si>
  <si>
    <t>Spokane</t>
  </si>
  <si>
    <t>Collegiate Women of Color; Campus Feminist Collective (CFC); Student Advocates of Safer Sex (SASS)</t>
  </si>
  <si>
    <t>Huntington Park, next to city hall</t>
  </si>
  <si>
    <t>against sexual violence; Take Back the Night</t>
  </si>
  <si>
    <t>http://www.azcentral.com/story/news/local/tempe/2017/04/14/asu-class-holds-protest-instead-final-exam/100437210/</t>
  </si>
  <si>
    <t>http://thehofstrachronicle.com/student-activists-protest-take-back-night/</t>
  </si>
  <si>
    <t>Walk out against hate in response to Trump policies</t>
  </si>
  <si>
    <t>Fremont</t>
  </si>
  <si>
    <t>Sheriff's Office</t>
  </si>
  <si>
    <t>https://twitter.com/ckm_news/status/852597989893734400/photo/1?ref_src=twsrc%5Etfw&amp;ref_url=http%3A%2F%2Fwww.statepress.com%2Farticle%2F2017%2F04%2Fspcampus-student-walkout-disrupts-hayden-lawn-traffic</t>
  </si>
  <si>
    <t>several people</t>
  </si>
  <si>
    <t>against Sheriff James Beiker</t>
  </si>
  <si>
    <t>capitol</t>
  </si>
  <si>
    <t>about 400</t>
  </si>
  <si>
    <t>http://www.krdo.com/news/top-stories/group-gathers-to-protest-fremont-county-sheriffs-office/452043003</t>
  </si>
  <si>
    <t>http://www.kxly.com/news/local-news/several-rallies-marches-fill-spokane-1/470698395</t>
  </si>
  <si>
    <t>http://www.azcentral.com/story/news/local/phoenix/2017/04/15/phoenix-400-converge-arizona-capitol-demand-trump-tax-returns/100504270/</t>
  </si>
  <si>
    <t>Los Angeles</t>
  </si>
  <si>
    <t>outside LA County Sheriff's Department HQ</t>
  </si>
  <si>
    <t>Tucson</t>
  </si>
  <si>
    <t>(see above)</t>
  </si>
  <si>
    <t>Caravan Against Fear</t>
  </si>
  <si>
    <t>over 700</t>
  </si>
  <si>
    <t xml:space="preserve">against sheriff's pro-Trump stance; anti-Trump; anti-deportation </t>
  </si>
  <si>
    <t>Whitworth University students and alum</t>
  </si>
  <si>
    <t>http://abc7.com/news/demonstrators-protest-la-sheriffs-stance-on-sanctuary-state-bill/1884841/</t>
  </si>
  <si>
    <t>https://twitter.com/robertagale/status/853351292130873344</t>
  </si>
  <si>
    <t>in support of Planned Parenthood</t>
  </si>
  <si>
    <t>Washington Monument</t>
  </si>
  <si>
    <t>Yuma</t>
  </si>
  <si>
    <t>Against Sisi visiting the US</t>
  </si>
  <si>
    <t>https://twitter.com/thefreedomi/status/848892596302864384</t>
  </si>
  <si>
    <t>https://twitter.com/DoctorRhetorica/status/853640103188545536</t>
  </si>
  <si>
    <t>http://www.presstv.ir/Detail/2017/04/03/516540/US-Egypt-Trump-Sisi-human-rights</t>
  </si>
  <si>
    <t>Arizona State Univerity Tempe</t>
  </si>
  <si>
    <t>Frontier Headquarters</t>
  </si>
  <si>
    <t>Yakima</t>
  </si>
  <si>
    <t>Franklin Park</t>
  </si>
  <si>
    <t xml:space="preserve">Frontier Airline Pilots; </t>
  </si>
  <si>
    <t>against stalled pay-negotiation</t>
  </si>
  <si>
    <t>demonstration; protest</t>
  </si>
  <si>
    <t>http://college.usatoday.com/2017/04/20/protest-over-class-final/</t>
  </si>
  <si>
    <t>around 100</t>
  </si>
  <si>
    <t>http://denver.cbslocal.com/2017/04/19/frontier-airlines-pilots-protest-union/</t>
  </si>
  <si>
    <t>YWCA; Opportunities Industrialization Center of Washington; the city of Yakima</t>
  </si>
  <si>
    <t>Mesa</t>
  </si>
  <si>
    <t>Mesa ampitheater</t>
  </si>
  <si>
    <t>http://www.thedenverchannel.com/news/local-news/frontier-pilots-protest-saying-management-broke-promise-to-give-raises</t>
  </si>
  <si>
    <t>democrats</t>
  </si>
  <si>
    <t>Columbus</t>
  </si>
  <si>
    <t>Bernie Sanders rally</t>
  </si>
  <si>
    <t>Ohio State</t>
  </si>
  <si>
    <t>a handful</t>
  </si>
  <si>
    <t>Stand Against Racism peace rally</t>
  </si>
  <si>
    <t>Young Progressives Demanding Action</t>
  </si>
  <si>
    <t>http://www.azcentral.com/story/news/politics/arizona/2017/04/22/senator-bernie-sanders-dnc-chairman-tom-perez-rally-mesa-aim-unifying-democrats/100710934/</t>
  </si>
  <si>
    <t>against Syria strikes</t>
  </si>
  <si>
    <t>http://thelantern.com/2017/04/amid-u-s-military-action-abroad-peace-rally-finds-few-attendees/</t>
  </si>
  <si>
    <t>El Presidio Park</t>
  </si>
  <si>
    <t>http://www.yakimaherald.com/news/local/yakima-crowd-stands-against-racism-at-franklin-park-rally/article_93ef6e2c-2d5d-11e7-869c-6b45d8e37624.html</t>
  </si>
  <si>
    <t>about 2500</t>
  </si>
  <si>
    <t>Pullman</t>
  </si>
  <si>
    <t>Washington State University</t>
  </si>
  <si>
    <t>Huntington</t>
  </si>
  <si>
    <t>Heritage Station</t>
  </si>
  <si>
    <t>WV</t>
  </si>
  <si>
    <t>more than 150</t>
  </si>
  <si>
    <t>Ohio Valley Environmental Coalition; Organizing for Action; West Virginia Citizens Climate Lobby; Marshall University Native American Student Organization</t>
  </si>
  <si>
    <t>http://www.azcentral.com/story/news/local/arizona-science/2017/04/21/march-science-events-expected-draw-thousands-arizona/100749772/</t>
  </si>
  <si>
    <t>http://www.wildcat.arizona.edu/article/2017/04/march-for-science-tucson-ua-community-shows-their-colors-on-earth-day</t>
  </si>
  <si>
    <t>http://www.herald-dispatch.com/news/local-national-marches-protest-environmental-policies/article_5e15a902-c8e8-5389-ab2b-98e9b2186227.html</t>
  </si>
  <si>
    <t>College Republicans</t>
  </si>
  <si>
    <t>http://tucson.com/news/science/tucson-s-science-rally-became-a-march-after-all/article_03796490-5afc-5597-8ea8-0a50897c8367.html</t>
  </si>
  <si>
    <t>http://www.dailyevergreen.com/news/article_b27670c0-1f25-11e7-aa03-1b755fe54990.html</t>
  </si>
  <si>
    <t>Historic City Hall; march Jefferson Street to Fifth Street, up Washington Street and then back to First Avenue</t>
  </si>
  <si>
    <t>thousands; na</t>
  </si>
  <si>
    <t>Hamilton</t>
  </si>
  <si>
    <t>One Renaissance Center</t>
  </si>
  <si>
    <t>http://www.azcentral.com/story/news/local/phoenix/2017/04/22/kids-education-focus-phoenix-march-science/100794754/</t>
  </si>
  <si>
    <t>https://mic.com/articles/174970/photos-from-around-the-country-show-just-how-massive-the-march-for-science-really-is#.RFIH1fLBq</t>
  </si>
  <si>
    <t>against the deportation of a local woman</t>
  </si>
  <si>
    <t>outside AZ Capitol</t>
  </si>
  <si>
    <t>http://www.journal-news.com/news/regional-rally-downtown-hamilton-supports-mother-facing-deportation/H5G8sGvyfmolc1krWG8uNK/</t>
  </si>
  <si>
    <t>more than 50</t>
  </si>
  <si>
    <t>United Liberty Coalition</t>
  </si>
  <si>
    <t>Rochester</t>
  </si>
  <si>
    <t>Office of U.S. Sen. Gary Peters</t>
  </si>
  <si>
    <t>pro-Trump; seek unity between political parties</t>
  </si>
  <si>
    <t>http://www.azcentral.com/story/news/local/phoenix/2017/04/22/united-liberty-coalition-how-can-usa-heal-if-we-dont-talk/100793080/</t>
  </si>
  <si>
    <t xml:space="preserve">general protestors; United We Dream; North Oakland Indivisible </t>
  </si>
  <si>
    <t>against Trump</t>
  </si>
  <si>
    <t>https://patch.com/michigan/rochester/rally-against-trumps-budget-held-rochester</t>
  </si>
  <si>
    <t>Palm Beach</t>
  </si>
  <si>
    <t>http://azdailysun.com/news/local/govt-and-politics/flagstaff-marches-for-science/article_ae730969-9f33-5852-b24f-8bff6f10d46f.html</t>
  </si>
  <si>
    <t>Lake Havasu City</t>
  </si>
  <si>
    <t>McCulloch Boulevard, across the London Bridge and back again</t>
  </si>
  <si>
    <t>around 200</t>
  </si>
  <si>
    <t>more than 70</t>
  </si>
  <si>
    <t>general protestors; Falun Gong</t>
  </si>
  <si>
    <t>against Trump meeting president of China</t>
  </si>
  <si>
    <t>http://shanghaiist.com/2017/04/07/palm_beach_protesters.php</t>
  </si>
  <si>
    <t>New York City</t>
  </si>
  <si>
    <t>Trump Tower</t>
  </si>
  <si>
    <t>http://www.havasunews.com/news/march-for-science-challenges-trump-administration-environmental-cuts/article_89ce2fdc-27e5-11e7-8297-af19ca61355a.html</t>
  </si>
  <si>
    <t>Sedona</t>
  </si>
  <si>
    <t>TomCat bakery workers</t>
  </si>
  <si>
    <t>against Trump's immigration policies</t>
  </si>
  <si>
    <t>http://www.nydailynews.com/new-york/manhattan/nyc-bakery-workers-protest-feds-threats-fire-immigrant-staff-article-1.3034723</t>
  </si>
  <si>
    <t>Buffalo</t>
  </si>
  <si>
    <t xml:space="preserve">Bidwell Parkway and Elmwood Avenue </t>
  </si>
  <si>
    <t>Show Low</t>
  </si>
  <si>
    <t>about 50; about 25</t>
  </si>
  <si>
    <t>march up and down the Deuce of Clubs</t>
  </si>
  <si>
    <t>Buffalo chapter of the International Action Center</t>
  </si>
  <si>
    <t>Against US strike in Syria</t>
  </si>
  <si>
    <t>http://buffalonews.com/2017/04/09/elmwood-village-peace-rally-targets-trump-bombardment-syrian-airfield/</t>
  </si>
  <si>
    <t>http://www.wgrz.com/news/local/rally-against-syrian-attack-held-in-buffalo/429958350</t>
  </si>
  <si>
    <t>Newark</t>
  </si>
  <si>
    <t xml:space="preserve"> A handful of Essex County residents</t>
  </si>
  <si>
    <t>NJ Against US War on Syria</t>
  </si>
  <si>
    <t>Against US strikes</t>
  </si>
  <si>
    <t>https://patch.com/new-jersey/newarknj/essex-county-anti-war-protesters-rally-against-syria-missile-strike-newark</t>
  </si>
  <si>
    <t>http://navajocountydemocrats.org/fullstory.php?ID=161</t>
  </si>
  <si>
    <t>Market and Powell</t>
  </si>
  <si>
    <t>Against US strikes on Syria</t>
  </si>
  <si>
    <t>pro-undocumented; pro-immigrants</t>
  </si>
  <si>
    <t>vigil</t>
  </si>
  <si>
    <t>http://kron4.com/2017/04/07/video-dozens-of-protesters-rally-in-san-francisco-against-us-air-strike-in-syria/</t>
  </si>
  <si>
    <t>http://www.azcentral.com/story/news/local/arizona/2017/04/30/phoenix-march-vigil-rally-planned-national-day-action/101132862/</t>
  </si>
  <si>
    <t>Golden Gate bridge</t>
  </si>
  <si>
    <t>Immaculate Heart of Mary Catholic Church to Phoenix City Hall and the Arizona State Capitol</t>
  </si>
  <si>
    <t>Code Pink</t>
  </si>
  <si>
    <t>protest; march</t>
  </si>
  <si>
    <t>http://abc7news.com/politics/protest-held-in-san-francisco-over-us-airstrikes-in-syria/1853910/</t>
  </si>
  <si>
    <t>Pasadena</t>
  </si>
  <si>
    <t>Pasadena City College</t>
  </si>
  <si>
    <t>the turnout to this rally was small</t>
  </si>
  <si>
    <t>Students for a Democratic Society; the LA Answers Coalition; Centro CSO; Black Lives Matter</t>
  </si>
  <si>
    <t>http://www.pcccourier.com/main-story/syria.html</t>
  </si>
  <si>
    <t>Jacksonville</t>
  </si>
  <si>
    <t>Hemming Park</t>
  </si>
  <si>
    <t>between 100 hundred and 200</t>
  </si>
  <si>
    <t>Santa Barbara</t>
  </si>
  <si>
    <t>Reagan Ranch Center</t>
  </si>
  <si>
    <t>Over 100</t>
  </si>
  <si>
    <t>http://www.foxnews.com/us/2017/04/08/6-arrested-after-protest-against-syria-action-turns-violent.html</t>
  </si>
  <si>
    <t>Santa Barbara Sierra Club</t>
  </si>
  <si>
    <t>Protesting Zinke</t>
  </si>
  <si>
    <t>Boston</t>
  </si>
  <si>
    <t>Boston Common</t>
  </si>
  <si>
    <t>http://dailynexus.com/2017-04-18/environmentalists-protest-arctic-oil-drilling-naysayers-wine-about-it/</t>
  </si>
  <si>
    <t>more than one hundred</t>
  </si>
  <si>
    <t>Syrian American Forum</t>
  </si>
  <si>
    <t>https://www.bostonglobe.com/metro/2017/04/07/military-action-prompts-protest-boston-common/GnMJYJt7MNRolC3sbqZdjL/story.html</t>
  </si>
  <si>
    <t>over 200 people</t>
  </si>
  <si>
    <t>Minnesota Peace Action Coalition</t>
  </si>
  <si>
    <t>San Diego</t>
  </si>
  <si>
    <t>Ellen Browning Scripps Elementary School</t>
  </si>
  <si>
    <t>http://www.fightbacknews.org/2017/4/9/minneapolis-protest-demands-hands-syria</t>
  </si>
  <si>
    <t>Parents, staff and students</t>
  </si>
  <si>
    <t>protest budget cuts</t>
  </si>
  <si>
    <t>Union Square Park</t>
  </si>
  <si>
    <t>ANSWER Coalition</t>
  </si>
  <si>
    <t>http://fox5sandiego.com/2017/04/18/parents-students-protest-sdusd-budget-cuts/</t>
  </si>
  <si>
    <t>http://pix11.com/2017/04/07/hundreds-gather-in-union-square-to-protest-u-s-airstrike-on-syria/</t>
  </si>
  <si>
    <t>Fairfield</t>
  </si>
  <si>
    <t>outside Solano Courthouse</t>
  </si>
  <si>
    <t>more than 2 dozen; as many as 30</t>
  </si>
  <si>
    <t>Philadephia</t>
  </si>
  <si>
    <t>Center City</t>
  </si>
  <si>
    <t>at least 20</t>
  </si>
  <si>
    <t>opposed to the current court's manner of deciding child custody cases</t>
  </si>
  <si>
    <t>Philadelphia's International Action Center; Workers World Party</t>
  </si>
  <si>
    <t>http://www.dailyrepublic.com/news/fairfield/more-than-2-dozen-mothers-protest-solano-courts-custody-stance/</t>
  </si>
  <si>
    <t>http://www.phillyvoice.com/protesters-against-us-airstrikes-syria-gather-center-city/</t>
  </si>
  <si>
    <t>Vista</t>
  </si>
  <si>
    <t>outside the Shadowridge Country Club</t>
  </si>
  <si>
    <t>about two dozen</t>
  </si>
  <si>
    <t>Milwaukee</t>
  </si>
  <si>
    <t>Federal Building</t>
  </si>
  <si>
    <t>WI</t>
  </si>
  <si>
    <t>Protest in response to Janet Levy Presentation</t>
  </si>
  <si>
    <t>Milwaukee Coalition Against Trump; some anti-war groups</t>
  </si>
  <si>
    <t>march;rally</t>
  </si>
  <si>
    <t>http://www.sandiegouniontribune.com/communities/north-county/sd-no-janet-levy-20170420-story.html</t>
  </si>
  <si>
    <t>http://fox6now.com/2017/04/09/protest-in-milwaukee-against-missile-strike-on-syria-you-dont-get-justice-by-killing-people/</t>
  </si>
  <si>
    <t>San Ysidro</t>
  </si>
  <si>
    <t>Near the border</t>
  </si>
  <si>
    <t>https://wibailoutpeople.org/2017/04/09/milwaukee-protest-demands-u-s-hands-off-syria-and-money-for-peoples-needs-not-war/</t>
  </si>
  <si>
    <t>Alliance San Diego</t>
  </si>
  <si>
    <t>Protesting Trump immigration policy</t>
  </si>
  <si>
    <t>Miami</t>
  </si>
  <si>
    <t>Biscayne Boulevard</t>
  </si>
  <si>
    <t>http://www.sandiegouniontribune.com/visuals/sd-immigrant-pg-rights-supports-rally-at-border-20170421-photogallery.html</t>
  </si>
  <si>
    <t>Costa Mesa</t>
  </si>
  <si>
    <t>Whittier College main campus</t>
  </si>
  <si>
    <t>dozens; about 100</t>
  </si>
  <si>
    <t>law school students</t>
  </si>
  <si>
    <t>protest against Whittier College Law School's declared closure</t>
  </si>
  <si>
    <t>http://www.ocregister.com/2017/04/21/dozens-of-angry-whittier-law-school-students-protest-after-college-announces-closure-2/</t>
  </si>
  <si>
    <t>California Institute of Technology</t>
  </si>
  <si>
    <t>http://www.mantecabulletin.com/section/140/article/143160/</t>
  </si>
  <si>
    <t>Arcata</t>
  </si>
  <si>
    <t>11th Street toward the Arcata Plaza</t>
  </si>
  <si>
    <t>thousands; about 3000</t>
  </si>
  <si>
    <t>against Venezuelan govt</t>
  </si>
  <si>
    <t>http://www.nbcmiami.com/news/local/Venezuelans-Gear-up-For-Major-March-Against-President-Nicolas-Maduro-419841113.html</t>
  </si>
  <si>
    <t>http://www.times-standard.com/article/NJ/20170422/NEWS/170429967</t>
  </si>
  <si>
    <t>Doral</t>
  </si>
  <si>
    <t>Berkeley</t>
  </si>
  <si>
    <t>Campus of UC-Berkeley</t>
  </si>
  <si>
    <t>Undergraduate Workers Union</t>
  </si>
  <si>
    <t>Anti-working conditions</t>
  </si>
  <si>
    <t>http://www.local10.com/news/hundreds-of-people-in-doral-to-protest-against-venezuelan-presidents-policies</t>
  </si>
  <si>
    <t>http://www.dailycal.org/2017/04/22/undergraduate-workers-union-protests-front-sather-gate-cal-day-protest/</t>
  </si>
  <si>
    <t>http://wsvn.com/news/local/hundreds-rally-against-nicolas-maduro-in-south-florida/</t>
  </si>
  <si>
    <t>Sacramento</t>
  </si>
  <si>
    <t>intersection of Fond du Lac and Capitol Drive</t>
  </si>
  <si>
    <t>estimated 10000 to 15000</t>
  </si>
  <si>
    <t>Peace for Change Alliance</t>
  </si>
  <si>
    <t>http://www.sacbee.com/news/local/article146173409.html</t>
  </si>
  <si>
    <t>Against violence</t>
  </si>
  <si>
    <t>Community Concourse in the Civic Center complex next to City Hall, followed by the march down Broadway to the Waterfront Park outside the County Administration Center</t>
  </si>
  <si>
    <t>http://fox6now.com/2017/04/16/peace-for-change-alliance-hosts-stop-the-violence-rally-in-milwaukee/</t>
  </si>
  <si>
    <t>more than 15000</t>
  </si>
  <si>
    <t>Sarasota</t>
  </si>
  <si>
    <t>Z Green</t>
  </si>
  <si>
    <t>5 students</t>
  </si>
  <si>
    <t>http://www.cbs8.com/story/35214397/thousands-of-san-diegans-participate-in-science-march-downtown</t>
  </si>
  <si>
    <t>Against Wendy's worker rights violations</t>
  </si>
  <si>
    <t>hunger strike</t>
  </si>
  <si>
    <t>http://www.wmnf.org/new-college-florida-students-fasting-farmworkers/</t>
  </si>
  <si>
    <t>Emerson Park</t>
  </si>
  <si>
    <t>http://www.ciw-online.org/blog/2017/04/student-fast-new-college-tampa-vanderbilt/</t>
  </si>
  <si>
    <t>Nashville</t>
  </si>
  <si>
    <t>Vanderbilt</t>
  </si>
  <si>
    <t>totaling 12</t>
  </si>
  <si>
    <t>Against Wendy's worker's rights violations</t>
  </si>
  <si>
    <t>http://www.vanderbiltpoliticalreview.com/vanderbilt-students-launch-week-long-fast-in-protest-of-wendys/</t>
  </si>
  <si>
    <t>Pikeville</t>
  </si>
  <si>
    <t>https://pasoroblespress.com/article/hundreds-join-march-for-science-in-slo</t>
  </si>
  <si>
    <t>KY</t>
  </si>
  <si>
    <t>Antifacist</t>
  </si>
  <si>
    <t>Da La Guerra Plaza; utside Santa Barbara’s City Hall and ended in Alameda Park at the Earth Day Festival</t>
  </si>
  <si>
    <t>approx 3000 to 5000</t>
  </si>
  <si>
    <t>against white supremacists</t>
  </si>
  <si>
    <t>http://williamsondailynews.com/news/11004/tense-pikeville-rally</t>
  </si>
  <si>
    <t>http://www.edhat.com/site/tidbit.cfm?nid=184605</t>
  </si>
  <si>
    <t>https://thebottomline.as.ucsb.edu/2017/04/march-for-science-takes-santa-barbara-by-storm</t>
  </si>
  <si>
    <t>Redding</t>
  </si>
  <si>
    <t>New Haven</t>
  </si>
  <si>
    <t>Beinecke Plaza</t>
  </si>
  <si>
    <t>http://www.redding.com/story/news/local/2017/04/22/hundreds-march-science-redding/100798844/</t>
  </si>
  <si>
    <t>Ridgecrest</t>
  </si>
  <si>
    <t>Yale College Republicans</t>
  </si>
  <si>
    <t>http://www.ridgecrestca.com/article/20170425/NEWS/170429808</t>
  </si>
  <si>
    <t>against Yale union hunger strike</t>
  </si>
  <si>
    <t>BBQ</t>
  </si>
  <si>
    <t>Fort Bragg</t>
  </si>
  <si>
    <t>http://yaledailynews.com/blog/2017/04/30/yale-college-republicans-hold-bbq-near-local-33/</t>
  </si>
  <si>
    <t>Bainbridge Park</t>
  </si>
  <si>
    <t>Biloxi</t>
  </si>
  <si>
    <t>outside rep. Steve Palazzo's Biloxi office</t>
  </si>
  <si>
    <t>MS</t>
  </si>
  <si>
    <t>half-dozen</t>
  </si>
  <si>
    <t>http://www.advocate-news.com/general-news/20170427/march-for-science</t>
  </si>
  <si>
    <t>aim to convince Rep. Palazzo to conduct town halls.</t>
  </si>
  <si>
    <t>Fullerton</t>
  </si>
  <si>
    <t>http://www.sunherald.com/news/local/counties/harrison-county/article145606089.html</t>
  </si>
  <si>
    <t>downtown; city hall</t>
  </si>
  <si>
    <t>Bakersfield</t>
  </si>
  <si>
    <t>annual crime victims march</t>
  </si>
  <si>
    <t>http://www.nbclosangeles.com/news/local/Thousands-Californians-Expected-Join-March-Science-420152204.html</t>
  </si>
  <si>
    <t>http://www.kerngoldenempire.com/news/local-news/fifth-annual-victims-rights-march/687972262</t>
  </si>
  <si>
    <t>http://www.ocregister.com/2017/04/22/thousands-gather-in-southern-california-as-part-of-march-for-science/</t>
  </si>
  <si>
    <t>https://dailytitan.com/2017/04/over-a-thousand-marched-downtown-fullerton-nationwide-march-science/</t>
  </si>
  <si>
    <t>San Angelo</t>
  </si>
  <si>
    <t>Grass Valley</t>
  </si>
  <si>
    <t>Tom Green County Coalition Against Violence</t>
  </si>
  <si>
    <t>https://www.facebook.com/NevadaCountyMarch/posts/1847318982184999</t>
  </si>
  <si>
    <t>in front of the L.A. Police Department, across the street from City Hall</t>
  </si>
  <si>
    <t>about 2 dozen</t>
  </si>
  <si>
    <t>http://www.conchovalleyhomepage.com/news/local-news/crime-victims-rights-rally-and-baloon-release-at-visitor-center/688341222</t>
  </si>
  <si>
    <t>pro-Trump</t>
  </si>
  <si>
    <t>Horace</t>
  </si>
  <si>
    <t>across Cass County Road 17</t>
  </si>
  <si>
    <t>ND</t>
  </si>
  <si>
    <t>http://www.latimes.com/science/sciencenow/la-sci-sn-march-for-science-la-20170422-story.html</t>
  </si>
  <si>
    <t>anti- Fargo-Moorhead water diversion project</t>
  </si>
  <si>
    <t>Juilliard Park to City Hall</t>
  </si>
  <si>
    <t>more than 2000</t>
  </si>
  <si>
    <t>http://bismarcktribune.com/news/state-and-regional/f-m-diversion-breaks-ground-amid-protest/article_cceb2e81-94a7-5592-a827-999be60d6c18.html</t>
  </si>
  <si>
    <t>Outside El Cajon offices</t>
  </si>
  <si>
    <t>http://www.pressdemocrat.com/news/6917027-181/santa-rosa-march-draws-more?artslide=0</t>
  </si>
  <si>
    <t>about 50</t>
  </si>
  <si>
    <t>Justin Herman Plaza and march up Market Street</t>
  </si>
  <si>
    <t>anti-abortion</t>
  </si>
  <si>
    <t>estimated crowd of 15000</t>
  </si>
  <si>
    <t>http://www.sandiegouniontribune.com/news/politics/sd-me-parenthood-protest-20170429-story.html</t>
  </si>
  <si>
    <t>Albuquerque</t>
  </si>
  <si>
    <t xml:space="preserve">University of NM </t>
  </si>
  <si>
    <t>drone footage estimate: https://www.facebook.com/events/1855242758068186/permalink/1913618345563960/</t>
  </si>
  <si>
    <t>Livermore</t>
  </si>
  <si>
    <t>Livermore High School</t>
  </si>
  <si>
    <t>NM</t>
  </si>
  <si>
    <t>300 to 400</t>
  </si>
  <si>
    <t>anti-abortion; alleged relationship between UNM and Southern Women's Options Clinic</t>
  </si>
  <si>
    <t>http://www.mercurynews.com/2017/04/22/march-for-science-gets-underway-in-bay-area-with-thousands-marching-in-san-jose/</t>
  </si>
  <si>
    <t>https://www.abqjournal.com/990511/antiabortion-rally-targets-unm.html</t>
  </si>
  <si>
    <t>65th Street between Broadway and Amsterdam Avenue in Manhattan</t>
  </si>
  <si>
    <t>a couple dozen people</t>
  </si>
  <si>
    <t>Monterey</t>
  </si>
  <si>
    <t>Artists Rise Up</t>
  </si>
  <si>
    <t>Monterey Bay Aquarium</t>
  </si>
  <si>
    <t>anti-budget cuts to the arts</t>
  </si>
  <si>
    <t>penguins; general protestors</t>
  </si>
  <si>
    <t>https://hyperallergic.com/374122/a-small-but-steadfast-group-of-artists-gathers-in-nyc-to-protest-trumps-anti-arts-agenda/</t>
  </si>
  <si>
    <t>Portland</t>
  </si>
  <si>
    <t>Montavilla City Park</t>
  </si>
  <si>
    <t>http://thehill.com/blogs/blog-briefing-room/news/330055-penguins-hold-their-own-science-march-of-the-penguins</t>
  </si>
  <si>
    <t>OR</t>
  </si>
  <si>
    <t>anti-cancellation of parade</t>
  </si>
  <si>
    <t>https://www.facebook.com/montereybayaquarium/videos/10155185097032482/</t>
  </si>
  <si>
    <t>http://katu.com/news/local/opposing-groups-gather-at-montavilla-city-park-after-ave-of-roses-parade-cancellation</t>
  </si>
  <si>
    <t>Long Beach</t>
  </si>
  <si>
    <t>Atlantic Blvd; from San Antonio Drive to Houghton Park</t>
  </si>
  <si>
    <t>New Orleans</t>
  </si>
  <si>
    <t>about 500</t>
  </si>
  <si>
    <t>LA</t>
  </si>
  <si>
    <t>anti-Confederate monuments in city</t>
  </si>
  <si>
    <t>http://photos.presstelegram.com/2017/04/photos-march-for-science-and-green-prize-festival-in-long-beach/</t>
  </si>
  <si>
    <t>http://www.nola.com/politics/index.ssf/2017/04/confederate_monument_protest_j.html#incart_gallery</t>
  </si>
  <si>
    <t>rally in Pershing Square; march to City Hall</t>
  </si>
  <si>
    <t>at least 12000; more than 50000</t>
  </si>
  <si>
    <t>https://www.yahoo.com/news/thousands-march-science-downtown-la-163313297.html</t>
  </si>
  <si>
    <t>Santa Cruz</t>
  </si>
  <si>
    <t>Sam Lorenzo park</t>
  </si>
  <si>
    <t>Billings</t>
  </si>
  <si>
    <t>Outside Red Lion hotel</t>
  </si>
  <si>
    <t>MT</t>
  </si>
  <si>
    <t>http://www.santacruzsentinel.com/environment-and-nature/20170422/santa-cruz-march-for-science-draws-thousands</t>
  </si>
  <si>
    <t>Sonora</t>
  </si>
  <si>
    <t>Courthouse Park to the Opera Hall</t>
  </si>
  <si>
    <t>anti-Donald Trump Jr. visiting</t>
  </si>
  <si>
    <t>https://www.mymotherlode.com/news/local/295138/celebrating-earth-day-in-the-mother-lode.html</t>
  </si>
  <si>
    <t>http://helenair.com/news/state-and-regional/presence-of-donald-trump-jr-in-billings-inspires-protest-outside/article_e7c7c50d-4627-50c3-88e4-105e0ffcc973.html</t>
  </si>
  <si>
    <t>Stockton</t>
  </si>
  <si>
    <t>Outside Statehouse</t>
  </si>
  <si>
    <t>well over 500</t>
  </si>
  <si>
    <t>about 350</t>
  </si>
  <si>
    <t>anti-Eversource new transmission line</t>
  </si>
  <si>
    <t>https://www.facebook.com/stocktonmarchforscience/posts/809526319201523</t>
  </si>
  <si>
    <t>http://www.nh1.com/news/hundreds-circle-nh-statehouse-to-protest-northern-pass/</t>
  </si>
  <si>
    <t>Riverside</t>
  </si>
  <si>
    <t>Stuart</t>
  </si>
  <si>
    <t>Superior court to city hall</t>
  </si>
  <si>
    <t>Food and Water</t>
  </si>
  <si>
    <t>anti-fracking</t>
  </si>
  <si>
    <t>http://www.wptv.com/news/region-martin-county/stuart/dozens-come-out-to-protest-frakcing-in-stuart</t>
  </si>
  <si>
    <t>http://www.wpbf.com/article/anti-fracking-protest-held-in-stuart/9525897</t>
  </si>
  <si>
    <t>http://www.pe.com/2017/04/22/hundreds-march-for-science-awareness-in-downtown-riverside/</t>
  </si>
  <si>
    <t>Houston</t>
  </si>
  <si>
    <t>Hilton America - Houston Hotel</t>
  </si>
  <si>
    <t>Yosemite</t>
  </si>
  <si>
    <t>Yosemite National Park</t>
  </si>
  <si>
    <t>Houston Socialist Movement</t>
  </si>
  <si>
    <t>Anti-Governon Abbott</t>
  </si>
  <si>
    <t>http://www.houstonpress.com/news/gov-abbott-target-of-houston-protest-9369374</t>
  </si>
  <si>
    <t>Colonie</t>
  </si>
  <si>
    <t>Customs Enforcement building</t>
  </si>
  <si>
    <t>http://www.mercedsunstar.com/news/article146251284.html</t>
  </si>
  <si>
    <t>Burbank</t>
  </si>
  <si>
    <t>Anti-ICE</t>
  </si>
  <si>
    <t>Rally</t>
  </si>
  <si>
    <t>http://www.timesunion.com/7dayarchive/article/Immigration-activists-rally-around-Utica-man-11045972.php</t>
  </si>
  <si>
    <t>Grand Rapids</t>
  </si>
  <si>
    <t>G. R. Ford Federal Building</t>
  </si>
  <si>
    <t>Modesto</t>
  </si>
  <si>
    <t>starting at Modesto Junior College east campus and ending at Graceada</t>
  </si>
  <si>
    <t>anti-immigration ban</t>
  </si>
  <si>
    <t>https://www.usnews.com/news/best-states/michigan/articles/2017-04-20/police-arrest-3-in-immigration-protest-in-grand-rapids</t>
  </si>
  <si>
    <t>http://woodtv.com/2017/04/20/at-least-2-arrested-as-protest-blocks-i-196-ramps-in-gr/</t>
  </si>
  <si>
    <t>http://www.modbee.com/news/article146205394.html</t>
  </si>
  <si>
    <t>Schenectady</t>
  </si>
  <si>
    <t>Hayward</t>
  </si>
  <si>
    <t>the Hayward Shoreline Interpretive Center</t>
  </si>
  <si>
    <t>Union College</t>
  </si>
  <si>
    <t>around 40</t>
  </si>
  <si>
    <t>students; faculty</t>
  </si>
  <si>
    <t>anti-immigration ban; anti-Trump</t>
  </si>
  <si>
    <t>https://dailygazette.com/article/2017/04/19/sexual-abuse-pattern-confirmed-at-emma-willard</t>
  </si>
  <si>
    <t>Hemet</t>
  </si>
  <si>
    <t>perhaps 40 or 50</t>
  </si>
  <si>
    <t>NYC streets</t>
  </si>
  <si>
    <t>anti-proposed budget cuts to housing and development</t>
  </si>
  <si>
    <t>http://geotripper.blogspot.com/2017/04/why-science-matters-march-for-science.html</t>
  </si>
  <si>
    <t>march;protest</t>
  </si>
  <si>
    <t>http://www.housingwire.com/articles/39919-new-yorkers-hit-the-streets-to-protest-hud-budget-cuts</t>
  </si>
  <si>
    <t>https://twitter.com/nychange/status/855106650948214784</t>
  </si>
  <si>
    <t>Sherriff's Posse's meeting house</t>
  </si>
  <si>
    <t>50 or so</t>
  </si>
  <si>
    <t>Ocean Street Extension Neighborhood Association</t>
  </si>
  <si>
    <t>Anti-proposed new housing</t>
  </si>
  <si>
    <t>http://www.santacruzsentinel.com/government-and-politics/20170423/ocean-street-extension-residents-rally-against-santa-cruz-housing-project</t>
  </si>
  <si>
    <t>https://www.facebook.com/events/237860989995522</t>
  </si>
  <si>
    <t>http://www.montereyherald.com/science/20170422/march-for-science-monterey-marchers-join-thousands-around-world-in-support-of-science-environment</t>
  </si>
  <si>
    <t>Pacifica</t>
  </si>
  <si>
    <t>Pacifica State Beach</t>
  </si>
  <si>
    <t>Colorado Springs</t>
  </si>
  <si>
    <t>Acacia Park</t>
  </si>
  <si>
    <t>about 25</t>
  </si>
  <si>
    <t>http://gazette.com/article/1601134</t>
  </si>
  <si>
    <t xml:space="preserve">softball field across from Pennsylvania Farm Show Complex </t>
  </si>
  <si>
    <t>PA Democratic Party</t>
  </si>
  <si>
    <t>https://www.facebook.com/events/342439812818655/</t>
  </si>
  <si>
    <t>http://www.pennlive.com/news/2017/04/love_trumps_hate_protestors_ra.html</t>
  </si>
  <si>
    <t>university campus</t>
  </si>
  <si>
    <t>http://www.berkeleydailyplanet.com/issue/2017-04-21/article/45687?headline=Berkeley-marches-for-science---Mark-O-Neill</t>
  </si>
  <si>
    <t>Valdosta</t>
  </si>
  <si>
    <t>Olympic Valley</t>
  </si>
  <si>
    <t>steps of the Lowndes County Courthouse</t>
  </si>
  <si>
    <t>GA</t>
  </si>
  <si>
    <t>Highway 89 at the entrance to Squaw to the Village</t>
  </si>
  <si>
    <t>4th Congressional District Indivisible Club</t>
  </si>
  <si>
    <t>anti-Trump; impeachment</t>
  </si>
  <si>
    <t>https://www.facebook.com/events/216457815488623/</t>
  </si>
  <si>
    <t>http://www.valdostadailytimes.com/news/local_news/tale-of-two-trumps-residents-rally-for-against-president-remain/article_b29d727b-7602-5861-8f52-b88da871856a.html</t>
  </si>
  <si>
    <t>am march</t>
  </si>
  <si>
    <t>around the Village at Squaw Valley</t>
  </si>
  <si>
    <t>https://www.facebook.com/TahoeMarchForScience/</t>
  </si>
  <si>
    <t>pm march</t>
  </si>
  <si>
    <t>US District Court to Capitol Building</t>
  </si>
  <si>
    <t>at least 150</t>
  </si>
  <si>
    <t>Connecticut Citizens Action Group; general protesters</t>
  </si>
  <si>
    <t>Indio</t>
  </si>
  <si>
    <t>anti-Trump; release of Trump tax returns</t>
  </si>
  <si>
    <t>http://www.courant.com/community/hartford/hc-tax-day-protest-0419-20170418-story.html</t>
  </si>
  <si>
    <t>Jersey City</t>
  </si>
  <si>
    <t>https://www.usatoday.com/story/life/music/2017/04/23/coachella-crowds-march-science-chill-bon-iver-weekend-2/100819522/</t>
  </si>
  <si>
    <t>Kelso Depot</t>
  </si>
  <si>
    <t>general protestors; JCCCE</t>
  </si>
  <si>
    <t>Mojave National Preserve; 90942 Kelso Cima Rd</t>
  </si>
  <si>
    <t>anti-violence</t>
  </si>
  <si>
    <t>http://www.nj.com/jjournal-news/index.ssf/2017/04/after_bloody_week_anti-violenc.html</t>
  </si>
  <si>
    <t>https://www.facebook.com/groups/sciencemarchkelso/</t>
  </si>
  <si>
    <t>https://twitter.com/OneCupOneUpJC/status/849109929868664833</t>
  </si>
  <si>
    <t>Northampton</t>
  </si>
  <si>
    <t>Fresno</t>
  </si>
  <si>
    <t>Bridge Street School to First Churches of Northampton</t>
  </si>
  <si>
    <t>Radio Park to Blackstone Avenue</t>
  </si>
  <si>
    <t>estimated 1000</t>
  </si>
  <si>
    <t>anti-war; anti-military spending</t>
  </si>
  <si>
    <t>http://www.gazettenet.com/At-anti-war-protest-local-activist-continues-her-work-9331884.aspx</t>
  </si>
  <si>
    <t>http://www.fresnobee.com/news/local/article146241629.html</t>
  </si>
  <si>
    <t>Chico</t>
  </si>
  <si>
    <t>Trinity Commons</t>
  </si>
  <si>
    <t>estimated 2500 to 3000</t>
  </si>
  <si>
    <t>http://theorion.com/64867/news/chico-science-march-draws-thousands/</t>
  </si>
  <si>
    <t>Cambria</t>
  </si>
  <si>
    <t>downtown park</t>
  </si>
  <si>
    <t>http://kcbx.org/post/four-central-coast-rallies-join-international-march-science#stream/0</t>
  </si>
  <si>
    <t>Palm Springs</t>
  </si>
  <si>
    <t>Sunrise Park</t>
  </si>
  <si>
    <t>Rail Event Center</t>
  </si>
  <si>
    <t>http://www.sltrib.com/news/5186175-155/utah-democrats-have-no-place-to</t>
  </si>
  <si>
    <t>http://www.desertsun.com/story/news/politics/2017/04/23/palm-springs-joins-international-march-science-and-looks-inward/305113001/</t>
  </si>
  <si>
    <t>Quincy</t>
  </si>
  <si>
    <t xml:space="preserve">Jews for Racial &amp; Economic Justice </t>
  </si>
  <si>
    <t>call attention to policing practices that they believe target immigrants and communities of color</t>
  </si>
  <si>
    <t>over 100</t>
  </si>
  <si>
    <t>https://twitter.com/tkocreative/status/852706002378141696</t>
  </si>
  <si>
    <t>Amherst</t>
  </si>
  <si>
    <t>https://throwingchanclas.com/2017/04/22/small-town-big-march-for-science/</t>
  </si>
  <si>
    <t>Bank of America branch</t>
  </si>
  <si>
    <t>a group</t>
  </si>
  <si>
    <t>Hanford</t>
  </si>
  <si>
    <t>the corners at a busy Lacey Boulevard and 12th Avenue</t>
  </si>
  <si>
    <t>calling for BoA to divest from fossil fuels</t>
  </si>
  <si>
    <t>http://www.masslive.com/news/index.ssf/2017/04/amherst_area_activists_stage_a.html</t>
  </si>
  <si>
    <t>http://dailycollegian.com/2017/04/14/local-residents-protest-boas-investments-in-fossil-fuel-industry/</t>
  </si>
  <si>
    <t>http://www.mylemooreleader.com/148343</t>
  </si>
  <si>
    <t>Capitol Building</t>
  </si>
  <si>
    <t>child abuse awareness</t>
  </si>
  <si>
    <t>Service Employees International Union</t>
  </si>
  <si>
    <t>send message to Rep. David Valadao</t>
  </si>
  <si>
    <t>https://twitter.com/Denver_CASA/status/849380023626854403</t>
  </si>
  <si>
    <t>http://www.mylemooreleader.com/148344</t>
  </si>
  <si>
    <t>http://denver.cbslocal.com/2017/04/04/child-abuse-prevention-month-colorado/</t>
  </si>
  <si>
    <t>Tehachapi</t>
  </si>
  <si>
    <t>Central Park</t>
  </si>
  <si>
    <t>http://www.tehachapinews.com/news/march-for-science-hey-hey-what-do-you-say-we/article_db85c70c-279c-11e7-bf40-e302111cbe0a.html</t>
  </si>
  <si>
    <t>Ojai</t>
  </si>
  <si>
    <t>Libbey Park; to the Ojai Valley Woman’s Club</t>
  </si>
  <si>
    <t>about 200</t>
  </si>
  <si>
    <t>http://www.vcstar.com/story/news/2017/04/22/ojai-march-science-draws-200-downtown/100569666/</t>
  </si>
  <si>
    <t>Walnut Creek</t>
  </si>
  <si>
    <t>Springfield</t>
  </si>
  <si>
    <t>Statehouse</t>
  </si>
  <si>
    <t xml:space="preserve">IL  </t>
  </si>
  <si>
    <t>clean energy</t>
  </si>
  <si>
    <t>March to Capitol</t>
  </si>
  <si>
    <t>http://foxillinois.com/news/local/nearly-200-rally-at-state-capitol-for-clean-energy-04-07-2017</t>
  </si>
  <si>
    <t>Montpelier</t>
  </si>
  <si>
    <t>nurses</t>
  </si>
  <si>
    <t>downtown Montpelier; State House</t>
  </si>
  <si>
    <t>rally for CA's new healthcare bill</t>
  </si>
  <si>
    <t>VT</t>
  </si>
  <si>
    <t>more than 1,500</t>
  </si>
  <si>
    <t>http://gazette.com/the-latest-california-nurses-rally-for-health-care-for-all/article/feed/455972</t>
  </si>
  <si>
    <t>Vermont Youth Lobby’s Rally to Save the Planet</t>
  </si>
  <si>
    <t xml:space="preserve">climate change </t>
  </si>
  <si>
    <t>http://www.rutlandherald.com/articles/students-rally-at-state-house/</t>
  </si>
  <si>
    <t>Campus of UC Berkeley</t>
  </si>
  <si>
    <t>Medford</t>
  </si>
  <si>
    <t>Jackson County Courthouse</t>
  </si>
  <si>
    <t>protesting Ann Coulter's cancellation</t>
  </si>
  <si>
    <t>Contract with wildlife servives</t>
  </si>
  <si>
    <t>http://www.brownsvilleherald.com/news/entertainment/article_a85544df-e700-57cd-9362-dc0cd252c55a.html</t>
  </si>
  <si>
    <t>http://ktvl.com/news/local/activists-protest-jackson-county-contract-with-wildlife-services</t>
  </si>
  <si>
    <t>Vancouver</t>
  </si>
  <si>
    <t xml:space="preserve">Esther Short Park </t>
  </si>
  <si>
    <t>university; marched to California Hal</t>
  </si>
  <si>
    <t>around 80</t>
  </si>
  <si>
    <t>Rose City Antifa; general protests</t>
  </si>
  <si>
    <t>counter-protest at pro-Trump rally</t>
  </si>
  <si>
    <t>students; others</t>
  </si>
  <si>
    <t>drop police charges vs student protestors</t>
  </si>
  <si>
    <t>http://katu.com/news/local/8-arrests-during-clash-at-pro-trump-rally-in-vancouver</t>
  </si>
  <si>
    <t>http://www.dailycal.org/2016/04/29/protesters-gather-sproul-plaza-call-charges-student-demonstrators-dropped/</t>
  </si>
  <si>
    <t>Umass Boston</t>
  </si>
  <si>
    <t>Sproul Plaza</t>
  </si>
  <si>
    <t>several dozen</t>
  </si>
  <si>
    <t>cuts to UMASS Boston budget</t>
  </si>
  <si>
    <t>https://www.bostonglobe.com/metro/2017/04/12/students-faculty-protest-umass-boston-budget-cuts/PW6kkBdjsMxcee4v22vQxJ/story.html</t>
  </si>
  <si>
    <t>Tom Cat Bakery facility, Long Island City, Queens</t>
  </si>
  <si>
    <t>Day Without Bread</t>
  </si>
  <si>
    <t>http://www.ny1.com/nyc/all-boroughs/news/2017/04/21/tom-cat-workers-protest-trump-immigration-policies-.html</t>
  </si>
  <si>
    <t>http://www.nbcnewyork.com/news/local/Workers-at-Queens-Bakery-Chain-Themselves-to-Delivery-Trucks-to-Protest-Immigration-Policy-420053113.html</t>
  </si>
  <si>
    <t>protesting arrest of a graduate student</t>
  </si>
  <si>
    <t>Duval County Courthouse</t>
  </si>
  <si>
    <t>http://www.dailycal.org/2017/04/27/students-protest-arrest-campus-graduate-student-sproul-plaza/</t>
  </si>
  <si>
    <t>demand release of men arrested and beaten by police</t>
  </si>
  <si>
    <t>http://jacksonville.com/news/public-safety/2017-04-08/about-200-rally-outside-duval-courthouse-support-protesters-arrested</t>
  </si>
  <si>
    <t>university; Savio Steps</t>
  </si>
  <si>
    <t>at City Hall and walked to Cesar Chavez Plaza</t>
  </si>
  <si>
    <t xml:space="preserve">march; rally </t>
  </si>
  <si>
    <t>http://www.nbcbayarea.com/news/local/Peoples-Climate-March-Draws-Hundreds-Across-Bay-Area-420822033.html</t>
  </si>
  <si>
    <t>Oakland</t>
  </si>
  <si>
    <t>Lake Merritt</t>
  </si>
  <si>
    <t>http://sanfrancisco.cbslocal.com/2017/04/29/demonstrators-gather-at-oaklands-lake-merritt-as-part-of-nationwide-climate-march/</t>
  </si>
  <si>
    <t>Sonoma</t>
  </si>
  <si>
    <t>Sonoma Valley High School; or the First Congregational Church of Sonoma’s Burlingame Hall at 252 W. Spain St; march to the Plaza</t>
  </si>
  <si>
    <t>http://www.sonomanews.com/news/6930426-181/sonoma-climate-march-to-have?artslide=0</t>
  </si>
  <si>
    <t>Streets of South LA</t>
  </si>
  <si>
    <t>rally marking 25th anniversary of LA riots</t>
  </si>
  <si>
    <t>http://www.latimes.com/local/lanow/la-me-ln-riots-rally-marches-20170428-story.html</t>
  </si>
  <si>
    <t>Civic Center Plaza, City Hall; march down Market Street to the Embarcadero</t>
  </si>
  <si>
    <t>Waterfront Park</t>
  </si>
  <si>
    <t>http://www.sfgate.com/bayarea/article/Protesters-take-to-the-streets-in-SF-for-11075725.php</t>
  </si>
  <si>
    <t>hundreds; about 5000; est at 6000 to 7000</t>
  </si>
  <si>
    <t>Arroyo Grande</t>
  </si>
  <si>
    <t>corner of East Grand and South Elm streets</t>
  </si>
  <si>
    <t>http://www.nbcsandiego.com/news/local/The-Peoples-Climate-March-Draws-Hundreds-of-Supporters-in-San-Diego-420816563.html</t>
  </si>
  <si>
    <t>http://www.sanluisobispo.com/news/local/article144733469.html</t>
  </si>
  <si>
    <t>from City Hall  through the downtown to a rally at Plaza de Cesar Chavez</t>
  </si>
  <si>
    <t>http://sandiegofreepress.org/2017/04/5000-protest-climate-march/</t>
  </si>
  <si>
    <t>hundreds; na</t>
  </si>
  <si>
    <t>https://timesofsandiego.com/politics/2017/04/29/7000-march-for-planet-earth-in-san-diego-state-of-resistance/</t>
  </si>
  <si>
    <t>http://www.mercurynews.com/2017/04/15/san-jose-protesters-join-national-push-for-trump-tax-returns/</t>
  </si>
  <si>
    <t>Wilmington; march to the nearby Tesoro Refinery, 1331 Eubank Avenue</t>
  </si>
  <si>
    <t>eyewitness count</t>
  </si>
  <si>
    <t>gathered at the US Bankruptcy Court on State Street and marched to De La Guerra Plaza</t>
  </si>
  <si>
    <t>http://www.citywatchla.com/index.php/los-angeles/13111-la-s-climate-change-march-is-saturday-in-wilmington-keep-la-s-skies-blue-be-there</t>
  </si>
  <si>
    <t>http://www.keyt.com/news/santa-barbara-s-county/santa-barbara-protesters-demand-trump-release-tax-returns/452000287</t>
  </si>
  <si>
    <t>Santa Maria</t>
  </si>
  <si>
    <t>intersection of Miller Street and Betteravia Road in front of the Santa Barbara County Government Center</t>
  </si>
  <si>
    <t>large crowd</t>
  </si>
  <si>
    <t>Citizens for Transparency; North County Coalition; House of Pride and Equality; the Central Coast Alliance United for a Sustainable Economy</t>
  </si>
  <si>
    <t>http://www.pe.com/2017/04/29/riverside-gets-involved-in-nationwide-marches-for-climate-change/</t>
  </si>
  <si>
    <t>http://www.chicagotribune.com/news/nationworld/ct-peoples-climate-march-20170429-story.html</t>
  </si>
  <si>
    <t>http://santamariatimes.com/news/local/features/show-your-taxes-protesters-urge-trump/article_264f4229-320f-5941-a1c5-f7e3ced2731a.html</t>
  </si>
  <si>
    <t>Nevada City</t>
  </si>
  <si>
    <t>Laguna Lake Park</t>
  </si>
  <si>
    <t>group photo</t>
  </si>
  <si>
    <t>https://www.facebook.com/NevadaCountyClimateChangeCoalition/</t>
  </si>
  <si>
    <t>https://womensmarchslo.com/event/tax-march-morro-bay-flashmob-photo-op/</t>
  </si>
  <si>
    <t>march and rally starting at Mt. Diablo Boulevard and Main Street</t>
  </si>
  <si>
    <t>https://patch.com/california/walnutcreek/trump-tax-release-protests-set-saturday-walnut-creek-bay-area</t>
  </si>
  <si>
    <t>march began at 11 a.m. at Pershing Square at Fifth and Olive streets and wound up at Los Angeles City Hall</t>
  </si>
  <si>
    <t xml:space="preserve">estimated </t>
  </si>
  <si>
    <t>http://www.nbclosangeles.com/news/local/Tax-Day-Downtown-Los-Angeles-Protest-Rally-Demonstration-Donald-Trump-419540863.html</t>
  </si>
  <si>
    <t>marching from South Side Park, up to Capitol Mall and then Capitol</t>
  </si>
  <si>
    <t>around 500; around 2000</t>
  </si>
  <si>
    <t>http://fox40.com/2017/04/15/sacramento-protesters-call-for-president-trump-to-release-tax-returns/</t>
  </si>
  <si>
    <t>started on Harbor Drive, wound down Broadway and ended at City Hall</t>
  </si>
  <si>
    <t xml:space="preserve">thousands; as many as 3,000 marchers; 2000 to 3000 </t>
  </si>
  <si>
    <t>Organize San Diego; San Diego Protests</t>
  </si>
  <si>
    <t>http://www.sandiegouniontribune.com/news/politics/sd-me-tax-protest-20170414-story.html</t>
  </si>
  <si>
    <t>Lake Arrowhead</t>
  </si>
  <si>
    <t>Palo Alto</t>
  </si>
  <si>
    <t>intersection of State Highways 18 and 189</t>
  </si>
  <si>
    <t>Sierra Club; general protests</t>
  </si>
  <si>
    <t>water rights and anti-Nestle</t>
  </si>
  <si>
    <t>Milpitas</t>
  </si>
  <si>
    <t>http://www.mountain-news.com/news/article_359759b4-1a54-11e7-92a4-63e44f11ad03.html</t>
  </si>
  <si>
    <t>general protestors; Black Lives Matter</t>
  </si>
  <si>
    <t>Equal pay; black lives matter</t>
  </si>
  <si>
    <t xml:space="preserve">Novato </t>
  </si>
  <si>
    <t>http://www.cbs8.com/story/35067681/fight-for-15-black-lives-matter-groups-join-forces-for-rally</t>
  </si>
  <si>
    <t>http://www.nbcsandiego.com/news/national-international/Thousands-Rally-for-Equal-Pay-Day-418257173.html</t>
  </si>
  <si>
    <t>http://www.nbcsandiego.com/news/politics/Rallies-Planned-on-Anniversary-of-MLKs-Killing-in-Memphis-418225523.html</t>
  </si>
  <si>
    <t>UC Berkeley</t>
  </si>
  <si>
    <t>YWCA; Happy Products</t>
  </si>
  <si>
    <t>rally for free menstrual products on UCB campus</t>
  </si>
  <si>
    <t xml:space="preserve">Palm Springs </t>
  </si>
  <si>
    <t>http://www.nbcbayarea.com/news/local/Free-the-Tampon-Rally-Highlights-Need-for-Free-Feminine-Hygiene-Products-on-UC-Berkeley-Campus-418561183.html</t>
  </si>
  <si>
    <t>http://www.kesq.com/news/palm-springs-one-of-many-sites-for-nationwide-trump-tax-return-protest-saturday/451581471</t>
  </si>
  <si>
    <t>Ventura</t>
  </si>
  <si>
    <t>Support Gov Brown's transportation bill</t>
  </si>
  <si>
    <t>https://twitter.com/i/moments/853405220415705093</t>
  </si>
  <si>
    <t>http://www.publicnewsservice.org/2017-04-06/climate-change-air-quality/governor-holds-rally-for-controversial-transportation-bill/a57155-1</t>
  </si>
  <si>
    <t>Morro Bay</t>
  </si>
  <si>
    <t>https://twitter.com/Ekwhiteslo/status/853461160942723072</t>
  </si>
  <si>
    <t>around 400</t>
  </si>
  <si>
    <t>Santa Ana</t>
  </si>
  <si>
    <t>Orange County’s Hall of Administration</t>
  </si>
  <si>
    <t>https://www.facebook.com/events/1850125631867041/?active_tab=discussion</t>
  </si>
  <si>
    <t>Laytonville</t>
  </si>
  <si>
    <t>https://twitter.com/sebtown/status/853714263151476736</t>
  </si>
  <si>
    <t>victims' rights rally</t>
  </si>
  <si>
    <t>Civic Center park; march started at noon with Denver Police closing roads on 14th and Bannock Streets and down Court Place to 15th Street. Protesters walked  from Glenarm Place to 17th Street and ended at Broadway and Colfax Avenue.</t>
  </si>
  <si>
    <t>a couple thousand</t>
  </si>
  <si>
    <t>http://www.ocregister.com/articles/victims-748649-honor-county.html</t>
  </si>
  <si>
    <t>http://www.denverpost.com/2017/04/15/trump-tax-returns-rally-denver/</t>
  </si>
  <si>
    <t>Pleasanton</t>
  </si>
  <si>
    <t>Pleasanton Unified School District Board meeting</t>
  </si>
  <si>
    <t>march began from City Hall</t>
  </si>
  <si>
    <t>http://gazette.com/colorado-springs-rally-for-trumps-tax-returns-draws-more-than-200-people/article/1601122</t>
  </si>
  <si>
    <t>Pueblo</t>
  </si>
  <si>
    <t>Steelworkers Union Hall</t>
  </si>
  <si>
    <t>https://youtu.be/4aGMl_nauCo</t>
  </si>
  <si>
    <t>ethnic registration options; education</t>
  </si>
  <si>
    <t>north side of Capitol</t>
  </si>
  <si>
    <t>http://www.independentnews.com/news/chinese-parents-protest-new-ethnic-breakdown-on-pleasanton-school-forms/article_ffa10d10-1a34-11e7-8332-e75cb45345ee.html</t>
  </si>
  <si>
    <t>http://www.realhartford.org/2017/04/15/hundreds-in-hartford-demand-trump-release-his-tax-returns/</t>
  </si>
  <si>
    <t>Santa Monica</t>
  </si>
  <si>
    <t>Guilford</t>
  </si>
  <si>
    <t>Santa Monica Democratic Club; Stonewall Democratic club</t>
  </si>
  <si>
    <t>https://twitter.com/LisaCKelly/status/853437396028977152</t>
  </si>
  <si>
    <t>http://fox61.com/2017/04/15/ct-residents-protest-in-demand-for-president-trump-to-release-tax-returns/</t>
  </si>
  <si>
    <t>Transgender day of visibility</t>
  </si>
  <si>
    <t>outside Capitol to National Mall</t>
  </si>
  <si>
    <t>http://westsidetoday.com/2017/04/06/rally-for-trans-resistance-in-santa-monica-international-transgender-day-of-visibility/</t>
  </si>
  <si>
    <t>more than 1500; several thousand</t>
  </si>
  <si>
    <t>https://www.nytimes.com/2017/04/15/us/politics/tax-day-protests-trump-returns.html?_r=0</t>
  </si>
  <si>
    <t>http://www.reuters.com/article/us-usa-trump-taxes-idUSKBN17H0FW</t>
  </si>
  <si>
    <t>Bayfront Park</t>
  </si>
  <si>
    <t>nearly 2000</t>
  </si>
  <si>
    <t>http://wfla.com/2017/04/15/thousands-rally-in-sarasota-as-protests-across-country-call-for-trump-to-release-tax-returns/</t>
  </si>
  <si>
    <t>corner of Beach Street and the International Speedway Boulevard bridge</t>
  </si>
  <si>
    <t>Muni stops</t>
  </si>
  <si>
    <t>various Indivisible groups</t>
  </si>
  <si>
    <t>handful</t>
  </si>
  <si>
    <t>protest police citations of a homeless man eating pizza at the bus</t>
  </si>
  <si>
    <t>http://www.news-journalonline.com/news/20170415/volusia-flagler-marchers-demand-trump-release-taxes</t>
  </si>
  <si>
    <t xml:space="preserve">Orlando </t>
  </si>
  <si>
    <t>http://www.sfgate.com/news/article/Daylong-pizza-protest-continues-at-Dolores-Park-11059261.php</t>
  </si>
  <si>
    <t>Lake Eola Park to US Sen Rubio office</t>
  </si>
  <si>
    <t>Women's Building</t>
  </si>
  <si>
    <t>San Francisco Women Against Rape</t>
  </si>
  <si>
    <t>to protest rape and sexual violence</t>
  </si>
  <si>
    <t>https://www.facebook.com/events/163633880792985/</t>
  </si>
  <si>
    <t>http://orlando-politics.com/2017/04/16/donald-trump-blasts-tax-return-protests-he-says-were-paid-for/</t>
  </si>
  <si>
    <t>https://missionlocal.org/2017/04/hundreds-of-sf-protesters-march-against-rape/</t>
  </si>
  <si>
    <t>Tampa</t>
  </si>
  <si>
    <t>Ohio</t>
  </si>
  <si>
    <t>http://www.wtsp.com/news/local/the-tax-march-locals-protest-for-the-president-to-release-tax-returns/431626221</t>
  </si>
  <si>
    <t>Trump Plaza to Bingham Island, near Mar-A-Lago</t>
  </si>
  <si>
    <t>http://cbs12.com/news/local/local-residents-contribute-to-nationwide-protest-demanding-trumps-tax-returns</t>
  </si>
  <si>
    <t>Palm Harbor</t>
  </si>
  <si>
    <t>https://twitter.com/i/moments/853405220415705090</t>
  </si>
  <si>
    <t>about 200 people</t>
  </si>
  <si>
    <t>https://twitter.com/alexisagirl/status/853929889401122816</t>
  </si>
  <si>
    <t>#EndChildPoverty</t>
  </si>
  <si>
    <t>rally against cuts to federal funding geared at child poverty</t>
  </si>
  <si>
    <t>Melbourne</t>
  </si>
  <si>
    <t>http://www.nbcbayarea.com/news/local/Nancy-Pelosi-Barbara-Lee-Join-Anti-Poverty-Rally-in-Los-Angeles-418773224.html</t>
  </si>
  <si>
    <t>https://twitter.com/i/moments/853405220415705094</t>
  </si>
  <si>
    <t>http://www.latimes.com/local/lanow/la-me-ln-child-poverty-rally-20170409-story.html</t>
  </si>
  <si>
    <t>Madison High School</t>
  </si>
  <si>
    <t>rally against pink slips received</t>
  </si>
  <si>
    <t>Atlanta</t>
  </si>
  <si>
    <t>http://www.10news.com/news/san-diego-unified-school-district-employees-rally-against-pink-slips-041017</t>
  </si>
  <si>
    <t>federal building to SF Unified School District HQ</t>
  </si>
  <si>
    <t>United Educators of San Francisco</t>
  </si>
  <si>
    <t>Farragut</t>
  </si>
  <si>
    <t>demonstration against Education Sec Betsy DeVos</t>
  </si>
  <si>
    <t>Washington St</t>
  </si>
  <si>
    <t>IA</t>
  </si>
  <si>
    <t>general protestor</t>
  </si>
  <si>
    <t>http://www.nbcbayarea.com/news/local/Dozens-Rally-For-Teachers-Education-in-San-Francisco-419227004.html</t>
  </si>
  <si>
    <t>FB post</t>
  </si>
  <si>
    <t>Cedar Falls</t>
  </si>
  <si>
    <t>Coeur d’Alene</t>
  </si>
  <si>
    <t xml:space="preserve">in Community Room at the Coeur d’Alene Library; march along US 95 </t>
  </si>
  <si>
    <t xml:space="preserve">ID </t>
  </si>
  <si>
    <t>at least 300</t>
  </si>
  <si>
    <t>Indivisible Hayden; general protestors</t>
  </si>
  <si>
    <t>http://www.cdapress.com/article/20170416/ARTICLE/170419838</t>
  </si>
  <si>
    <t>Cal State Fullerton Humanities Quad</t>
  </si>
  <si>
    <t>Boise</t>
  </si>
  <si>
    <t>outside statehouse</t>
  </si>
  <si>
    <t>small diversity rally</t>
  </si>
  <si>
    <t>hundreds; more than 300</t>
  </si>
  <si>
    <t>general protestors; Stand Your Ground Rally</t>
  </si>
  <si>
    <t>transgender rights</t>
  </si>
  <si>
    <t>http://www.ocregister.com/2017/04/12/transgender-activists-urge-human-rights-for-all/</t>
  </si>
  <si>
    <t>https://twitter.com/IndivisibleBoi1/status/853358414247874560</t>
  </si>
  <si>
    <t>http://www.kivitv.com/news/boise-tax-day-protest</t>
  </si>
  <si>
    <t>Mission Police Station</t>
  </si>
  <si>
    <t>http://www.idahostatesman.com/news/local/article144826094.html</t>
  </si>
  <si>
    <t>some 25</t>
  </si>
  <si>
    <t xml:space="preserve">Chicago </t>
  </si>
  <si>
    <t>Daley Plaza to the Chicago River across from Trump International Tower and Hotel</t>
  </si>
  <si>
    <t>protesting DA's decision not to prosecute two officers involved in shooting</t>
  </si>
  <si>
    <t>https://missionlocal.org/2017/04/demonstrators-protest-das-decision-to-exonerate-officers-in-fatal-police-shooting/</t>
  </si>
  <si>
    <t>https://patch.com/illinois/chicago/chicago-trump-tax-protest-marchers-do-chicken-dance-over-presidents-tax-returns</t>
  </si>
  <si>
    <t>http://www.chicagotribune.com/news/local/breaking/ct-tax-day-march-met-0416-20170416-story.html</t>
  </si>
  <si>
    <t>http://www.nwherald.com/2017/04/16/protesters-demand-trump-release-tax-returns/ayo4zpu/</t>
  </si>
  <si>
    <t>multi-faith groups</t>
  </si>
  <si>
    <t>protest against deportations and Trump's immigration policies</t>
  </si>
  <si>
    <t>Naperville</t>
  </si>
  <si>
    <t>public sidewalks – east on Jackson Avenue, south on Main Street, west on Aurora Avenue and north on Eagle Street</t>
  </si>
  <si>
    <t>http://abc7.com/news/pro-immigrant-activists-march-through-downtown-la/1869728/</t>
  </si>
  <si>
    <t>Naperville Women's March Action group</t>
  </si>
  <si>
    <t>https://www.usnews.com/news/best-states/california/articles/2017-04-13/35-arrested-in-los-angeles-immigration-protest</t>
  </si>
  <si>
    <t>http://www.chicagotribune.com/suburbs/naperville-sun/news/ct-nvs-trump-tax-rally-naperville-st-0416-20170415-story.html</t>
  </si>
  <si>
    <t>Westwood</t>
  </si>
  <si>
    <t>Federal  Building</t>
  </si>
  <si>
    <t>Kokomo</t>
  </si>
  <si>
    <t xml:space="preserve">IN  </t>
  </si>
  <si>
    <t>a few dozen</t>
  </si>
  <si>
    <t>rally in support of President Trump</t>
  </si>
  <si>
    <t>https://twitter.com/un_belizable/status/853411784912457729</t>
  </si>
  <si>
    <t>http://abc7.com/politics/trump-supporters-rally-in-westwood/1876087/</t>
  </si>
  <si>
    <t>Lexington</t>
  </si>
  <si>
    <t>Fayette Circuit Courthouse</t>
  </si>
  <si>
    <t>Kentucky National Organization for Women</t>
  </si>
  <si>
    <t>http://www.wtvq.com/2017/04/15/protesters-call-president-trump-release-tax-returns/</t>
  </si>
  <si>
    <t>City Hall at Duncan Park</t>
  </si>
  <si>
    <t>approx 100</t>
  </si>
  <si>
    <t>Indivisible NOLA</t>
  </si>
  <si>
    <t>http://www.wdsu.com/article/protesters-demand-president-trump-release-tax-returns/9281261</t>
  </si>
  <si>
    <t>http://wgno.com/2017/04/15/protesters-in-new-orleans-call-for-trump-to-release-tax-returns/</t>
  </si>
  <si>
    <t>Vineyard Haven</t>
  </si>
  <si>
    <t>5 Corners</t>
  </si>
  <si>
    <t>Facebook</t>
  </si>
  <si>
    <t>counted from FB pic</t>
  </si>
  <si>
    <t>Cambridge</t>
  </si>
  <si>
    <t>common</t>
  </si>
  <si>
    <t>approx 1000</t>
  </si>
  <si>
    <t>http://dailyfreepress.com/2017/04/15/massachusetts-taxpayers-locals-protest-trump-on-national-tax-day/</t>
  </si>
  <si>
    <t>Northhampton</t>
  </si>
  <si>
    <t>town hall</t>
  </si>
  <si>
    <t>https://twitter.com/i/moments/853405220415705091</t>
  </si>
  <si>
    <t>Pittsfield</t>
  </si>
  <si>
    <t>Bangor</t>
  </si>
  <si>
    <t>in front of Margaret Chase Smith Federal Building</t>
  </si>
  <si>
    <t>ME</t>
  </si>
  <si>
    <t>close to 80; 80 to 100</t>
  </si>
  <si>
    <t>http://bangordailynews.com/2017/04/16/politics/protesters-rally-in-bangor-to-demand-that-trump-release-his-tax-returns/</t>
  </si>
  <si>
    <t>Biddeford</t>
  </si>
  <si>
    <t>in front of Sen. Susan Collins’ (R-Maine) Biddeford office on Main Street.</t>
  </si>
  <si>
    <t>http://courier.mainelymediallc.com/news/2017-04-20/Front_Page/Dear_Mr_President___.html</t>
  </si>
  <si>
    <t>Thomaston</t>
  </si>
  <si>
    <t>Main St</t>
  </si>
  <si>
    <t>large number</t>
  </si>
  <si>
    <t>Midcoast Maine Indivisible</t>
  </si>
  <si>
    <t>http://knox.villagesoup.com/p/midcoast-lens-tax-march-thomaston/1643572</t>
  </si>
  <si>
    <t>https://twitter.com/nontoxicme/status/853385705082560512</t>
  </si>
  <si>
    <t xml:space="preserve">Detroit </t>
  </si>
  <si>
    <t>began in front of the Internal Revenue Service offices on Woodward Avenue and later included speeches at Hart Plaza</t>
  </si>
  <si>
    <t>http://www.detroitnews.com/story/news/local/detroit-city/2017/04/15/tax-day-protest-demand-trump-release-returns/100503060/</t>
  </si>
  <si>
    <t>Marquette</t>
  </si>
  <si>
    <t>march began at Peter White Public Library and continued across Washington Street to the Marquette Commons</t>
  </si>
  <si>
    <t>the 906 Democratic Coalition of the Upper Peninsula</t>
  </si>
  <si>
    <t>Liberty Revival Alliance; Oath Keepers</t>
  </si>
  <si>
    <t>pro-Trump; Free Speech Rally</t>
  </si>
  <si>
    <t>http://www.uppermichiganssource.com/content/news/Tax-Rally-stirs-Marquette-419552103.html</t>
  </si>
  <si>
    <t>Farmington</t>
  </si>
  <si>
    <t>Riley Park</t>
  </si>
  <si>
    <t>over 350</t>
  </si>
  <si>
    <t>http://money.cnn.com/2017/04/15/news/economy/trump-tax-return-protest-march/</t>
  </si>
  <si>
    <t>http://oaklandcounty115.com/2017/04/16/call-for-transparency-draws-protestors-to-farmington/</t>
  </si>
  <si>
    <t>Rose Parks Circle and Calder Plaza</t>
  </si>
  <si>
    <t>http://fox17online.com/2017/04/15/protesters-plan-tax-march-to-urge-president-trump-to-release-his-taxes/</t>
  </si>
  <si>
    <t>Ann Arbor</t>
  </si>
  <si>
    <t>sidewalks of downtown; University of Michigan Diag</t>
  </si>
  <si>
    <t>Progressives at the University of Michigan and Michigan To Believe In</t>
  </si>
  <si>
    <t>https://www.michigandaily.com/section/government/thousands-gather-rally-national-tax-march-protest</t>
  </si>
  <si>
    <t>Hamtramck</t>
  </si>
  <si>
    <t>Pentwater</t>
  </si>
  <si>
    <t>Mankato</t>
  </si>
  <si>
    <t>Jackson Park</t>
  </si>
  <si>
    <t>nearly 70</t>
  </si>
  <si>
    <t>Indivisible Greater Mankato</t>
  </si>
  <si>
    <t>http://www.mankatofreepress.com/news/local_news/tax-day-protesters-request-release-of-trump-s-returns/article_c2bc6716-2220-11e7-8a8d-2f1aa1c52afb.html</t>
  </si>
  <si>
    <t>outside capitol</t>
  </si>
  <si>
    <t>several hundred; more than 500</t>
  </si>
  <si>
    <t>http://www.startribune.com/show-us-the-money-rally-draws-about-200-to-minnesota-state-capitol/419535923/</t>
  </si>
  <si>
    <t>http://www.wxow.com/story/35160824/2017/04/16/hundreds-march-through-downtown-rochester-for-trumps-taxes</t>
  </si>
  <si>
    <t>corners of Battlefield and Glenstone</t>
  </si>
  <si>
    <t>at least 50</t>
  </si>
  <si>
    <t>http://www.ozarksfirst.com/news/springfield-residents-march-for-trumps-tax-returns/692753341</t>
  </si>
  <si>
    <t>Kalispell</t>
  </si>
  <si>
    <t>http://www.kbzk.com/story/35162327/kalispell-joins-protests-over-trump-tax-returns</t>
  </si>
  <si>
    <t>Bozeman</t>
  </si>
  <si>
    <t>a downtown Raleigh plaza between the state history and natural sciences museums</t>
  </si>
  <si>
    <t>http://registerguard.com/rg/news/local/35488117-75/eugene-tax-day-rally-part-of-national-protest-that-brought-out-thousands-in-dozens-of-cities.html.csp</t>
  </si>
  <si>
    <t>http://www.citizen-times.com/story/news/local/2017/04/15/protesters-say-trump-keeping-tax-returns-secret-worrying/100504246/</t>
  </si>
  <si>
    <t>Charlotte</t>
  </si>
  <si>
    <t>Mooresville</t>
  </si>
  <si>
    <t>Omaha</t>
  </si>
  <si>
    <t>Turner Park</t>
  </si>
  <si>
    <t>about 125</t>
  </si>
  <si>
    <t>http://www.ketv.com/article/protest-in-turner-park-calls-on-president-donald-trump-to-release-tax-returns/9280646</t>
  </si>
  <si>
    <t>El Paso County Republican Party</t>
  </si>
  <si>
    <t>pic at link</t>
  </si>
  <si>
    <t>Peterborough</t>
  </si>
  <si>
    <t>https://twitter.com/Edmund_BT/status/853415590312243204</t>
  </si>
  <si>
    <t>Mays Landing</t>
  </si>
  <si>
    <t>Santa Fe</t>
  </si>
  <si>
    <t>300+</t>
  </si>
  <si>
    <t>https://twitter.com/melissavecina/status/853417162085683200</t>
  </si>
  <si>
    <t>Las Vegas</t>
  </si>
  <si>
    <t>in front of Trump Int'l Hotel</t>
  </si>
  <si>
    <t>NV</t>
  </si>
  <si>
    <t>more than 200; about 250</t>
  </si>
  <si>
    <t>https://www.reviewjournal.com/local/local-las-vegas/journalist-arrested-during-tax-protest-outside-trump-international-in-las-vegas/</t>
  </si>
  <si>
    <t>http://news3lv.com/news/local/las-vegas-takes-part-in-nationwide-protest-concerning-president-trumps-tax-returns</t>
  </si>
  <si>
    <t>Reno</t>
  </si>
  <si>
    <t>Wingfield Park</t>
  </si>
  <si>
    <t>at least 400</t>
  </si>
  <si>
    <t>general protestors; Get Involved Nevada</t>
  </si>
  <si>
    <t>http://thisisreno.com/2017/04/photos-tax-day-rally-held-downtown-reno/</t>
  </si>
  <si>
    <t>Bryant Park, then up Sixth Avenue to Central Park</t>
  </si>
  <si>
    <t>Fort Collins</t>
  </si>
  <si>
    <t>outside city hall</t>
  </si>
  <si>
    <t xml:space="preserve">about 20 </t>
  </si>
  <si>
    <t>downtown to march to the IRS building</t>
  </si>
  <si>
    <t>over 200</t>
  </si>
  <si>
    <t>police accountability following violent arrest</t>
  </si>
  <si>
    <t>WNY Peace Center</t>
  </si>
  <si>
    <t>http://www.coloradoan.com/story/news/2017/04/18/protesters-demand-details-old-town-arrest/100604400/</t>
  </si>
  <si>
    <t>https://twitter.com/jlywoz/status/853380922640654337</t>
  </si>
  <si>
    <t>http://news.wbfo.org/post/local-protesters-demand-president-trumps-tax-returns</t>
  </si>
  <si>
    <t>Albany</t>
  </si>
  <si>
    <t>outside Capitol</t>
  </si>
  <si>
    <t xml:space="preserve">general protestors;  Bethlehem Indivisible </t>
  </si>
  <si>
    <t>https://twitter.com/AdirondackGypsy/status/853433207869591552</t>
  </si>
  <si>
    <t>Avon</t>
  </si>
  <si>
    <t>Nottingham Park and marched to Avon Road</t>
  </si>
  <si>
    <t>http://www.twcnews.com/nys/capital-region/news/2017/04/15/hundreds-protest-outside-state-capitol-demanding-release-trump-tax-returns.html</t>
  </si>
  <si>
    <t>Syracuse</t>
  </si>
  <si>
    <t>Outside the James M. Hanley Federal Building in downtown</t>
  </si>
  <si>
    <t>https://www.facebook.com/eaglecountyactionnetwork/posts/1672783039692620</t>
  </si>
  <si>
    <t>New Feminists for Justice with help from the CNY Solidarity Coalition and other groups</t>
  </si>
  <si>
    <t>http://www.syracuse.com/politics/index.ssf/2017/04/tax_day_demonstrators_in_syracuse_demand_that_trump_release_tax_returns.html</t>
  </si>
  <si>
    <t>Lewisboro</t>
  </si>
  <si>
    <t>Boulder</t>
  </si>
  <si>
    <t>bandshell to downtown</t>
  </si>
  <si>
    <t>New Hartford</t>
  </si>
  <si>
    <t>Fossil Free CU</t>
  </si>
  <si>
    <t>Central New York Citizens in Action, Inc.,</t>
  </si>
  <si>
    <t>Carbondale</t>
  </si>
  <si>
    <t>at least 180</t>
  </si>
  <si>
    <t>http://cnycia.org/uncategorized/cny-citizens-join-in-utica-rally-on-tax-day/</t>
  </si>
  <si>
    <t>Cincinnati</t>
  </si>
  <si>
    <t>Fountain Sq</t>
  </si>
  <si>
    <t>http://kdnk.org/post/alice-march-science</t>
  </si>
  <si>
    <t>http://www.wcpo.com/news/local-news/hamilton-county/cincinnati/hundreds-protest-in-downtown-cincinnati-demand-trump-release-tax-information</t>
  </si>
  <si>
    <t xml:space="preserve">Columbus </t>
  </si>
  <si>
    <t>Civic Center</t>
  </si>
  <si>
    <t>upwards of 15000</t>
  </si>
  <si>
    <t>Youngstown</t>
  </si>
  <si>
    <t>around 120</t>
  </si>
  <si>
    <t>http://denver.cbslocal.com/2017/04/22/march-for-science-future-of-our-earth-is-at-stake/</t>
  </si>
  <si>
    <t>https://twitter.com/ScienceMarchDEN/status/855974773440094208</t>
  </si>
  <si>
    <t>Estes Park</t>
  </si>
  <si>
    <t>Stanley Park</t>
  </si>
  <si>
    <t>http://www.wfmj.com/story/35160585/valley-residents-protest-against-president-trumps-taxes</t>
  </si>
  <si>
    <t>Grove</t>
  </si>
  <si>
    <t>along Third Street, from Main to Broadway</t>
  </si>
  <si>
    <t>OK</t>
  </si>
  <si>
    <t>more than 20</t>
  </si>
  <si>
    <t>Grand Lake Indivisible</t>
  </si>
  <si>
    <t>http://www.eptrail.com/ci_30945842/estes-park-residents-gather-celebrate-science</t>
  </si>
  <si>
    <t>Gunnison</t>
  </si>
  <si>
    <t>corner of Legion Park, at Teller Street and Tomichi Avenue</t>
  </si>
  <si>
    <t>http://www.grandlakenews.com/news/20170418/show-us-your-taxes---grand-lake-indivisible-joins-national-march</t>
  </si>
  <si>
    <t>Eugene</t>
  </si>
  <si>
    <t>https://www.facebook.com/events/1847787002120799/</t>
  </si>
  <si>
    <t>Alton Baker Park; then marched downtown</t>
  </si>
  <si>
    <t>estimated 250 to 300</t>
  </si>
  <si>
    <t>outside City Hall</t>
  </si>
  <si>
    <t>more than 800</t>
  </si>
  <si>
    <t>general protestors; Unite Colorado Springs; The Colorado Springs Independent; the local Democratic, Green and Socialist parties</t>
  </si>
  <si>
    <t>Terry Schrunk Plaza i</t>
  </si>
  <si>
    <t>http://gazette.com/hundreds-rally-in-colorado-springs-for-fact-based-policies-on-climate-environment/article/1601554</t>
  </si>
  <si>
    <t xml:space="preserve">Aspen </t>
  </si>
  <si>
    <t>Paepcke Park</t>
  </si>
  <si>
    <t>http://www.oregonlive.com/portland/index.ssf/2017/04/brace_for_delays_in_downtown_p.html</t>
  </si>
  <si>
    <t>http://www.aspentimes.com/news/aspen-to-mark-earth-day-with-science-march-basalt-preps-annual-river-cleanup/</t>
  </si>
  <si>
    <t>Prineville</t>
  </si>
  <si>
    <t>Telluride</t>
  </si>
  <si>
    <t>Elks Park</t>
  </si>
  <si>
    <t>Telluride Earth Guardians, the Pinhead Institute and ACT Telluride</t>
  </si>
  <si>
    <t>Port Orford</t>
  </si>
  <si>
    <t>http://www.telluridenews.com/news/article_d001d440-26a5-11e7-917a-bf5fc6c8d717.html</t>
  </si>
  <si>
    <t>https://twitter.com/i/moments/853405220415705092</t>
  </si>
  <si>
    <t>Bend</t>
  </si>
  <si>
    <t>https://www.facebook.com/earthguardianstelluride/posts/289421841505997</t>
  </si>
  <si>
    <t>Breckenridge</t>
  </si>
  <si>
    <t>https://twitter.com/Carolyny1948/status/853374753381404672</t>
  </si>
  <si>
    <t>South Gondola Lot the Riverwalk Path to Main Street Station</t>
  </si>
  <si>
    <t>around 300</t>
  </si>
  <si>
    <t>Philadelphia</t>
  </si>
  <si>
    <t>City Hall to an area in front of historic Independence Hall</t>
  </si>
  <si>
    <t>general protestors; Philadelphia Jobs with Justice</t>
  </si>
  <si>
    <t>http://www.summitdaily.com/news/summit-county-residents-take-to-the-streets-for-march-for-science/</t>
  </si>
  <si>
    <t>http://www.philly.com/philly/blogs/real-time/Philly-protesters-to-call-for-Trump-to-release-tax-returns.html</t>
  </si>
  <si>
    <t>Grand Junction</t>
  </si>
  <si>
    <t>to Lincoln Park</t>
  </si>
  <si>
    <t>around 750</t>
  </si>
  <si>
    <t>Wilkes-Barre</t>
  </si>
  <si>
    <t>marched from Public Square to the Luzerne County Courthouse</t>
  </si>
  <si>
    <t>Action Together of Northeastern Pennsylvania</t>
  </si>
  <si>
    <t>http://www.westernslopenow.com/news/local-news/march-for-science/697909487</t>
  </si>
  <si>
    <t>http://citizensvoice.com/news/w-b-protest-joins-call-for-release-of-trump-s-taxes-1.2181177</t>
  </si>
  <si>
    <t>University of Colorado chancellor's office</t>
  </si>
  <si>
    <t>Pittsburgh</t>
  </si>
  <si>
    <t>support university divestment from fossil fuels</t>
  </si>
  <si>
    <t>start at City-County Building on Grant Street to Market Square</t>
  </si>
  <si>
    <t>sit-in</t>
  </si>
  <si>
    <t>http://www.dailycamera.com/cu-news/ci_30961638/student-activists-meet-cus-chancellor-urge-university-divest</t>
  </si>
  <si>
    <t>http://pittsburgh.cbslocal.com/2017/04/15/protesters-nationwide-call-on-trump-to-release-tax-returns/</t>
  </si>
  <si>
    <t>in Civic Center Park across from Denver's city hall</t>
  </si>
  <si>
    <t>Myrtle Beach</t>
  </si>
  <si>
    <t>several hundred; a few thousand</t>
  </si>
  <si>
    <t>in Valor Park at The Market Common</t>
  </si>
  <si>
    <t>SC</t>
  </si>
  <si>
    <t>Grand Strand Action Together</t>
  </si>
  <si>
    <t>http://www.coloradoan.com/story/news/2017/04/29/several-hundred-join-climate-march-denver-spring-snow/307970001/</t>
  </si>
  <si>
    <t>https://www.myhorrynews.com/news/myrtle-beach-protesters-demand-transparency-from-president-trump/article_f0a882ae-222a-11e7-8029-671a8ebe5c80.html</t>
  </si>
  <si>
    <t>http://www.denverpost.com/2017/04/29/marchers-for-climate-change-unfazed-by-snowy-weather-in-denver-on-saturday/</t>
  </si>
  <si>
    <t>Durango</t>
  </si>
  <si>
    <t>on Main Avenue, from the Durango &amp; Silverton Narrow Gauge Railroad depot to Buckley Park.</t>
  </si>
  <si>
    <t>https://durangoherald.com/articles/154417</t>
  </si>
  <si>
    <t>https://www.dallasnews.com/news/news/2017/04/15/protesters-texas-demand-release-trump-tax-returns</t>
  </si>
  <si>
    <t>http://www.khou.com/news/politics/hundreds-protest-tax-day-in-downtown-houston/431582090</t>
  </si>
  <si>
    <t>City Hall</t>
  </si>
  <si>
    <t>Austin</t>
  </si>
  <si>
    <t>hundreds; NA</t>
  </si>
  <si>
    <t>Fighters For Justice; Black Lives Matter</t>
  </si>
  <si>
    <t>to demand more say in their education</t>
  </si>
  <si>
    <t>March</t>
  </si>
  <si>
    <t>http://www.newhavenindependent.org/index.php/archives/entry/students_march_on_city_hall/</t>
  </si>
  <si>
    <t>http://www.mystatesman.com/news/local/hundreds-austin-protesters-demand-trump-release-his-tax-returns/OEZLoRSLcBAz27JJlFm9LN/</t>
  </si>
  <si>
    <t>Capitol; Albany Ave &amp; Main St</t>
  </si>
  <si>
    <t>Ft. Worth</t>
  </si>
  <si>
    <t>outside Tarrant County Courthouse</t>
  </si>
  <si>
    <t>Mother's United Against Violence</t>
  </si>
  <si>
    <t>stop gun violence; remember the dead</t>
  </si>
  <si>
    <t>http://www.star-telegram.com/news/local/community/fort-worth/article144844119.html</t>
  </si>
  <si>
    <t>http://www.courant.com/community/hartford/hc-mothers-united-rally-20170408-story.html</t>
  </si>
  <si>
    <t>Salt Lake City and County Building step</t>
  </si>
  <si>
    <t>The Institute Library</t>
  </si>
  <si>
    <t>pro-Planned Parenthood</t>
  </si>
  <si>
    <t>http://www.sltrib.com/home/5181030-155/with-trump-chicken-as-their-mascot-hundreds</t>
  </si>
  <si>
    <t>http://www.nhregister.com/general-news/20170408/new-havens-nasty-women-march-displays-artwork-raising-money-for-planned-parenthood</t>
  </si>
  <si>
    <t>http://www.deseretnews.com/article/865677919/Utahns-join-thousands-across-US-in-call-for-Trump-to-release-tax-returns.html</t>
  </si>
  <si>
    <t>Staunton</t>
  </si>
  <si>
    <t>march from the Augusta County Courthouse to Rep. Bob Goodlatte's downtown office</t>
  </si>
  <si>
    <t>VA</t>
  </si>
  <si>
    <t>Staunton Indivisible</t>
  </si>
  <si>
    <t>http://www.whsv.com/content/news/Valley-group-joins-nationwide-Tax-Day-protest-419541733.html</t>
  </si>
  <si>
    <t>Norfolk</t>
  </si>
  <si>
    <t>south side of Capitol</t>
  </si>
  <si>
    <t>Norfolk Federal Building</t>
  </si>
  <si>
    <t>over 25</t>
  </si>
  <si>
    <t>Libertarian Party of CT</t>
  </si>
  <si>
    <t>liberty</t>
  </si>
  <si>
    <t>https://www.facebook.com/LPConn/</t>
  </si>
  <si>
    <t>http://wavy.com/2017/04/15/protesters-march-in-virginia-beach-to-demand-trump-release-tax-returns/</t>
  </si>
  <si>
    <t>Virginia Beach</t>
  </si>
  <si>
    <t>Town Center</t>
  </si>
  <si>
    <t>Danville</t>
  </si>
  <si>
    <t>https://twitter.com/IndivisibleSoVA/status/853278999765807104</t>
  </si>
  <si>
    <t>(2 pm start)</t>
  </si>
  <si>
    <t>Mortensen Riverfront Plaza</t>
  </si>
  <si>
    <t>https://patch.com/washington/seattle/photos-thousands-march-tax-day-protests-seattle</t>
  </si>
  <si>
    <t>more than 1200</t>
  </si>
  <si>
    <t>Olympia</t>
  </si>
  <si>
    <t>steps of the Legislative Building</t>
  </si>
  <si>
    <t>hundreds; 800 to 1000</t>
  </si>
  <si>
    <t>http://www.courant.com/breaking-news/hc-march-for-science-20170420-story.html#nt=oft12aH-1la1</t>
  </si>
  <si>
    <t>http://www.theolympian.com/news/politics-government/article144841354.html</t>
  </si>
  <si>
    <t>http://dailycampus.com/stories/2017/4/24/uconn-students-and-faculty-participate-in-march-for-science</t>
  </si>
  <si>
    <t>Bonney Lake</t>
  </si>
  <si>
    <t>East Lyme</t>
  </si>
  <si>
    <t>Niantic Bay Boardwalk; Hole-in-the-Wall beach to Cini Park</t>
  </si>
  <si>
    <t>Cheyenne</t>
  </si>
  <si>
    <t>WY</t>
  </si>
  <si>
    <t>http://www.theday.com/local/20170422/science-not-silence-hundreds-join-east-lyme-march-on-earth-day</t>
  </si>
  <si>
    <t>about 180</t>
  </si>
  <si>
    <t>Orange Street</t>
  </si>
  <si>
    <t>between 1000 and 2000</t>
  </si>
  <si>
    <t>at 10 a.m. in front of the Internal Revenue Service offices along 2nd Avenue; 2nd and Marion Street to the Seattle Center</t>
  </si>
  <si>
    <t>thousands; about 2000</t>
  </si>
  <si>
    <t>http://www.nhregister.com/general-news/20170422/more-than-1000-march-in-new-haven-in-support-of-science</t>
  </si>
  <si>
    <t>demand Trump tax returns; decry Washington state's regressive tax system</t>
  </si>
  <si>
    <t>Bethel</t>
  </si>
  <si>
    <t>School Street</t>
  </si>
  <si>
    <t>Student Union to Hampshire House</t>
  </si>
  <si>
    <t>as many as 500</t>
  </si>
  <si>
    <t>estimated 50</t>
  </si>
  <si>
    <t>Gay pride</t>
  </si>
  <si>
    <t>demanding new contract for graduate employees</t>
  </si>
  <si>
    <t>http://dailycollegian.com/2017/04/28/geo-holds-rally-for-better-working-conditions/</t>
  </si>
  <si>
    <t>http://www.greenwichtime.com/local/article/Hundreds-march-in-Bethel-s-first-LGBTQ-pride-11093175.php</t>
  </si>
  <si>
    <t>Outside home of Yale president</t>
  </si>
  <si>
    <t>Yale staff and students</t>
  </si>
  <si>
    <t>protesting lack of union negotioations</t>
  </si>
  <si>
    <t>http://wtnh.com/2017/04/26/demonstrators-gather-at-yale-protest-lack-of-union-contract-negotiations/</t>
  </si>
  <si>
    <t>outside President's House, Yale University</t>
  </si>
  <si>
    <t>We Will Recover 2017</t>
  </si>
  <si>
    <t>demoting agency involved in drug rehab</t>
  </si>
  <si>
    <t>persuade Yale to begin collective bargaining</t>
  </si>
  <si>
    <t>http://www.tribdem.com/news/local-drug-recovery-group-bound-for-harrisburg-to-rally-against/article_2dabb8b4-1a02-11e7-896e-13e53d306938.html</t>
  </si>
  <si>
    <t>http://yaledailynews.com/blog/2017/04/26/local-33-members-begin-hunger-strike/</t>
  </si>
  <si>
    <t>student union Local 33</t>
  </si>
  <si>
    <t>Outside Gov. Wolf's house</t>
  </si>
  <si>
    <t>several</t>
  </si>
  <si>
    <t>environmental policy protest</t>
  </si>
  <si>
    <t>http://www.observer-reporter.com/20170426/protesters_descend_on_wolfx2019s_pittsburgh_office_to_clear_the_air_on_methane</t>
  </si>
  <si>
    <t>DCA to Martin Luther King Memorial</t>
  </si>
  <si>
    <t>http://fox61.com/2017/04/27/yale-grad-students-demonstrate-for-student-union-rights/</t>
  </si>
  <si>
    <t>Subcontracted airline food workers</t>
  </si>
  <si>
    <t>equal pay</t>
  </si>
  <si>
    <t>http://wjla.com/news/local/airline-food-workers-march-from-reagan-national-to-mlk-memorial-in-dc-for-equal-pay</t>
  </si>
  <si>
    <t>South Bend</t>
  </si>
  <si>
    <t>St Joseph Courthouse</t>
  </si>
  <si>
    <t>http://wsbt.com/news/local/equal-pay-day-rally-held-in-south-bend</t>
  </si>
  <si>
    <t>Freedom Corner</t>
  </si>
  <si>
    <t>Black Femme Excellence Co; Women and Girls Foundation</t>
  </si>
  <si>
    <t>general protestors; union</t>
  </si>
  <si>
    <t>pro-immigration; anti-Trump</t>
  </si>
  <si>
    <t>Equal pay</t>
  </si>
  <si>
    <t>http://www.courant.com/news/connecticut/hc-immigration-rally-here-to-stay-20170429-story.html#nt=oft12aH-1gp2</t>
  </si>
  <si>
    <t>http://www.pghcitypaper.com/Blogh/archives/2017/04/04/equal-pay-day-rally-highlights-disparities-facing-women-of-color</t>
  </si>
  <si>
    <t>New Milford</t>
  </si>
  <si>
    <t>Town Green</t>
  </si>
  <si>
    <t>Western Connecticut Citizen Action Group</t>
  </si>
  <si>
    <t>Greensburg</t>
  </si>
  <si>
    <t>Seton Hill University</t>
  </si>
  <si>
    <t>http://www.newmilfordspectrum.com/news/article/New-Milford-to-host-climate-march-11101864.php</t>
  </si>
  <si>
    <t>Seton Hill University Feminist Collective</t>
  </si>
  <si>
    <t>Wallingford</t>
  </si>
  <si>
    <t>http://triblive.com/local/westmoreland/12139042-74/seton-hill-students-rally-in-greensburg-to-mark-equal-pay-day-for</t>
  </si>
  <si>
    <t>Duluth</t>
  </si>
  <si>
    <t>http://nepr.net/post/national-local-protests-against-trump-climate-agenda#stream/0</t>
  </si>
  <si>
    <t>Equal pay for women</t>
  </si>
  <si>
    <t>https://twitter.com/ZackForCouncil/status/849387823421689864</t>
  </si>
  <si>
    <t>politicans; general protestors</t>
  </si>
  <si>
    <t>immigrants rights rally</t>
  </si>
  <si>
    <t>http://www.duluthnewstribune.com/news/4245576-women-rally-duluth-equal-pay</t>
  </si>
  <si>
    <t>http://www.nbcconnecticut.com/news/local/Hundreds-Take-to-Connecticut-Streets-for-May-Day-Protest-420958803.html</t>
  </si>
  <si>
    <t>PowerHerNY</t>
  </si>
  <si>
    <t>http://fox59.com/2017/04/04/fight-over-gender-wage-gap-continues-on-equal-pay-day/</t>
  </si>
  <si>
    <t>http://www.bkreader.com/2017/04/equal-pay-day-city-hall-protesters-say-show-nyc-women-money/</t>
  </si>
  <si>
    <t>http://observer.com/2017/04/rihanna-women-equal-pay-day/</t>
  </si>
  <si>
    <t>Detroit</t>
  </si>
  <si>
    <t>Revolution for Truth</t>
  </si>
  <si>
    <t>State of Michigan Building</t>
  </si>
  <si>
    <t>Black Lives Matter; Fight for $15</t>
  </si>
  <si>
    <t>Fight Racisim, Raise Pay</t>
  </si>
  <si>
    <t>http://www.detroitnews.com/story/news/local/detroit-city/2017/04/04/workers-rally-raise-minimum-wage/100051452/</t>
  </si>
  <si>
    <t>Vaccine policy</t>
  </si>
  <si>
    <t>http://www.wxyz.com/news/region/detroit/fight-for-15-and-black-lives-matter-protest-outside-cadillac-place</t>
  </si>
  <si>
    <t>outside Fox News Headquarters</t>
  </si>
  <si>
    <t>http://www.fiercepharma.com/vaccines/activist-parents-take-vaccine-status-quo-d-c-rally</t>
  </si>
  <si>
    <t>UltraViolet</t>
  </si>
  <si>
    <t>fire Bill O'Reilly</t>
  </si>
  <si>
    <t>rally; demonstration</t>
  </si>
  <si>
    <t>http://fortune.com/2017/04/18/bill-oreilly-protest/</t>
  </si>
  <si>
    <t>http://variety.com/2017/tv/news/bill-oreilly-fox-news-protest-ultraviolet-1202033455/</t>
  </si>
  <si>
    <t>Outside GE building</t>
  </si>
  <si>
    <t>Current and former GE employees</t>
  </si>
  <si>
    <t>For better working conditions</t>
  </si>
  <si>
    <t>https://dailygazette.com/galleries/2017/04/26/union-rally-outside-ge</t>
  </si>
  <si>
    <t>Yonkers</t>
  </si>
  <si>
    <t>some</t>
  </si>
  <si>
    <t>Hart Office Building</t>
  </si>
  <si>
    <t>for more school funding</t>
  </si>
  <si>
    <t>Democracy Spring</t>
  </si>
  <si>
    <t>http://westchester.news12.com/news/yonkers-students-officials-rally-for-funding-to-rebuild-schools-1.13528951</t>
  </si>
  <si>
    <t>protest Gorsuch's nomination to SCOTUS</t>
  </si>
  <si>
    <t>Wilmington</t>
  </si>
  <si>
    <t>Portia Hines Park</t>
  </si>
  <si>
    <t>https://twitter.com/asmith83/status/849978040604135424</t>
  </si>
  <si>
    <t>Support the Port</t>
  </si>
  <si>
    <t>for peace</t>
  </si>
  <si>
    <t>https://twitter.com/DemSpring/status/849982580237762562</t>
  </si>
  <si>
    <t>http://www.wect.com/story/35103657/peace-rally-promotes-community</t>
  </si>
  <si>
    <t>Kerr</t>
  </si>
  <si>
    <t>Kerr County Courthouse</t>
  </si>
  <si>
    <t>TX-21 Indivisible</t>
  </si>
  <si>
    <t>for progressive climate change policy</t>
  </si>
  <si>
    <t>http://dailytimes.com/news/local/article_77bd7410-2588-11e7-8a6d-2f824f7de48d.html</t>
  </si>
  <si>
    <t>Hagerstown</t>
  </si>
  <si>
    <t>White House</t>
  </si>
  <si>
    <t>Washington County People's Alliance</t>
  </si>
  <si>
    <t>for unity and civil rights</t>
  </si>
  <si>
    <t>We Belong Together</t>
  </si>
  <si>
    <t>oppose Trump's immigration policies</t>
  </si>
  <si>
    <t>http://www.heraldmailmedia.com/news/local/march-rally-preaches-unity-in-washington-county/article_a90ca497-1263-561c-aecb-5c3e49b04dfe.html</t>
  </si>
  <si>
    <t>http://www.huffingtonpost.com/entry/immigrant-kids-white-house-protest_us_58f0069ee4b0da2ff85f9183?ncid=tweetlnkushpmg00000067</t>
  </si>
  <si>
    <t>https://in.news.yahoo.com/over-200-children-protest-against-trumps-immigration-policies-031805311.html</t>
  </si>
  <si>
    <t>Funding for the arts</t>
  </si>
  <si>
    <t>outside capital grounds</t>
  </si>
  <si>
    <t>https://hyperallergic.com/369818/a-rally-at-new-york-city-hall-calls-on-trump-to-fund-the-arts/</t>
  </si>
  <si>
    <t>DCMJ</t>
  </si>
  <si>
    <t>pro-federal marijuana legalization</t>
  </si>
  <si>
    <t>http://www.cnn.com/2017/04/20/politics/dcmj-marijuana-protest-arrests/</t>
  </si>
  <si>
    <t>https://www.nytimes.com/aponline/2017/04/20/us/politics/ap-us-pot-protest-capitol.html?_r=0</t>
  </si>
  <si>
    <t>Room TW-C305, 445 12th Street S.W.</t>
  </si>
  <si>
    <t>General protestors</t>
  </si>
  <si>
    <t>support net neutrality</t>
  </si>
  <si>
    <t>Woodbridge</t>
  </si>
  <si>
    <t>Pfitzner Stadium</t>
  </si>
  <si>
    <t>a group of about 75</t>
  </si>
  <si>
    <t>http://money.cnn.com/2017/04/20/technology/net-neutrality-protest/</t>
  </si>
  <si>
    <t>gubenatorial candidate Corey Stewart’s controversial campaign rhetoric</t>
  </si>
  <si>
    <t>http://www.fauquier.com/prince_william_times/news/potomac-nationals-support-of-corey-stewart-prompts-opening-day-protest/article_94830eb4-2143-11e7-8800-f32db8277638.html</t>
  </si>
  <si>
    <t>Albany Medical Center</t>
  </si>
  <si>
    <t>healthcare policy</t>
  </si>
  <si>
    <t>https://twitter.com/CMCMD18/status/849286827836145664</t>
  </si>
  <si>
    <t>https://www.fcc.gov/news-events/events/2017/04/april-2017-open-commission-meeting</t>
  </si>
  <si>
    <t>http://pnhp.org/blog/2013/03/27/rally-in-albany-protect-our-health-not-their-wealth/</t>
  </si>
  <si>
    <t>Outside TIAA firm in DC</t>
  </si>
  <si>
    <t>protesting TIAA investing in farming companies that used oil</t>
  </si>
  <si>
    <t>http://www.valuewalk.com/2017/04/tiaa-farmland-protest/</t>
  </si>
  <si>
    <t>National Mall; marched down Constitution Avenue to Capitol Hill</t>
  </si>
  <si>
    <t>http://www.miamiherald.com/news/local/community/miami-dade/article146173374.html</t>
  </si>
  <si>
    <t>http://resistancereport.com/news/attendance-numbers-march-science/</t>
  </si>
  <si>
    <t>in support of inclusive policing ordinance</t>
  </si>
  <si>
    <t>Georgetown University</t>
  </si>
  <si>
    <t>http://www.yakimaherald.com/news/local/advocates-planning-lunchtime-protest/article_3eaec880-1a2b-11e7-bc33-3333eeece13d.html</t>
  </si>
  <si>
    <t xml:space="preserve">Reno </t>
  </si>
  <si>
    <t>protest Sebastian Gorka, President Trump’s top counterterrorism aide</t>
  </si>
  <si>
    <t>In support of man slated for deportation</t>
  </si>
  <si>
    <t>http://mynews4.com/news/local/rally-in-support-of-mexican-immigrant-scheduled-for-wednesday-afternoon</t>
  </si>
  <si>
    <t>close to a thousand</t>
  </si>
  <si>
    <t>Planned Parenthood</t>
  </si>
  <si>
    <t>In support of Planned Parenthood</t>
  </si>
  <si>
    <t>http://forward.com/fast-forward/369861/breaking-gorka-storms-out-of-georgetown-conference-after-student-questions/</t>
  </si>
  <si>
    <t>http://www.statesman.com/news/planned-parenthood-rally-draws-capitol-crowd/hfnAECfWtQPR1IajIN67lI/</t>
  </si>
  <si>
    <t>http://www.gosanangelo.com/story/news/local/texas/2017/04/05/planned-parenthood-supporters-rally-reproductive-health-access/100089954/</t>
  </si>
  <si>
    <t>In front of US capitol</t>
  </si>
  <si>
    <t>http://tpr.org/post/abortion-rights-advocates-rally-state-capitol-save-planned-parenhood-funding#stream/0</t>
  </si>
  <si>
    <t>Coal miners and their suppporters</t>
  </si>
  <si>
    <t>rally to keep healthcare for retired miners</t>
  </si>
  <si>
    <t>http://www.dominionpost.com/Miners-rally-for-benefits-breakt</t>
  </si>
  <si>
    <t>Pennsylvania Ave; National Mall; other streets</t>
  </si>
  <si>
    <t>more than 100000; na; more than 300000</t>
  </si>
  <si>
    <t>in support of young shooting victim</t>
  </si>
  <si>
    <t>http://www.detroitnews.com/story/news/local/detroit-city/2017/04/07/detroit-march-peace-malik/100198922/</t>
  </si>
  <si>
    <t>http://www.huffingtonpost.com/entry/climate-march-2017_us_590371e1e4b0bb2d086e12ff</t>
  </si>
  <si>
    <t>Indianapolis</t>
  </si>
  <si>
    <t>http://hollywoodlife.com/2017/04/29/peoples-climate-march-protest-donald-trump-video/</t>
  </si>
  <si>
    <t>increase cigarette tax</t>
  </si>
  <si>
    <t>https://peoplesclimate.org/wrap-up/</t>
  </si>
  <si>
    <t>http://fox59.com/2017/04/05/smokers-on-medicaid-cost-indiana-540m-per-year-health-advocates-rally-for-cigarette-tax-increase/</t>
  </si>
  <si>
    <t>New Ark United Church of Christ</t>
  </si>
  <si>
    <t>Bloomington</t>
  </si>
  <si>
    <t>Indiana University</t>
  </si>
  <si>
    <t>IU’s annual Slut Walk against sexual assault</t>
  </si>
  <si>
    <t>http://www.idsnews.com/article/2017/04/slut-walk-protests-sexual-assualt</t>
  </si>
  <si>
    <t>James Hanley Federal Building on South Clinton Street</t>
  </si>
  <si>
    <t>DE</t>
  </si>
  <si>
    <t>Justice for victims of police brutality</t>
  </si>
  <si>
    <t xml:space="preserve">general protestors </t>
  </si>
  <si>
    <t>http://www.syracuse.com/news/index.ssf/2017/04/syracuse_black_lives_matter_rally_aims_at_continuing_the_call_for_justice.html</t>
  </si>
  <si>
    <t>Sikh Awareness and Appreciation Month</t>
  </si>
  <si>
    <t>Traverse City</t>
  </si>
  <si>
    <t>post office</t>
  </si>
  <si>
    <t>http://www.newarkpostonline.com/news/article_e5ed0344-9f3e-5061-99ef-c809de649896.html</t>
  </si>
  <si>
    <t>Michigan Conservative Coalition</t>
  </si>
  <si>
    <t>lower State income tax</t>
  </si>
  <si>
    <t>rallies</t>
  </si>
  <si>
    <t>statewide</t>
  </si>
  <si>
    <t>http://detroit.cbslocal.com/2017/04/18/conservatives-protest-against-republicans-who-opposed-michigan-income-tax-cut/</t>
  </si>
  <si>
    <t>roughly 200</t>
  </si>
  <si>
    <t>prison officers</t>
  </si>
  <si>
    <t>pressure for more pay</t>
  </si>
  <si>
    <t>sick out; strike</t>
  </si>
  <si>
    <t>post office; 1221 Bowers Street</t>
  </si>
  <si>
    <t>http://www.delawareonline.com/story/news/2017/04/17/prison-officers-stage-sick-out-statewide/100575650/</t>
  </si>
  <si>
    <t>Lewes</t>
  </si>
  <si>
    <t>Canalfront Park</t>
  </si>
  <si>
    <t>dozens; about 200</t>
  </si>
  <si>
    <t>Mount Clemens</t>
  </si>
  <si>
    <t xml:space="preserve">post office; 155 South Main Street </t>
  </si>
  <si>
    <t>Democratic Women's Club of Worcester County; Together we will; Indivisible Worcester County</t>
  </si>
  <si>
    <t>http://www.delawareonline.com/story/news/local/delaware/2017/04/22/science-march-lewes-delaware/100784354/</t>
  </si>
  <si>
    <t>http://www.capegazette.com/article/march-science-held-lewes/131617</t>
  </si>
  <si>
    <t>https://www.facebook.com/events/1769235526725277/?hc_location=ufi</t>
  </si>
  <si>
    <t>Holland</t>
  </si>
  <si>
    <t>Unitarian Universalist Fellowship to  South Main St., and South College Ave.</t>
  </si>
  <si>
    <t>post office; 190 E 8th Street</t>
  </si>
  <si>
    <t>more than 600</t>
  </si>
  <si>
    <t>http://delawarepublic.org/post/hundreds-rally-science-newark</t>
  </si>
  <si>
    <t>Novi</t>
  </si>
  <si>
    <t>post office; 24875 Novi Road between 10 Mile and Grand River</t>
  </si>
  <si>
    <t>Deming</t>
  </si>
  <si>
    <t>corner of Spruce and Copper St.</t>
  </si>
  <si>
    <t>advocates of Granmothers for Peace</t>
  </si>
  <si>
    <t>release of Trump tax returns</t>
  </si>
  <si>
    <t>Hudsonville</t>
  </si>
  <si>
    <t>post office; 3333 Central Blvd</t>
  </si>
  <si>
    <t>http://www.demingheadlight.com/story/news/2017/04/19/grandmothers-peace-catch-heat-tax-day/100667066/</t>
  </si>
  <si>
    <t>Madison</t>
  </si>
  <si>
    <t>State Capitol to Madison Gas and Electric Headquarters</t>
  </si>
  <si>
    <t>about 2500; 4000-5000</t>
  </si>
  <si>
    <t>Madison Climate March</t>
  </si>
  <si>
    <t>http://www.channel3000.com/news/thousands-participate-in-madison-march-for-science/459100188</t>
  </si>
  <si>
    <t>outside Sen. Marco Rubio's (R) offices</t>
  </si>
  <si>
    <t>http://madisonclimatemarch.org/</t>
  </si>
  <si>
    <t>http://www.news4jax.com/news/politics/protesters-want-rubio-to-demand-trumps-tax-returns</t>
  </si>
  <si>
    <t>Palm Beach Gardens</t>
  </si>
  <si>
    <t>2 dozen</t>
  </si>
  <si>
    <t>Palm Beach County Tea Party</t>
  </si>
  <si>
    <t>http://www.palmbeachpost.com/news/local-govt--politics/local-pro-trump-rally-put-spotlight-tax-reform-trump-returns/nfqLFV9WVCn56KTW5Qn71N/</t>
  </si>
  <si>
    <t>Kendall</t>
  </si>
  <si>
    <t>Outside Artiles' office</t>
  </si>
  <si>
    <t>general protesting</t>
  </si>
  <si>
    <t>protesting Artiles' racist and sexist slurs</t>
  </si>
  <si>
    <t>http://floridapolitics.com/archives/236516-kendall-protesters-call-bully-frank-artiles-resign</t>
  </si>
  <si>
    <t>Centennial Park; downtown</t>
  </si>
  <si>
    <t>http://www.news-press.com/videos/news/local/fort-myers/2017/04/22/march-science/100792374/</t>
  </si>
  <si>
    <t>Fort Pierce</t>
  </si>
  <si>
    <t>Seaway Drive</t>
  </si>
  <si>
    <t>http://www.tcpalm.com/picture-gallery/news/local/st-lucie-county/2017/04/22/treasure-coast-march-for-science-in-fort-pierce/100785758/</t>
  </si>
  <si>
    <t>Fort Walton Beach</t>
  </si>
  <si>
    <t>Emerald Coast Science Center</t>
  </si>
  <si>
    <t>http://www.nwfdailynews.com/news/20170423/a-celebration-of-science</t>
  </si>
  <si>
    <t>Fort Lauderdale</t>
  </si>
  <si>
    <t>Esplanade Park</t>
  </si>
  <si>
    <t>Rise Up!; Indivisible South Florida; the Women's March of Florida</t>
  </si>
  <si>
    <t>http://www.miamiherald.com/news/local/community/miami-dade/article145930464.html</t>
  </si>
  <si>
    <t>https://www.facebook.com/events/396716634019007/</t>
  </si>
  <si>
    <t>Orlando</t>
  </si>
  <si>
    <t>Lake Eola; to Walt Disney Amphitheatre at Lake Eola Park</t>
  </si>
  <si>
    <t>For Our Future</t>
  </si>
  <si>
    <t>http://www.orlandosentinel.com/news/breaking-news/os-march-for-science-orlando-eola-20170419-story.html</t>
  </si>
  <si>
    <t>Tallahassee</t>
  </si>
  <si>
    <t>march ended at the old capitol building</t>
  </si>
  <si>
    <t>over 4000</t>
  </si>
  <si>
    <t>http://www.wctv.tv/content/news/Over-a-thousand-march-for-science-in-Tallahassee-420160303.html</t>
  </si>
  <si>
    <t>West Palm Beach</t>
  </si>
  <si>
    <t>march from Dreher Park to just across the way from Mar-a-Lago in Palm Beach</t>
  </si>
  <si>
    <t>http://www.mypalmbeachpost.com/news/scientists-march-west-palm-get-our-voice-out-there/SxM0wclHlcspff67Z82KIN/</t>
  </si>
  <si>
    <t>Meyer Amphitheater</t>
  </si>
  <si>
    <t>Lakeland</t>
  </si>
  <si>
    <t>Munn Park, and later marched around Lake Mirror</t>
  </si>
  <si>
    <t>more than 120</t>
  </si>
  <si>
    <t>http://yoursun.com/sunnews/winterhavensun/12655787-699/story.html.csp</t>
  </si>
  <si>
    <t>Museum Park; marching along Biscayne Boulevard to the Government Center in downtown</t>
  </si>
  <si>
    <t>Five Points Park; down Pineapple and Orange Avenues</t>
  </si>
  <si>
    <t>a group of New College students; Stand Up Fight Back SRQ</t>
  </si>
  <si>
    <t>http://www.heraldtribune.com/news/20170422/more-than-1000-turn-out-for-sarasotas-march-for-science</t>
  </si>
  <si>
    <t>St. Augustine</t>
  </si>
  <si>
    <t>Lincolnville</t>
  </si>
  <si>
    <t>http://staugustine.com/slideshow/spotted-galleries/2017-04-22/st-augustine-march-science#slide-1</t>
  </si>
  <si>
    <t>St. Petersburg</t>
  </si>
  <si>
    <t>Poynter Park</t>
  </si>
  <si>
    <t>http://www.tbreporter.com/politics/thousands-celebrated-earth-day-marching-science-st-pete/</t>
  </si>
  <si>
    <t>Titusville</t>
  </si>
  <si>
    <t>Space View Park</t>
  </si>
  <si>
    <t>http://www.floridatoday.com/story/news/local/2017/04/22/hundreds-titusville-march-science/100796452/</t>
  </si>
  <si>
    <t>Hudson</t>
  </si>
  <si>
    <t>https://www.facebook.com/march4scienceHudsonFL/</t>
  </si>
  <si>
    <t>Clearwater</t>
  </si>
  <si>
    <t>More than a thousand</t>
  </si>
  <si>
    <t>http://www.houstonchronicle.com/news/science/article/The-Latest-March-for-Science-attracts-thousands-11091330.php</t>
  </si>
  <si>
    <t>https://www.facebook.com/MarchforsciencePensacola/</t>
  </si>
  <si>
    <t>Jacksonville Landing downtown</t>
  </si>
  <si>
    <t>http://www.firstcoastnews.com/news/local/science-not-silence-hundreds-gather-at-jacksonville-landing-for-march-for-science/433338355</t>
  </si>
  <si>
    <t>News Smyrna Beach</t>
  </si>
  <si>
    <t>http://www.news-journalonline.com/news/20170422/on-earth-day-locals-march-in-support-of-science</t>
  </si>
  <si>
    <t xml:space="preserve">began at Jose Marti Park </t>
  </si>
  <si>
    <t>http://www.miamiherald.com/news/local/environment/article147611589.html</t>
  </si>
  <si>
    <t>Long Hollow Park near First City Art Center</t>
  </si>
  <si>
    <t>350 Pensacola</t>
  </si>
  <si>
    <t>http://wuwf.org/post/350-pensacola-joins-march-pushing-action-climate-change</t>
  </si>
  <si>
    <t>Mar-a-Lago; also Palm Beach</t>
  </si>
  <si>
    <t>estimated 500</t>
  </si>
  <si>
    <t>http://www.palmbeachdailynews.com/news/local/climate-protesters-march-edge-donald-trump-mar-lago/upcgbiZ1Jj4yj1ZLoHaQtI/</t>
  </si>
  <si>
    <t>marched about a mile from George English Park, just west of the Intracoastal Waterway, to the beach and then back</t>
  </si>
  <si>
    <t>http://www.sun-sentinel.com/local/broward/fl-reg-climate-change-rally-20170429-story.html</t>
  </si>
  <si>
    <t>Pine Hills</t>
  </si>
  <si>
    <t>general protestors; Organize Florida; Farmworker Association Florida; Fight for 15; Central Florida Jobs with Justice</t>
  </si>
  <si>
    <t>http://orlando-politics.com/2017/04/29/orlando-climate-change-march-calls-on-changes-to-white-house-environmental-policies/</t>
  </si>
  <si>
    <t>Manatee</t>
  </si>
  <si>
    <t>roundabout at 53rd Avenue West and 75th Street West</t>
  </si>
  <si>
    <t>opposition to Aqua by the Bay, a development</t>
  </si>
  <si>
    <t>http://www.bradenton.com/news/local/article147621349.html</t>
  </si>
  <si>
    <t xml:space="preserve">Tallahassee </t>
  </si>
  <si>
    <t xml:space="preserve">State Capitol plaza </t>
  </si>
  <si>
    <t>one hundred</t>
  </si>
  <si>
    <t>American Bikers Aiming Towards Education</t>
  </si>
  <si>
    <t>rally for safety legislation for motorcyle riders</t>
  </si>
  <si>
    <t>http://www.flanews.com/2017/04/10/biker-rally-for-safety-legislation-at-the-state-capitol/</t>
  </si>
  <si>
    <t>protest removal of State Attorney Aramis Ayala</t>
  </si>
  <si>
    <t>http://thewestsidegazette.com/organizations-rally-to-protest-governor-at-state-capital/</t>
  </si>
  <si>
    <t>Ocean Hammock</t>
  </si>
  <si>
    <t>protest state Sen. Travis Huston's position on vacation rentals</t>
  </si>
  <si>
    <t>http://www.palmcoastobserver.com/photo-gallery/locals-protest-against-sen-travis-hutson-and-in-favor-of-home-rule-on-vacation-rentals</t>
  </si>
  <si>
    <t>Brookhaven</t>
  </si>
  <si>
    <t>protest Rep. Perdue and demand a town hall</t>
  </si>
  <si>
    <t>http://politics.blog.ajc.com/2017/04/11/a-perdue-didnt-invite-us-to-lunch-protest-takes-aim-at-senator/</t>
  </si>
  <si>
    <t>Athens</t>
  </si>
  <si>
    <t>on the federal courthouse grounds</t>
  </si>
  <si>
    <t>600 or more</t>
  </si>
  <si>
    <t>http://onlineathens.com/local-news/2017-04-22/hundreds-athens-join-worldwide-marches-science</t>
  </si>
  <si>
    <t>Brunswick</t>
  </si>
  <si>
    <t>Gateway Park at Bay and Newcastle streets; to Queen’s Square on Newcastle</t>
  </si>
  <si>
    <t>One Hundred Miles; general protestors</t>
  </si>
  <si>
    <t>http://goldenisles.news/news/local_news/brunswick-part-of-worldwide-science-march-saturday/article_c51a4a1c-d4de-5cbd-aa1e-923648df961a.html</t>
  </si>
  <si>
    <t>Savannah</t>
  </si>
  <si>
    <t>started at Johnson Square on East Bryan Street and marched along Bull Street</t>
  </si>
  <si>
    <t>One Hundred Miles</t>
  </si>
  <si>
    <t>http://www.wtoc.com/story/35218519/march-for-science-held-in-savannah</t>
  </si>
  <si>
    <t>onsite eyewitness using grid-density-counting</t>
  </si>
  <si>
    <t>Statesboro</t>
  </si>
  <si>
    <t>Georgia Southern University campus</t>
  </si>
  <si>
    <t>http://www.statesboroherald.com/section/1/article/79539/</t>
  </si>
  <si>
    <t>https://youtu.be/Ce-mUFH47m0</t>
  </si>
  <si>
    <t>Augusta</t>
  </si>
  <si>
    <t>the CRSA Hub</t>
  </si>
  <si>
    <t>http://www.wrdw.com/content/news/Local-nonprofit-brings-the-National-March-of-Science-to-the-CSRA-420171214.html</t>
  </si>
  <si>
    <t>Campus of University of Georgia</t>
  </si>
  <si>
    <t>close to 30</t>
  </si>
  <si>
    <t>students and community memebers</t>
  </si>
  <si>
    <t>Protest new campus gun laws</t>
  </si>
  <si>
    <t>http://www.redandblack.com/uganews/students-gather-at-the-arch-to-protest-campus-carry/article_b7a742fc-2ada-11e7-ac9b-9f5db717f332.html</t>
  </si>
  <si>
    <t>across street from Lowndes County Courthouse</t>
  </si>
  <si>
    <t>Woodruff Park</t>
  </si>
  <si>
    <t>Rallying for gun control</t>
  </si>
  <si>
    <t>http://wsav.com/ap/john-lewis-rallies-gun-control-advocates-as-nra-convenes/</t>
  </si>
  <si>
    <t>Lihue</t>
  </si>
  <si>
    <t>Mo‘ikeha Building rotunda</t>
  </si>
  <si>
    <t>HI</t>
  </si>
  <si>
    <t>Raise awareness for alcohol abuse</t>
  </si>
  <si>
    <t>http://thegardenisland.com/news/local/rally-unites-agencies-for-abuse-awareness/article_27d589dc-cd53-5b94-bf7e-6beb29886680.html</t>
  </si>
  <si>
    <t>Honolulu</t>
  </si>
  <si>
    <t>University of Hawaii at Manoa; outside Bachman Hall; march Dole and going down University Ave. to King St; Old Stadium Park</t>
  </si>
  <si>
    <t>http://khon2.com/2017/04/21/lane-closures-planned-for-uh-manoas-march-for-science/</t>
  </si>
  <si>
    <t>Kahului</t>
  </si>
  <si>
    <t>University of Hawaiʻi Maui College Campus; along Kaʻahumanu Avenue</t>
  </si>
  <si>
    <t>http://mauinow.com/2017/04/20/maui-joins-march-for-science-events-on-earth-day-2017/</t>
  </si>
  <si>
    <t>Hilo</t>
  </si>
  <si>
    <t>Hilo Bayfront’s soccer pavilion</t>
  </si>
  <si>
    <t>http://bigislandnow.com/2017/04/24/students-teachers-scientists-demonstrate-in-hilo/</t>
  </si>
  <si>
    <t>procession of the annual Merrie Monarch Royal Parade</t>
  </si>
  <si>
    <t>Campus of Heald College</t>
  </si>
  <si>
    <t>protesting the college closing</t>
  </si>
  <si>
    <t>rally; protest</t>
  </si>
  <si>
    <t>http://khon2.com/2015/04/27/community-rallies-in-support-of-displaced-heald-college-students/</t>
  </si>
  <si>
    <t>Kalakaua Statue to Gandhi Statue in Waikiki</t>
  </si>
  <si>
    <t>http://www.kitv.com/story/35286112/thousands-in-hawaii-join-worldwide-peoples-climate-march</t>
  </si>
  <si>
    <t>Kailua-Kona</t>
  </si>
  <si>
    <t>marching a loop in the downtown Kailua-Kona area; held at Hale Halawai</t>
  </si>
  <si>
    <t>http://westhawaiitoday.com/news/local-news/sending-message-hundreds-turn-out-people-s-climate-march-kailua-kona</t>
  </si>
  <si>
    <t>Des Moines</t>
  </si>
  <si>
    <t>Capitol Rotunda</t>
  </si>
  <si>
    <t>supporters of school choice programs</t>
  </si>
  <si>
    <t>http://www.desmoinesregister.com/story/news/politics/2017/04/06/school-choice-advocates-rally-iowa-capitol-but-budget-woes-delay-expansion/100121560/</t>
  </si>
  <si>
    <t>Decorah</t>
  </si>
  <si>
    <t>from Mary Christopher Park to the Winneshiek County Courthouse</t>
  </si>
  <si>
    <t>nearly 200</t>
  </si>
  <si>
    <t>http://www.kwwl.com/story/35217932/2017/04/22/earth-day-march</t>
  </si>
  <si>
    <t>Dubuque</t>
  </si>
  <si>
    <t>24 N. Grandview Ave</t>
  </si>
  <si>
    <t>https://www.facebook.com/events/420145925010653/</t>
  </si>
  <si>
    <t>Overman Park</t>
  </si>
  <si>
    <t>Americans for Democratic Action Iowa; The Sierra Club; the Cedar Valley Interfaith Council</t>
  </si>
  <si>
    <t>https://www.risestronger.org/events/march-for-science-jobs-health-equality</t>
  </si>
  <si>
    <t>http://www.desmoinesregister.com/story/life/2017/04/22/demonstrators-gather-iowa-capitol-march-science/305995001/</t>
  </si>
  <si>
    <t>http://www.iowastatedaily.com/news/academics/article_581e23ec-2840-11e7-aba8-b3d5fe7e3285.html</t>
  </si>
  <si>
    <t>Iowa City</t>
  </si>
  <si>
    <t xml:space="preserve">the Pentacrest; walk along Clinton Street to Jefferson Street, east to South Gilbert Street then west along Iowa Avenue </t>
  </si>
  <si>
    <t>UI's Astronomy Club</t>
  </si>
  <si>
    <t>http://www.press-citizen.com/story/news/local/2017/04/22/iowa-city-march-science-draws-hundreds-who-support-quest-knowledge-facts/305946001/</t>
  </si>
  <si>
    <t>Davenport</t>
  </si>
  <si>
    <t>Fejervary Park</t>
  </si>
  <si>
    <t>general protestors; three Quad-City moms</t>
  </si>
  <si>
    <t>http://qctimes.com/news/science-is-not-a-belief-but-a-truth/article_06dce578-9251-500b-8c98-7bc62923e45f.html</t>
  </si>
  <si>
    <t>Tipton</t>
  </si>
  <si>
    <t>Iowa Courthouse on Main Street</t>
  </si>
  <si>
    <t>https://www.facebook.com/events/526402197748594/</t>
  </si>
  <si>
    <t>Independence</t>
  </si>
  <si>
    <t>First Ward Park</t>
  </si>
  <si>
    <t>Sustainable Independence</t>
  </si>
  <si>
    <t>http://www.communitynewspapergroup.com/independence_bulletin_journal/earth-day/article_47e3275c-300b-11e7-9e89-2f1b3c999ac2.html</t>
  </si>
  <si>
    <t>http://www.desmoinesregister.com/story/opinion/readers/2017/04/28/join-peoples-climate-march-rally-saturday/307685001/</t>
  </si>
  <si>
    <t>http://www.desmoinesregister.com/story/news/2017/04/29/clean-energy-key-earth-survival-marchers-say-state-capitol/307972001/</t>
  </si>
  <si>
    <t>Cedar Rapids</t>
  </si>
  <si>
    <t>Green Square in Downtown Cedar Rapids to Representative Rod Blum's office and the Federal Courthouse</t>
  </si>
  <si>
    <t>http://www.kcrg.com/content/news/Sierra-Club-holds-climate-change-rally-in-Cedar-Rapids-420831504.html</t>
  </si>
  <si>
    <t>Modern Woodmen Park</t>
  </si>
  <si>
    <t>about 300</t>
  </si>
  <si>
    <t>Eagle View Group [local chapter of the Sierra Club]</t>
  </si>
  <si>
    <t>http://www.qconline.com/news/local/quad-cities-environmental-group-hosts-climate-change-rally/article_bb2f2639-dc62-5454-8bc6-c9a0f3d02c35.html</t>
  </si>
  <si>
    <t>Pocatello</t>
  </si>
  <si>
    <t>outside Frazier Hall at Idaho State University; starting at the corner of East Carter Street and North Fifth Avenue. Marchers walked on the sidewalk to North Fourth Street and headed northwest all the way to East Center Street, before returning back to the campus via North Fifth Avenue. The march ended at the Pond Student Union Building</t>
  </si>
  <si>
    <t>ID</t>
  </si>
  <si>
    <t>http://idahostatejournal.com/members/nearly-participate-in-march-for-science-in-pocatello/article_40326617-79a4-57d2-b9fd-edaa43495d08.html</t>
  </si>
  <si>
    <t>Idaho Falls</t>
  </si>
  <si>
    <t>Snake River Landing pier</t>
  </si>
  <si>
    <t>https://www.facebook.com/March4ScienceIF/posts/1857689757839204</t>
  </si>
  <si>
    <t>outside Statehouse</t>
  </si>
  <si>
    <t>http://www.boiseweekly.com/boise/march-for-science-fills-idaho-capitol-on-earth-day-record-exchange-celebrates-10th-record-store-day/Content?oid=4841773</t>
  </si>
  <si>
    <t>http://www.ktvb.com/news/local/march-for-science-draws-crowd-to-idaho-capitol/433413267</t>
  </si>
  <si>
    <t>Twin Falls</t>
  </si>
  <si>
    <t>outside the courthouse downtown</t>
  </si>
  <si>
    <t>dozens; about 60</t>
  </si>
  <si>
    <t>http://www.kmvt.com/content/news/Dozens-of-Magic-Valley-residents-march-for-science-in-Twin-Falls-420174563.html</t>
  </si>
  <si>
    <t>Driggs</t>
  </si>
  <si>
    <t>courthouse to the Driggs city park.</t>
  </si>
  <si>
    <t>http://www.tetonvalleynews.net/news/goal-of-teton-valley-climate-march-is-unity/article_bb3271be-25f6-11e7-9cc6-a717da9288fc.html</t>
  </si>
  <si>
    <t>Edwardsville</t>
  </si>
  <si>
    <t>Southern Illinois University Edwardsville</t>
  </si>
  <si>
    <t>School counseling services</t>
  </si>
  <si>
    <t>support survivors and end sexual assault</t>
  </si>
  <si>
    <t>https://www.riverbender.com/articles/details/silent-protest-raises-sexual-assault-awareness-20125.cfm</t>
  </si>
  <si>
    <t>Chicago</t>
  </si>
  <si>
    <t>Columbus Drive; marched south on Columbus Drive before heading to the Museum Campus in the South  Loop</t>
  </si>
  <si>
    <t>estimate 40000; nearly 60000</t>
  </si>
  <si>
    <t>http://www.chicagotribune.com/news/local/breaking/ct-earth-day-march-to-defend-science-20170422-story.html</t>
  </si>
  <si>
    <t>https://medium.com/@sciencemarchchi/march-for-science-chicago-draws-crowd-of-60-000-ce0c3a9c1859</t>
  </si>
  <si>
    <t>Charleston</t>
  </si>
  <si>
    <t>Coles for Science</t>
  </si>
  <si>
    <t>http://www.dailyeasternnews.com/2017/04/23/science-fest-brings-scientists-community-together/</t>
  </si>
  <si>
    <t>http://foxillinois.com/news/local/marching-for-science-at-the-old-state-capitol-04-23-2017</t>
  </si>
  <si>
    <t>Champaign</t>
  </si>
  <si>
    <t>downtown near Orpheum Children’s Museum</t>
  </si>
  <si>
    <t>over 5000</t>
  </si>
  <si>
    <t>http://dailyillini.com/news/2017/04/24/champaign-takes-march-science/</t>
  </si>
  <si>
    <t>Geneva</t>
  </si>
  <si>
    <t>Geneva Metra Station to Island Park</t>
  </si>
  <si>
    <t>https://www.facebook.com/events/148464515677520</t>
  </si>
  <si>
    <t>http://www.chicagotribune.com/suburbs/aurora-beacon-news/news/ct-geneva-science-march-photo-gallery-20170422-photogallery.html</t>
  </si>
  <si>
    <t>Normal</t>
  </si>
  <si>
    <t>Uptown Circle to Illinois State University’s quad</t>
  </si>
  <si>
    <t>dozens upon dozens</t>
  </si>
  <si>
    <t>http://www.wjbc.com/2017/04/23/march-for-science-sees-dozens-voicing-support-for-science/</t>
  </si>
  <si>
    <t>Palatine</t>
  </si>
  <si>
    <t>http://www.dailyherald.com/discuss/20170427/a-message-on-science</t>
  </si>
  <si>
    <t>Peoria</t>
  </si>
  <si>
    <t>Gateway Building</t>
  </si>
  <si>
    <t>http://thecommunityword.com/online/cwnotes/2017/04/22/hundreds-rally-for-science/</t>
  </si>
  <si>
    <t>Rockford</t>
  </si>
  <si>
    <t xml:space="preserve">Joe Marino Park along the Rock River in downtown </t>
  </si>
  <si>
    <t>http://www.rrstar.com/news/20170422/science-is-under-attack-marchers-in-rockford-say</t>
  </si>
  <si>
    <t>from the city's federal plaza to Trump Tower</t>
  </si>
  <si>
    <t>http://www.chicagotribune.com/news/local/breaking/ct-trump-climate-change-march-protest-chicago-20170429-story.html</t>
  </si>
  <si>
    <t>Highland</t>
  </si>
  <si>
    <t>Main Square Park</t>
  </si>
  <si>
    <t>http://www.chestertontribune.com/Environment/nwi_peoples_climate_march_in_hig.htm</t>
  </si>
  <si>
    <t>Gateway Building Sun</t>
  </si>
  <si>
    <t>pro-immigrant rally</t>
  </si>
  <si>
    <t>http://peoriapublicradio.org/post/democratic-candidate-governor-visits-immigrant-rights-rally-peoria#stream/0</t>
  </si>
  <si>
    <t>Capitol Hill</t>
  </si>
  <si>
    <t>general protestors; Familia Latina Unida</t>
  </si>
  <si>
    <t>Protesting against the deportation of their parents</t>
  </si>
  <si>
    <t>http://www.chicagotribune.com/news/local/politics/ct-luis-gutierrez-immigration-lawsuit-met-0404-20170404-story.html</t>
  </si>
  <si>
    <t xml:space="preserve">Zion </t>
  </si>
  <si>
    <t>Zion Police Station</t>
  </si>
  <si>
    <t>over 50</t>
  </si>
  <si>
    <t>For Our Children's Undistracted Success</t>
  </si>
  <si>
    <t>Mothers of children killed by police</t>
  </si>
  <si>
    <t>rally;march</t>
  </si>
  <si>
    <t>http://www.chicagotribune.com/suburbs/lake-county-news-sun/news/ct-lns-rally-for-zion-man-shot-by-police-st-0405-20170405-story.html</t>
  </si>
  <si>
    <t>For Our Children's Undistracted Success (FOCUS); general protest</t>
  </si>
  <si>
    <t>Protest police brutality, included mothers of children killed by police</t>
  </si>
  <si>
    <t>O'Hare International Airport</t>
  </si>
  <si>
    <t>behind the statehouse</t>
  </si>
  <si>
    <t>IN</t>
  </si>
  <si>
    <t>several thousand; estmated 10,000</t>
  </si>
  <si>
    <t>protest United Airlines' forcible removal of Dr. David Dao from an airplane</t>
  </si>
  <si>
    <t>http://www.indystar.com/story/news/2017/04/22/thousands-indy-rally-say-yes-science-no-trump/100785198/</t>
  </si>
  <si>
    <t>http://chicago.cbslocal.com/2017/04/11/protesters-at-ohare-blast-united-airlines/</t>
  </si>
  <si>
    <t>http://www.idsnews.com/article/2017/04/protesters-march-for-science-in-indianapolis</t>
  </si>
  <si>
    <t>Englewood</t>
  </si>
  <si>
    <t>Angola</t>
  </si>
  <si>
    <t>Cardinal Blase Cupich</t>
  </si>
  <si>
    <t>remembers victims of Chicago gun violence</t>
  </si>
  <si>
    <t>http://www.chicagotribune.com/news/ct-cupich-walk-for-peace-met-20170414-story.html</t>
  </si>
  <si>
    <t>Community Coalition for Change</t>
  </si>
  <si>
    <t>Urbana</t>
  </si>
  <si>
    <t>CU Immigration Forum</t>
  </si>
  <si>
    <t>http://kpcnews.com/news/latest/heraldrepublican/article_28c4b92c-7457-5688-9427-d55f365ccee9.html</t>
  </si>
  <si>
    <t>protest ICE raids</t>
  </si>
  <si>
    <t>Terre Haute</t>
  </si>
  <si>
    <t>http://foxillinois.com/news/local/local-immigration-advocates-rally-against-ice-raids</t>
  </si>
  <si>
    <t>on Indiana State University campus; Dede Plaza to Seventh Street and Wabash and back to the fountain</t>
  </si>
  <si>
    <t>http://www.isustudentmedia.com/indiana_statesman/life_and_culture/article_d54e1dec-2915-11e7-bf19-d78d8cfbe36f.html</t>
  </si>
  <si>
    <t>Evansville</t>
  </si>
  <si>
    <t>First Presbyterian Church on 2nd St; march to the Four Freedoms Monument on Evansville's Riverfront</t>
  </si>
  <si>
    <t>more than 550</t>
  </si>
  <si>
    <t>https://www.facebook.com/events/1732204897109292/?</t>
  </si>
  <si>
    <t>Lafayette</t>
  </si>
  <si>
    <t>Riehle Plaza</t>
  </si>
  <si>
    <t>http://www.reporter.net/opinion/why-so-many-people-felt-the-need-to-march-for/article_047143a9-0de4-52e3-88d9-0ee2a3dcc7dc.html</t>
  </si>
  <si>
    <t>http://www.abc57.com/story/35218034/michiana-joins-in-with-worldwide-march-for-science-with-1128-marchers</t>
  </si>
  <si>
    <t>Manhattan</t>
  </si>
  <si>
    <t>Kansas State University</t>
  </si>
  <si>
    <t>Kansas State Physics Club</t>
  </si>
  <si>
    <t>http://www.kstatecollegian.com/2017/04/24/march-for-science-draws-hundreds-of-supporters-in-manhattan/</t>
  </si>
  <si>
    <t>https://www.wibwnewsnow.com/earth-day-rally-promotes-eco-awareness-science-education/</t>
  </si>
  <si>
    <t>Wichita</t>
  </si>
  <si>
    <t>Sedgwick County Historic Courthouse/Mid-America Indian Center</t>
  </si>
  <si>
    <t>http://www.kansas.com/news/local/article146193029.html</t>
  </si>
  <si>
    <t>http://www.kwch.com/content/news/Hundreds-gather-in-Wichita-for-March-of-Science-420166743.html</t>
  </si>
  <si>
    <t>Bowling Green</t>
  </si>
  <si>
    <t>https://www.facebook.com/March4ScienceBG/</t>
  </si>
  <si>
    <t>http://www.kentucky.com/news/local/counties/fayette-county/article146200284.html</t>
  </si>
  <si>
    <t>Paducah</t>
  </si>
  <si>
    <t>more than 80</t>
  </si>
  <si>
    <t>Progressive Action Paducah</t>
  </si>
  <si>
    <t>Jeffersonville</t>
  </si>
  <si>
    <t>in front of Quartermaster Station</t>
  </si>
  <si>
    <t>http://wkms.org/post/paducah-braves-cold-and-rain-march-science</t>
  </si>
  <si>
    <t>approximately 20</t>
  </si>
  <si>
    <t>City Hall down Poydras Street to South Peters Street</t>
  </si>
  <si>
    <t>protesting TrumpCare</t>
  </si>
  <si>
    <t>http://www.tribstar.com/indiana/news/local-protesters-fear-an-obamacare-replacement/article_f678c2c2-8d2f-5c5f-95cb-945b83b8d4f1.html</t>
  </si>
  <si>
    <t>https://www.bestofneworleans.com/thelatest/archives/2017/04/22/hundreds-attend-new-orleans-march-for-science-slideshow</t>
  </si>
  <si>
    <t>Roberts Park United Methodist Church; march to VegFest</t>
  </si>
  <si>
    <t>Shreveport</t>
  </si>
  <si>
    <t>Caddo Parish Courthouse</t>
  </si>
  <si>
    <t>http://www.indystar.com/picture-gallery/news/2017/04/29/peoples-climate-march-in-indiana/101071390/</t>
  </si>
  <si>
    <t>http://www.thenewsstar.com/picture-gallery/news/local/louisiana/2017/04/22/photos--thousands-come-out-across-louisiana-to-march-for-science/100786490/</t>
  </si>
  <si>
    <t>http://www.shreveporttimes.com/story/news/2017/04/22/shreveport-marches-science/100784212/</t>
  </si>
  <si>
    <t>Cajundome Blvd</t>
  </si>
  <si>
    <t>http://www.katc.com/story/35219955/lafayettes-march-for-science-draws-a-couple-hundred</t>
  </si>
  <si>
    <t>Baton Rouge</t>
  </si>
  <si>
    <t>downtown; capitol</t>
  </si>
  <si>
    <t>http://www.theadvocate.com/baton_rouge/news/environment/article_6abf9bbe-245a-11e7-aa64-bb6c79cfc613.html</t>
  </si>
  <si>
    <t>protest Charles Murray’s visiting lecture</t>
  </si>
  <si>
    <t>Monroe</t>
  </si>
  <si>
    <t>outside city hall; Ouachita Parish courthouse to city hall</t>
  </si>
  <si>
    <t>http://www.heraldtimesonline.com/news/local/hundreds-gather-to-protest-speech/article_f023be7e-1f01-11e7-a638-ef7e4fc24e1a.html</t>
  </si>
  <si>
    <t>Franklin</t>
  </si>
  <si>
    <t>Franklin College</t>
  </si>
  <si>
    <t>around 30</t>
  </si>
  <si>
    <t>faculty, staff, students</t>
  </si>
  <si>
    <t>Take Back the Night; anti-sexual assault</t>
  </si>
  <si>
    <t>more than 1000; thousands</t>
  </si>
  <si>
    <t>http://thefranklinnews.com/college-hosts-first-rally-march-for-sexual-violence/10505/</t>
  </si>
  <si>
    <t>https://www.boston.com/news/science/2017/04/22/the-march-for-science-brought-out-bostons-youngest-scientists</t>
  </si>
  <si>
    <t>https://www.bostonglobe.com/metro/2017/04/22/rally-support-sciences-set-for-saturday-afternoon-boston-common/T1W1iM3gdlA9tiiyRaFUhJ/story.html</t>
  </si>
  <si>
    <t>http://www.masslive.com/news/boston/index.ssf/2017/04/thousands_of_mad_scientists_pr.html</t>
  </si>
  <si>
    <t>Common Park</t>
  </si>
  <si>
    <t>more than 250</t>
  </si>
  <si>
    <t>http://www.resistandprotest.com/event/march-science-pittsfield</t>
  </si>
  <si>
    <t>http://theberkshireedge.com/river-walk-demonstration-supports-national-march-for-science/</t>
  </si>
  <si>
    <t>http://www.berkshireeagle.com/stories/in-defense-of-reason,505224</t>
  </si>
  <si>
    <t>Town Common</t>
  </si>
  <si>
    <t>approximately 1000</t>
  </si>
  <si>
    <t>http://www.gazettenet.com/March-for-Science-in-Amherst-9433355</t>
  </si>
  <si>
    <t>Worcester</t>
  </si>
  <si>
    <t>Institute Park; march to Elm Park</t>
  </si>
  <si>
    <t>Lawrence</t>
  </si>
  <si>
    <t>Wescoe beach; university</t>
  </si>
  <si>
    <t>http://www.telegram.com/news/20170422/hundreds-stand-up-for-science-in-worcester</t>
  </si>
  <si>
    <t>oppose concealed carry on college campuses</t>
  </si>
  <si>
    <t>Falmouth</t>
  </si>
  <si>
    <t>Falmouth Village Green</t>
  </si>
  <si>
    <t>Engage Falmouth</t>
  </si>
  <si>
    <t>http://www.kansan.com/news/why-the-state-legislature-refuses-to-repeal-campus-carry/article_1ae40490-245f-11e7-9c71-77e55ff36cd3.html</t>
  </si>
  <si>
    <t>http://www.capenews.net/falmouth/news/science-takes-to-the-streets/article_5384d649-8e8a-5a80-8e4d-b9f970692de6.html</t>
  </si>
  <si>
    <t>Great Barrington</t>
  </si>
  <si>
    <t>W.E.B. Dubois River Park</t>
  </si>
  <si>
    <t>nearly 200; 180</t>
  </si>
  <si>
    <t>420 E. Augusta Ave.</t>
  </si>
  <si>
    <t>a dozen or so</t>
  </si>
  <si>
    <t>Lawyers Mall</t>
  </si>
  <si>
    <t>vigil in response to slain dog</t>
  </si>
  <si>
    <t>between 400 and 450</t>
  </si>
  <si>
    <t>http://www.butlercountytimesgazette.com/news/20170420/small-attendance-at-vigil-for-slain-dog</t>
  </si>
  <si>
    <t>http://www.capitalgazette.com/news/annapolis/ph-ac-cn-scientists-march-0423-20170422-story.html</t>
  </si>
  <si>
    <t>Ocean City</t>
  </si>
  <si>
    <t>Orono</t>
  </si>
  <si>
    <t>University of Maine</t>
  </si>
  <si>
    <t>https://wabi.tv/2017/04/22/march-for-science-in-orono/</t>
  </si>
  <si>
    <t>http://mainebeacon.com/mainers-march-for-science-because-facts-dont-always-speak-for-themselves/</t>
  </si>
  <si>
    <t>Machias</t>
  </si>
  <si>
    <t xml:space="preserve">the University of Maine at Machias’ science building </t>
  </si>
  <si>
    <t>more than 75</t>
  </si>
  <si>
    <t>http://www.machiasnews.com/march-science-draws-crowds</t>
  </si>
  <si>
    <t>http://www.reformer.com/stories/northern-new-englanders-turn-out-for-science-marches,505266</t>
  </si>
  <si>
    <t>Sanford</t>
  </si>
  <si>
    <t>Central Park; 918 Main St</t>
  </si>
  <si>
    <t>Berea</t>
  </si>
  <si>
    <t>Union Church</t>
  </si>
  <si>
    <t>Bereans for Fairness; Kentuckians for the Commonwealth</t>
  </si>
  <si>
    <t>protest anti-Lesbian bias incident</t>
  </si>
  <si>
    <t>https://www.facebook.com/events/250448675365016/</t>
  </si>
  <si>
    <t>http://weku.fm/post/berea-rally-march-scheduled-response-hate-crime</t>
  </si>
  <si>
    <t>Gouldsboro</t>
  </si>
  <si>
    <t>Peninsula School parking lot, 71 Main St.</t>
  </si>
  <si>
    <t>http://www.wkyt.com/content/news/Dozens-rally-in-Berea-for-LGBT-rights-after-vandals-target-local-lesbian-couple-418034003.html</t>
  </si>
  <si>
    <t>http://mainepublic.org/post/more-1000-march-statewide-support-science#stream/0</t>
  </si>
  <si>
    <t>https://www.facebook.com/events/727132587493580/</t>
  </si>
  <si>
    <t>Unity</t>
  </si>
  <si>
    <t>Lansing</t>
  </si>
  <si>
    <t>Capitol grounds</t>
  </si>
  <si>
    <t>2500 or so</t>
  </si>
  <si>
    <t>http://www.lansingstatejournal.com/story/news/local/2017/04/22/march-science-lansing-draws-2500/100787350/</t>
  </si>
  <si>
    <t>from the Berry Events Center to the post office on Washington Street</t>
  </si>
  <si>
    <t>over 250</t>
  </si>
  <si>
    <t>http://www.miningjournal.net/news/front-page-news/2017/04/marching%E2%80%88for-science/</t>
  </si>
  <si>
    <t>Midland</t>
  </si>
  <si>
    <t>Carpenter School; marching through Main Street to the Tridge</t>
  </si>
  <si>
    <t>around 500</t>
  </si>
  <si>
    <t>Louisville</t>
  </si>
  <si>
    <t>Metro Hall</t>
  </si>
  <si>
    <t>http://www.mlive.com/news/saginaw/index.ssf/2017/04/hundreds_march_for_science_in.html</t>
  </si>
  <si>
    <t>Central Campus Diag, University of Michigan for rally; marching through the streets of downtown</t>
  </si>
  <si>
    <t>March for Science/People’s Climate March</t>
  </si>
  <si>
    <t xml:space="preserve">several thousand; na </t>
  </si>
  <si>
    <t>https://www.facebook.com/events/387706918261497/permalink/391098531255669/</t>
  </si>
  <si>
    <t>http://www.mlive.com/news/ann-arbor/index.ssf/2017/04/thousands_flood_streets_of_ann.html</t>
  </si>
  <si>
    <t>Alpena</t>
  </si>
  <si>
    <t>https://insiderlouisville.com/metro/social_good/supporters-of-science-to-gather-for-march-for-sciencepeoples-climate-march/</t>
  </si>
  <si>
    <t>the NOAA center to Chisholm Street to Culligan Plaza</t>
  </si>
  <si>
    <t>more than 200; roughly 250</t>
  </si>
  <si>
    <t>http://www.thealpenanews.com/news/local-news/2017/04/local-march-on-science-event-brings-great-turnout/</t>
  </si>
  <si>
    <t>Cheboygan</t>
  </si>
  <si>
    <t>Boat Launch East of the Lincoln Street Bridge</t>
  </si>
  <si>
    <t>https://www.facebook.com/MarchforScienceCheboygan/</t>
  </si>
  <si>
    <t>http://www.mlive.com/news/grand-rapids/index.ssf/2017/04/hundreds_rally_in_name_of_scie.html</t>
  </si>
  <si>
    <t>Hart Plaza then started walking on Woodward in downtown Detroit</t>
  </si>
  <si>
    <t>about 3000</t>
  </si>
  <si>
    <t>http://www.freep.com/story/news/local/michigan/detroit/2017/04/22/march-science-detroit/100782888/</t>
  </si>
  <si>
    <t>Petoskey</t>
  </si>
  <si>
    <t>Traditionalist Workers Party</t>
  </si>
  <si>
    <t>https://twitter.com/stein_405/status/855984295097323520</t>
  </si>
  <si>
    <t>Ypsilanti</t>
  </si>
  <si>
    <t>in front of the Mark-Jefferson Science Complex building on the campus of Eastern Michigan University; Riverside Park</t>
  </si>
  <si>
    <t>Ypsi Huddle; general protestors</t>
  </si>
  <si>
    <t>white supremacists</t>
  </si>
  <si>
    <t>http://purplewalruspress.blogspot.com/2017/04/hundreds-rally-and-march-for-science-in.html</t>
  </si>
  <si>
    <t>Big Rapids</t>
  </si>
  <si>
    <t>State Street</t>
  </si>
  <si>
    <t>http://news.pioneergroup.com/bigrapidsnews/2017/04/14/upcoming-march-focuses-science/</t>
  </si>
  <si>
    <t>Sault Ste. Marie</t>
  </si>
  <si>
    <t>protest over Mayor's removal of HIV/AIDS medical benefits</t>
  </si>
  <si>
    <t>http://www.sooeveningnews.com/news/20170406/community-members-to-gather-april-22-for-march-for-science</t>
  </si>
  <si>
    <t>http://www.wafb.com/story/35144277/aids-activists-protest-in-br-over-hiv-medical-provider-contract</t>
  </si>
  <si>
    <t>Kalamazoo</t>
  </si>
  <si>
    <t>Michigan Avenue to Rose Street to Bronson Park</t>
  </si>
  <si>
    <t>http://wtvbam.com/news/articles/2017/apr/23/they-marched-for-science-in-kalamazoo/</t>
  </si>
  <si>
    <t>Houghton</t>
  </si>
  <si>
    <t>https://twitter.com/slhealy/status/855962570997542913</t>
  </si>
  <si>
    <t>https://twitter.com/slhealy/status/855964206226649090</t>
  </si>
  <si>
    <t>began at Cathedral Hill Park; march to State Capitol</t>
  </si>
  <si>
    <t>at least 10000; na</t>
  </si>
  <si>
    <t>http://www.wdsu.com/article/protesters-demand-president-trump-release-tax-returns/9281262</t>
  </si>
  <si>
    <t>http://www.startribune.com/thousands-expected-at-minnesota-s-march-for-science/420145923/#1</t>
  </si>
  <si>
    <t>https://m.facebook.com/events/1873065592938291?view=permalink&amp;id=1912600655651451</t>
  </si>
  <si>
    <t>Canal Park</t>
  </si>
  <si>
    <t>http://www.wdio.com/news/march-for-science-duluth-earth-day/4461561/</t>
  </si>
  <si>
    <t>Bemidji</t>
  </si>
  <si>
    <t>parking lot of BS University’s Bangsberg Hall; Bemidji Avenue to the Paul Bunyan and Babe the Blue Ox statues</t>
  </si>
  <si>
    <t>http://www.bemidjipioneer.com/news/local/4255342-standing-science-bemidji-takes-part-national-march-science</t>
  </si>
  <si>
    <t>Brainerd</t>
  </si>
  <si>
    <t>Gregory Park in Brainerd; marching west down the sidewalk on Washington Street; circling Walgreens on Northwest Fourth Street and returning to park</t>
  </si>
  <si>
    <t>estimated 300</t>
  </si>
  <si>
    <t>Brainerd High School Eco Club; Stand Up Brainerd Lakes</t>
  </si>
  <si>
    <t>http://www.brainerddispatch.com/news/4255514-300-turn-out-march-science-earth-day</t>
  </si>
  <si>
    <t>Moorhead</t>
  </si>
  <si>
    <t>Minnesota State University Moorhead campus to Veteran's Memorial Bridge</t>
  </si>
  <si>
    <t>almost 200</t>
  </si>
  <si>
    <t>http://www.inforum.com/news/4255376-about-200-rally-moorhead-part-march-science-events-across-us</t>
  </si>
  <si>
    <t xml:space="preserve">Morris </t>
  </si>
  <si>
    <t>University of Minnesota, Morris campus, traveled down Fourth Street to Atlantic Avenue, down Atlantic and ending at the Morris Theatre</t>
  </si>
  <si>
    <t>approx 225</t>
  </si>
  <si>
    <t>http://www.morrissuntribune.com/news/local/4255294-march-science-has-225-participate-morris</t>
  </si>
  <si>
    <t>statue of Jefferson Davis</t>
  </si>
  <si>
    <t>Peace Plaza to Mayo Park; back to Peace Plaza</t>
  </si>
  <si>
    <t>an estimated 900</t>
  </si>
  <si>
    <t>pro-Confederate monuments in city</t>
  </si>
  <si>
    <t>http://www.postbulletin.com/news/local/rochester-march-supports-science-environment/article_7b948ffd-d237-56fd-9edf-1487c7da93ef.html</t>
  </si>
  <si>
    <t>New Ulm</t>
  </si>
  <si>
    <t>Herman Heights</t>
  </si>
  <si>
    <t>http://www.startribune.com/thousands-expected-at-minnesota-s-march-for-science/420145923/</t>
  </si>
  <si>
    <t>http://alternativerootsfarm.blogspot.com/2017/04/march-for-science-let-science-fuel-your.html</t>
  </si>
  <si>
    <t>Brockton</t>
  </si>
  <si>
    <t>Grand Marais</t>
  </si>
  <si>
    <t>estimated 165</t>
  </si>
  <si>
    <t>pro-immigrant</t>
  </si>
  <si>
    <t>http://www.boreal.org/2017/04/22/140239/march-for-science-a-success</t>
  </si>
  <si>
    <t>http://brockton.wickedlocal.com/news/20170404/ice-breaker----rally-held-for-brockton-lawmaker-immigrants</t>
  </si>
  <si>
    <t>more than 130</t>
  </si>
  <si>
    <t>State House</t>
  </si>
  <si>
    <t>http://www.grandrapidsmn.com/news/marching-to-show-support-for-accessible-science/article_9606f6c8-2a86-11e7-b811-c3962aa34d63.html</t>
  </si>
  <si>
    <t>Massachusetts Immigrant and Refugee Advocacy Coalition</t>
  </si>
  <si>
    <t>Pro Immigration</t>
  </si>
  <si>
    <t>Park Rapids</t>
  </si>
  <si>
    <t>a corner of Hwy. 71</t>
  </si>
  <si>
    <t>nearly 40</t>
  </si>
  <si>
    <t>https://twitter.com/StephensWSJ/status/849754302017044483</t>
  </si>
  <si>
    <t>http://www.necn.com/news/new-england/Immigrants-Day-Rally-to-Be-Held-in-Boston-418313013.html</t>
  </si>
  <si>
    <t>http://www.parkrapidsenterprise.com/news/4256928-local-march-science-draws-people-all-walks-life</t>
  </si>
  <si>
    <t>Alexandria</t>
  </si>
  <si>
    <t>Youth Action March</t>
  </si>
  <si>
    <t>http://www.thecrimson.com/article/2017/4/10/youth-rally-boston-calling/</t>
  </si>
  <si>
    <t>http://www.echopress.com/news/4255307-douglas-county-residents-celebrate-earth-day-science-walk</t>
  </si>
  <si>
    <t>Northfield</t>
  </si>
  <si>
    <t>Bridge Square</t>
  </si>
  <si>
    <t>https://www.facebook.com/events/262809467497692/</t>
  </si>
  <si>
    <t>Saint Joseph</t>
  </si>
  <si>
    <t>Ecumenical Eco-Justice, Our Revolution — St. Joseph, Persisterhood and the United Democrats Club of Northwest Missouri</t>
  </si>
  <si>
    <t>http://www.newspressnow.com/news/local_news/st-joseph-joins-international-march-for-science/article_9785b182-fc5a-55f9-abc7-4542a9421ba0.html</t>
  </si>
  <si>
    <t>more than 100 people</t>
  </si>
  <si>
    <t>non-profit groups</t>
  </si>
  <si>
    <t xml:space="preserve">Eighth Street and Peace Park; rally at the Boone County Courthouse amphitheater </t>
  </si>
  <si>
    <t>Rally to Take Back Health organized to call for single-payer healthcare</t>
  </si>
  <si>
    <t>March for Science in Mid-Missouri</t>
  </si>
  <si>
    <t>http://www.columbiamissourian.com/news/local/mid-missourians-march-down-eighth-street-in-support-of-science/article_733810f0-279d-11e7-8cd0-0755d33654f4.html</t>
  </si>
  <si>
    <t>march organizers</t>
  </si>
  <si>
    <t>St. Louis</t>
  </si>
  <si>
    <t>started at Union Station and progressed down Market Street to Luther Ely Smith Square in front of the Gateway Arch</t>
  </si>
  <si>
    <t>http://dailyfreepress.com/2017/04/09/residents-rally-for-single-payer-healthcare-system/</t>
  </si>
  <si>
    <t>Norwell</t>
  </si>
  <si>
    <t>First Parish Church</t>
  </si>
  <si>
    <t>more than 30</t>
  </si>
  <si>
    <t>peace rally in response to spray-painted swastikas</t>
  </si>
  <si>
    <t>http://www.patriotledger.com/news/20170413/more-than-30-turn-out-for-norwell-peace-rally</t>
  </si>
  <si>
    <t>http://www.stltoday.com/news/local/education/thousands-gather-in-downtown-for-st-louis-march-for-science/article_fa0d87eb-7ff9-5230-ad8a-6ac7e78fb4aa.html</t>
  </si>
  <si>
    <t>Kansas City</t>
  </si>
  <si>
    <t>Washington Square Park, at Pershing Road and Grand Boulevard</t>
  </si>
  <si>
    <t>hundreds; about 3000</t>
  </si>
  <si>
    <t>http://fox4kc.com/2017/04/22/hundreds-in-kansas-city-join-worldwide-effort-to-march-for-science/</t>
  </si>
  <si>
    <t>http://www.kansascity.com/news/local/article146194499.html</t>
  </si>
  <si>
    <t>Joplin</t>
  </si>
  <si>
    <t>Green Alliance of Southwest Missouri</t>
  </si>
  <si>
    <t>http://www.joplinglobe.com/news/local_news/earth-day-marchers-celebrate-importance-of-science/article_8f6558a3-693b-5848-bc7d-421886055dc5.html</t>
  </si>
  <si>
    <t>Maryville</t>
  </si>
  <si>
    <t>Memorial Bell Tower on the Northwest Missouri State University.</t>
  </si>
  <si>
    <t>http://www.maryvilledailyforum.com/news/article_200e9d6c-236b-11e7-9079-0bfeb7be9a7b.html</t>
  </si>
  <si>
    <t>Rolla</t>
  </si>
  <si>
    <t>Technology Development Center at Innovation Park</t>
  </si>
  <si>
    <t>http://www.therolladailynews.com/news/20170424/why-these-locals-marched-in-national-march-for-science</t>
  </si>
  <si>
    <t>looks like almost 1000</t>
  </si>
  <si>
    <t>http://www.ozarksfirst.com/news/springfield-joins-hundreds-of-cities-in-the-march-for-science/697513566</t>
  </si>
  <si>
    <t>march to the University of Southern Mississippi's Gulf Park Campus</t>
  </si>
  <si>
    <t>http://www.wlox.com/story/35218890/march-for-science-energizes-hundreds-of-protesters-in-long-beach</t>
  </si>
  <si>
    <t>http://www.sunherald.com/news/local/counties/harrison-county/article146217724.html</t>
  </si>
  <si>
    <t>Oxford</t>
  </si>
  <si>
    <t>the University of Mississippi to the Square; march through the Grove, headed east on University Avenue, then north on South Lamar Boulevard</t>
  </si>
  <si>
    <t>Approx. 100</t>
  </si>
  <si>
    <t>http://www.oxfordeagle.com/2017/04/23/oxford-demonstrators-march-in-support-of-science/</t>
  </si>
  <si>
    <t>Missoula</t>
  </si>
  <si>
    <t>Caras Park to the Orange Street Bridge and along the Kim Williams Trail</t>
  </si>
  <si>
    <t>http://missoulian.com/news/local/rallying-for-fact-based-policies-at-missoula-march-for-science/article_81bceff4-74da-5c41-82e3-a31fb18b94fd.html</t>
  </si>
  <si>
    <t>Montana State University’s Centennial Mall to the Gallatin County Courthouse</t>
  </si>
  <si>
    <t>hundreds; roughly 1000</t>
  </si>
  <si>
    <t>Science Policy Advocacy Network</t>
  </si>
  <si>
    <t>http://www.bozemandailychronicle.com/news/montana_state_university/hundreds-march-for-science-in-bozeman/article_961f057c-d07a-5f1a-accb-16b40d38edef.html</t>
  </si>
  <si>
    <t>Great Falls</t>
  </si>
  <si>
    <t>University of Great Falls campus</t>
  </si>
  <si>
    <t>http://www.krtv.com/story/35218394/university-of-great-falls-holds-march-for-science</t>
  </si>
  <si>
    <t>Helena</t>
  </si>
  <si>
    <t>about 600</t>
  </si>
  <si>
    <t>http://mtstandard.com/news/state-and-regional/about-gather-in-helena-for-march-for-science/article_b7f00852-b4ea-5fda-ae9a-d69684f2c86c.html</t>
  </si>
  <si>
    <t>Asheville</t>
  </si>
  <si>
    <t>Aston Park; march down Patton Ave to Vance Monument</t>
  </si>
  <si>
    <t>Greensboro</t>
  </si>
  <si>
    <t>Governmental Plaza</t>
  </si>
  <si>
    <t>nearly 1000</t>
  </si>
  <si>
    <t>http://www.journalnow.com/news/local/triad-residents-join-global-protests-to-show-of-support-for/article_84749f8e-122c-53c6-805d-4dec92054b88.html</t>
  </si>
  <si>
    <t>http://www.greensboro.com/news/local_news/march-for-science-draws-crowd-to-downtown-greensboro/article_2c79eeb9-3756-572e-8947-109b477a1ba9.html</t>
  </si>
  <si>
    <t>http://yesweekly.com/no-planet-b-greensboros-march-for-science/</t>
  </si>
  <si>
    <t>Marshall Park</t>
  </si>
  <si>
    <t>http://www.charlotteobserver.com/news/local/article146198689.html</t>
  </si>
  <si>
    <t>Elizabeth City</t>
  </si>
  <si>
    <t>611 E Main St; Elizabeth City State University</t>
  </si>
  <si>
    <t>Us</t>
  </si>
  <si>
    <t>https://www.facebook.com/events/418964238458127/</t>
  </si>
  <si>
    <t>Shaw University; march through downtown to Moore Square</t>
  </si>
  <si>
    <t>http://www.newsobserver.com/news/local/article146167409.html</t>
  </si>
  <si>
    <t>http://www.indyweek.com/news/archives/2017/04/23/we-are-not-afraid-of-action-thousands-march-for-science-in-downtown-raleigh</t>
  </si>
  <si>
    <t>Morganton</t>
  </si>
  <si>
    <t xml:space="preserve">Stearling Street to Courthouse lawn; in front of the Burke County Democratic Party Headquarters </t>
  </si>
  <si>
    <t>https://www.facebook.com/events/1883868008492362/?active_tab=discussion</t>
  </si>
  <si>
    <t>http://www.morganton.com/gallery/march-for-science/collection_f8dd5018-295e-11e7-9077-0301ed0641e0.html</t>
  </si>
  <si>
    <t>Beaufort</t>
  </si>
  <si>
    <t>Grayden Paul Park on Front Street; county courthouse</t>
  </si>
  <si>
    <t>about 250</t>
  </si>
  <si>
    <t>https://www.facebook.com/events/209100596244451/</t>
  </si>
  <si>
    <t>http://www.carolinacoastonline.com/news_times/article_7332771c-279d-11e7-8129-8396c9687e46.html</t>
  </si>
  <si>
    <t>More than 250</t>
  </si>
  <si>
    <t>https://www.bostonglobe.com/metro/2017/04/29/rally-set-boston-common-demand-action-climate-change/V1usoUzk5GNE6EgWdfQPxJ/story.html</t>
  </si>
  <si>
    <t>Beaufort County Indivisble</t>
  </si>
  <si>
    <t>http://www.witn.com/content/news/Thousands-attend-March-for-Science-events-420158743.html</t>
  </si>
  <si>
    <t>http://www.wcti12.com/news/local-news/beaufort/250-people-march-on-science-in-washington/459105695</t>
  </si>
  <si>
    <t>Greenfield</t>
  </si>
  <si>
    <t>Energy Park</t>
  </si>
  <si>
    <t>Roland Grise Middle School and ended at the Wilmington Earth Day Festival in Hugh MacRae Park</t>
  </si>
  <si>
    <t>approx 500</t>
  </si>
  <si>
    <t>about 750</t>
  </si>
  <si>
    <t>http://www.starnewsonline.com/news/20170422/wilmingtons-march-for-science-exceeds-expectations</t>
  </si>
  <si>
    <t>http://www.recorder.com/Hundreds-gather-for-People-s-Climate-Movement--sister-rally--9581364</t>
  </si>
  <si>
    <t>Grand Forks</t>
  </si>
  <si>
    <t>University Park</t>
  </si>
  <si>
    <t>Federal Courthouse to the steps of City Hall</t>
  </si>
  <si>
    <t>http://www.grandforksherald.com/news/4255279-hundreds-grand-forks-join-worldwide-rallies-science</t>
  </si>
  <si>
    <t>Hastings</t>
  </si>
  <si>
    <t>Ninth St. to Burlington Ave  to campus along Seventh St; Hazelrigg Student Union; Hastings College</t>
  </si>
  <si>
    <t>around 50</t>
  </si>
  <si>
    <t>http://www.masslive.com/news/index.ssf/2017/04/hundreds_march_for_climate_jus.html</t>
  </si>
  <si>
    <t>Sandisfield</t>
  </si>
  <si>
    <t>http://www.hcmediaonline.org/march-for-science-rallies-community-together-for-earth-day/</t>
  </si>
  <si>
    <t>Lower Spectacle Pond</t>
  </si>
  <si>
    <t>about 75</t>
  </si>
  <si>
    <t>Elmwood Park bandstand; to Stinson Park along 67th Street</t>
  </si>
  <si>
    <t>Protesting energy company's plan to make pipeline through local forest</t>
  </si>
  <si>
    <t>http://www.omaha.com/news/metro/attend-march-for-science-in-omaha/article_4be28303-b5ab-5125-9db3-abf3b1a71b9a.html</t>
  </si>
  <si>
    <t>http://theberkshireedge.com/peaceful-protesters-rally-in-otis-state-forest-pipeline-protest/</t>
  </si>
  <si>
    <t>http://marchforscienceomaha.org/</t>
  </si>
  <si>
    <t>Kearney</t>
  </si>
  <si>
    <t>University of Nebraska at Kearney; the MONA</t>
  </si>
  <si>
    <t>http://nebraska.tv/news/local/lovers-of-science-marched-through-the-streets-of-kearney</t>
  </si>
  <si>
    <t>Nebraska Union, 1400 R Street; march to State Capitol, 1445 K St.</t>
  </si>
  <si>
    <t>http://www.dailynebraskan.com/news/lincoln-unl-advocate-for-scientists-in-politics-with-march-for/article_c120df1a-288b-11e7-b925-a3ea79c093f3.html</t>
  </si>
  <si>
    <t>statehouse</t>
  </si>
  <si>
    <t>hundreds; about 2000</t>
  </si>
  <si>
    <t>http://www.unionleader.com/Hundreds-gather-in-Concord-and-worldwide-in-celebration-of-science,-Earth-Day&amp;template=mobileart</t>
  </si>
  <si>
    <t>http://www.concordmonitor.com/Science-march-rally-for-Donald-Trump-held-hours-apart-in-Concord-9431928</t>
  </si>
  <si>
    <t>Portsmouth</t>
  </si>
  <si>
    <t>Market Square</t>
  </si>
  <si>
    <t>District Heights</t>
  </si>
  <si>
    <t>District Heights elementary</t>
  </si>
  <si>
    <t>http://www.seacoastonline.com/news/20170422/hundreds-join-occupy-nh-seacoasts-march-for-science</t>
  </si>
  <si>
    <t>protest for improved air quality at Distrct Heights elementary</t>
  </si>
  <si>
    <t>Atlantic City</t>
  </si>
  <si>
    <t>Boardwalk</t>
  </si>
  <si>
    <t>http://wjla.com/news/local/parents-protest-over-district-heights-elementary-school-air-quality-concerns</t>
  </si>
  <si>
    <t>http://www.shorenewstoday.com/ocean_city/news/march-for-science-in-atlantic-city-looks-for-results/article_031e0703-c63f-50e1-b5fe-b031bf3b3b6b.html</t>
  </si>
  <si>
    <t>Princeton</t>
  </si>
  <si>
    <t>Hinds Plaza; march Witherspoon St and Nassau St to Monument Hall</t>
  </si>
  <si>
    <t>https://planetprinceton.com/2017/04/22/at-march-for-science-in-princeton-evidence-over-ignorance/</t>
  </si>
  <si>
    <t>Trenton</t>
  </si>
  <si>
    <t>Trenton War Memorial; march through downtown streets to New Jersey State House Annex</t>
  </si>
  <si>
    <t>http://www.nj.com/mercer/index.ssf/2017/04/trenton_march_for_science_strikes_political_tone.html</t>
  </si>
  <si>
    <t>Civic Plaza</t>
  </si>
  <si>
    <t>roughly 4000</t>
  </si>
  <si>
    <t>https://www.abqjournal.com/991898/thousands-in-duke-city-march-for-science.html</t>
  </si>
  <si>
    <t>Alamogordo</t>
  </si>
  <si>
    <t>on the corners of White Sands Boulevard and 10th Street</t>
  </si>
  <si>
    <t>about 40 to 45</t>
  </si>
  <si>
    <t>downtown Arts &amp; Entertainment District to City Park</t>
  </si>
  <si>
    <t>http://www.alamogordonews.com/story/news/local/community/2017/04/22/alamogordos-march-science/100798850/</t>
  </si>
  <si>
    <t>Roswell</t>
  </si>
  <si>
    <t>North Main Street;  in front of the Chaves County Courthouse</t>
  </si>
  <si>
    <t>http://www.heraldmailmedia.com/news/local/about-participate-in-hagerstown-climate-march/article_25e44cf2-39d5-5ab6-9af4-9fca3d23e47e.html</t>
  </si>
  <si>
    <t>Waterville</t>
  </si>
  <si>
    <t>Waterville City Hall</t>
  </si>
  <si>
    <t>rally against Ku Klux Klan flyers found in town</t>
  </si>
  <si>
    <t>http://rdrnews.com/wordpress/blog/2017/04/22/earth-day-gets-some-local-fans/</t>
  </si>
  <si>
    <t>http://www.pressherald.com/2017/04/09/kkk-flyers-elicit-calls-for-unity-at-rally-in-waterville/</t>
  </si>
  <si>
    <t>Plaza to the State Capitol Building</t>
  </si>
  <si>
    <t>https://twitter.com/CherylRofer/status/855884506745655296</t>
  </si>
  <si>
    <t>Taos</t>
  </si>
  <si>
    <t>Taos Integrated School of the Arts and down Paseo</t>
  </si>
  <si>
    <t>http://www.taosnews.com/stories/earth-day-celebrations-marches-and-tree-plantings,39997</t>
  </si>
  <si>
    <t>Las Cruces</t>
  </si>
  <si>
    <t>Plaze de las Cruces</t>
  </si>
  <si>
    <t>http://www.lcsun-news.com/story/news/local/2017/04/22/march-scientists-encourage-residents-keep-asking-questions/100796596/</t>
  </si>
  <si>
    <t>Clovis</t>
  </si>
  <si>
    <t>Socorro</t>
  </si>
  <si>
    <t>New Mexico Tech's Fidel Center; marched down School of Mines Road to the Plaza</t>
  </si>
  <si>
    <t>between 200 and 300</t>
  </si>
  <si>
    <t>http://www.dchieftain.com/news/between-and-march-for-science-in-socorro/article_abecca82-27a0-11e7-aea5-3b339b261594.html</t>
  </si>
  <si>
    <t>Silver City</t>
  </si>
  <si>
    <t>WNMU to Gough Park</t>
  </si>
  <si>
    <t>http://www.scdailypress.com/site/2017/04/24/silver-city-celebrates-earth-day-and-tour-of-the-gila/</t>
  </si>
  <si>
    <t>Arts District parking lot</t>
  </si>
  <si>
    <t>https://www.reviewjournal.com/news/science-and-technology/hundreds-turn-out-for-march-for-science-in-downtown-las-vegas/</t>
  </si>
  <si>
    <t>from the federal building at Liberty and South Virginia streets to the Civic Plaza</t>
  </si>
  <si>
    <t>more than 1000; estimated 2000</t>
  </si>
  <si>
    <t>Hannaford Hall; University of Southern ME</t>
  </si>
  <si>
    <t>http://www.kolotv.com/content/news/More-than-1000-turn-out-for-Reno-March-for-Science-420155523.html</t>
  </si>
  <si>
    <t>racial inequality</t>
  </si>
  <si>
    <t>protest; demonstration</t>
  </si>
  <si>
    <t>http://www.pressherald.com/2017/04/18/about-25-protesters-disrupt-lepages-town-hall-at-usm/</t>
  </si>
  <si>
    <t>http://www.rgj.com/story/news/2017/04/22/scientists-can-no-longer-stay-silent-reno-march-science/305993001/</t>
  </si>
  <si>
    <t>Spring Creek</t>
  </si>
  <si>
    <t>marina</t>
  </si>
  <si>
    <t>Monument Square</t>
  </si>
  <si>
    <t>Peace Action Main</t>
  </si>
  <si>
    <t>http://kenvtv.com/news/local/spring-creek-march-for-science</t>
  </si>
  <si>
    <t>protest excessive Pentagon spending</t>
  </si>
  <si>
    <t>Clinton Square in downtown</t>
  </si>
  <si>
    <t>http://wgme.com/news/local/marchers-protest-excessive-spending-at-the-pentagon</t>
  </si>
  <si>
    <t>http://www.syracuse.com/news/index.ssf/2017/04/hundreds_protest_assault_on_science_at_syracuses_march_for_science.html</t>
  </si>
  <si>
    <t>Saratoga Springs</t>
  </si>
  <si>
    <t>Congress Park to the City Center</t>
  </si>
  <si>
    <t>Animals Rights Maine</t>
  </si>
  <si>
    <t>Protest the circus</t>
  </si>
  <si>
    <t>http://www.pressherald.com/2017/04/20/return-of-circuses-to-maine-revives-talk-about-the-elephant-in-the-room/</t>
  </si>
  <si>
    <t xml:space="preserve">outside State House </t>
  </si>
  <si>
    <t>pro-sanctuary, against anti-sanctuary bill</t>
  </si>
  <si>
    <t>http://bangordailynews.com/2017/04/20/politics/hundreds-gather-at-state-house-to-protest-bill-punishing-sanctuary-cities/</t>
  </si>
  <si>
    <t>https://saratogaspringspolitics.com/2017/04/22/a-march-for-science-i-thought-the-need-for-this-ended-with-the-inquisition/</t>
  </si>
  <si>
    <t>gathered at Soldier Circle; paraded up Lincoln Parkway to Delaware Park, rallied behind the Rose Garden</t>
  </si>
  <si>
    <t>http://buffalonews.com/2017/04/22/estimated-2000-march-science-buffalo/</t>
  </si>
  <si>
    <t>Ithaca</t>
  </si>
  <si>
    <t>Ithaca Commons</t>
  </si>
  <si>
    <t>over 500</t>
  </si>
  <si>
    <t>https://ithacavoice.com/2017/04/hundreds-gather-ithaca-commons-first-march-science/</t>
  </si>
  <si>
    <t>Corning</t>
  </si>
  <si>
    <t>Corning-Painted Post High School</t>
  </si>
  <si>
    <t>http://www.stargazette.com/story/news/local/2017/04/20/march-science-saturday-corning/100702702/</t>
  </si>
  <si>
    <t>East Meadow</t>
  </si>
  <si>
    <t>East Meadow Farm</t>
  </si>
  <si>
    <t>Cornell Cooperative Extension of Nassau County</t>
  </si>
  <si>
    <t>http://ccenassau.org/events/2017/04/22/science-march-rally-earth-day-celebration</t>
  </si>
  <si>
    <t>Utica</t>
  </si>
  <si>
    <t>Oneida Square to Franklin Square</t>
  </si>
  <si>
    <t>approx 250</t>
  </si>
  <si>
    <t>http://www.hitchnews.org/single-post/2017/04/25/Reports-on-the-March-for-Science</t>
  </si>
  <si>
    <t>Watertown</t>
  </si>
  <si>
    <t>J.B. Wise Pavilion</t>
  </si>
  <si>
    <t>about 160</t>
  </si>
  <si>
    <t>Jefferson County Democratic Committee</t>
  </si>
  <si>
    <t>http://www.watertowndailytimes.com/news03/watertown-plays-host-to-march-for-science-satellite-rally-20170423</t>
  </si>
  <si>
    <t>Columbus Circle on Saturday morning, and marched down Broadway to Times Square</t>
  </si>
  <si>
    <t>state house</t>
  </si>
  <si>
    <t>http://www.ny1.com/nyc/all-boroughs/news/2017/04/22/march-for-science-nyc.html</t>
  </si>
  <si>
    <t>Martin Luther King Jr Memorial Park</t>
  </si>
  <si>
    <t>hundreds; as many as 1750</t>
  </si>
  <si>
    <t>http://wxxinews.org/post/rochester-advocates-join-worldwide-march-science</t>
  </si>
  <si>
    <t>http://www.democratandchronicle.com/story/news/2017/04/22/march-for-science/100748772/</t>
  </si>
  <si>
    <t xml:space="preserve">Plattsburgh </t>
  </si>
  <si>
    <t>Trinity Park; downtown</t>
  </si>
  <si>
    <t>at least 100</t>
  </si>
  <si>
    <t>http://www.suncommunitynews.com/articles/the-sun/plattsburgh%E2%80%99s-%E2%80%98march-for-science%E2%80%99-draws-big-crowd/</t>
  </si>
  <si>
    <t>Main Street to Waryas Park</t>
  </si>
  <si>
    <t>http://www.dailyfreeman.com/general-news/20170423/snapshot-science-march-hudson-valley-in-streets-of-poughkeepsie</t>
  </si>
  <si>
    <t xml:space="preserve">Stony Brook </t>
  </si>
  <si>
    <t>Stony Brook University</t>
  </si>
  <si>
    <t>http://www.newsday.com/long-island/long-islanders-march-for-science-on-stony-brook-campus-1.13508353</t>
  </si>
  <si>
    <t>Binghamton</t>
  </si>
  <si>
    <t xml:space="preserve"> Confluence Park to MLK Promenade</t>
  </si>
  <si>
    <t>https://www.facebook.com/events/1836094256630282/</t>
  </si>
  <si>
    <t>http://www.newsradiowebo.com/?p=33484</t>
  </si>
  <si>
    <t>West Capitol Park</t>
  </si>
  <si>
    <t>http://cbs6albany.com/news/local/in-albany-thousands-join-march-for-science</t>
  </si>
  <si>
    <t>http://www.athensmessenger.com/news/hundreds-take-to-the-streets-to-march-for-science-on/article_05c4c523-d0d5-51eb-bb68-d861f77359ed.html</t>
  </si>
  <si>
    <t>Dayton</t>
  </si>
  <si>
    <t>Courthouse Square</t>
  </si>
  <si>
    <t>http://www.mydaytondailynews.com/news/local/demonstrators-march-for-science-earth-day-downtown-dayton/fHWTSofZEipwLp4lLwxJaJ/</t>
  </si>
  <si>
    <t>Mansfield</t>
  </si>
  <si>
    <t>http://www.richlandsource.com/news/mansfield-march-for-science-engages-children-with-hands-on-activities/article_e5adebd2-2789-11e7-8e25-67837ec87643.html</t>
  </si>
  <si>
    <t xml:space="preserve">Yellow Springs </t>
  </si>
  <si>
    <t>onsite eyewitness</t>
  </si>
  <si>
    <t>https://www.facebook.com/events/327749827622093/</t>
  </si>
  <si>
    <t>Wick Park</t>
  </si>
  <si>
    <t>http://www.thejambar.com/youngstown-stands-science/</t>
  </si>
  <si>
    <t>Wooster</t>
  </si>
  <si>
    <t>Public Square</t>
  </si>
  <si>
    <t>https://www.the-daily-record.com/local%20news/2017/04/23/march-for-science-stresses-need-for-funding-scientific-research</t>
  </si>
  <si>
    <t>Delaware</t>
  </si>
  <si>
    <t>Hamilton-Williams Campus Center to City Hall; Ohio Wesleyan University</t>
  </si>
  <si>
    <t>outside of the U.S. federal courthouse</t>
  </si>
  <si>
    <t>outlaw of male circumcision</t>
  </si>
  <si>
    <t>http://www.freep.com/story/news/local/michigan/detroit/2017/04/17/genital-mutilation-circumcision-protest/100562504/</t>
  </si>
  <si>
    <t>https://www.facebook.com/events/1891154444441243/</t>
  </si>
  <si>
    <t>Findlay</t>
  </si>
  <si>
    <t>Hancock County Courthouse</t>
  </si>
  <si>
    <t>Findlay Civil Rights Alliance</t>
  </si>
  <si>
    <t>https://www.facebook.com/events/1852572408336573/</t>
  </si>
  <si>
    <t>Mount Vernon</t>
  </si>
  <si>
    <t>https://www.facebook.com/events/203962680095008/</t>
  </si>
  <si>
    <t>New Philadelphia</t>
  </si>
  <si>
    <t>Courthouse on the square to Tuscora Park</t>
  </si>
  <si>
    <t>Coexistence Movement</t>
  </si>
  <si>
    <t>http://www.waynebargainhunter.com/article/20170421/NEWS/704219997/0/wbh</t>
  </si>
  <si>
    <t>Armstrong Student Center to Slant Walk</t>
  </si>
  <si>
    <t>http://miamistudent.net/hundreds-gather-for-satellite-march-for-science-in-uptown-oxford/</t>
  </si>
  <si>
    <t>Fountain Square</t>
  </si>
  <si>
    <t>http://www.cincinnati.com/picture-gallery/news/2017/04/22/thousands-march-for-science-on-earth-day/100786464/</t>
  </si>
  <si>
    <t>FB</t>
  </si>
  <si>
    <t>Toledo</t>
  </si>
  <si>
    <t>International Park in East Toledo</t>
  </si>
  <si>
    <t>http://www.toledoblade.com/local/2017/04/22/Earth-Day-rally-joins-hundreds-across-U-S.html</t>
  </si>
  <si>
    <t>http://nbc24.com/news/local/march-for-science-toledo</t>
  </si>
  <si>
    <t>nearly 8000; na</t>
  </si>
  <si>
    <t>http://www.cleveland.com/metro/index.ssf/2017/04/march_for_science_in_cleveland.html#incart_river_index</t>
  </si>
  <si>
    <t>http://fox8.com/2017/04/22/thousands-gather-for-march-for-science-rally-downtown/</t>
  </si>
  <si>
    <t>http://www.cleveland.com/metro/index.ssf/2017/04/march_for_science_in_cleveland.html</t>
  </si>
  <si>
    <t>Statehouse; High Street</t>
  </si>
  <si>
    <t>Grand Rapids Community College</t>
  </si>
  <si>
    <t>Around 2000</t>
  </si>
  <si>
    <t>members of Inner City Church</t>
  </si>
  <si>
    <t>pro-life</t>
  </si>
  <si>
    <t>http://abc6onyourside.com/news/local/rally-for-science-hits-columbus</t>
  </si>
  <si>
    <t>https://twitter.com/ChemMan2013/status/855985765683277824</t>
  </si>
  <si>
    <t>http://thecollegiatelive.com/2017/04/pro-life-demonstrators-asked-leave-campus/</t>
  </si>
  <si>
    <t>Zanesville</t>
  </si>
  <si>
    <t>Muskingum County Courthouse</t>
  </si>
  <si>
    <t>pro-choice</t>
  </si>
  <si>
    <t>https://www.facebook.com/events/819972174834567/</t>
  </si>
  <si>
    <t xml:space="preserve">protest </t>
  </si>
  <si>
    <t>https://www.facebook.com/permalink.php?story_fbid=769999006520115&amp;id=719682614885088</t>
  </si>
  <si>
    <t>Oklahoma City</t>
  </si>
  <si>
    <t>stone plaza before the state Capitol</t>
  </si>
  <si>
    <t>https://www.nytimes.com/2017/04/22/science/march-for-science.html?hp&amp;action=click&amp;pgtype=Homepage&amp;clickSource=story-heading&amp;module=second-column-region&amp;region=top-news&amp;WT.nav=top-news</t>
  </si>
  <si>
    <t>Tulsa</t>
  </si>
  <si>
    <t>Johnson Park</t>
  </si>
  <si>
    <t>a few hundred</t>
  </si>
  <si>
    <t>http://www.tulsaworld.com/news/local/tulsa-earth-day-festivities-march-for-science-promote-environmentalism-empiricism/article_47b272a3-f1ac-50d8-bc1d-1436b42cf3aa.html</t>
  </si>
  <si>
    <t>Ashland</t>
  </si>
  <si>
    <t>Garfield Park to ScienceWorks</t>
  </si>
  <si>
    <t>well over 100</t>
  </si>
  <si>
    <t>http://www.dailytidings.com/news/20170423/standing-up-for-science</t>
  </si>
  <si>
    <t>Astoria</t>
  </si>
  <si>
    <t>http://www.dailyastorian.com/Free/20170424/advocates-fan-out-in-global-show-of-support-for-science</t>
  </si>
  <si>
    <t>Corvallis</t>
  </si>
  <si>
    <t>estimated 4000 to 5000</t>
  </si>
  <si>
    <t>http://www.gazettetimes.com/news/local/thousands-turn-out-for-corvallis-science-march/article_dcd992ec-31c7-54e4-b2d2-9e4df4908660.html</t>
  </si>
  <si>
    <t>Grants Pass</t>
  </si>
  <si>
    <t>Riverside Park; 304 East Park Street</t>
  </si>
  <si>
    <t>https://www.risestronger.org/events/march-for-science-grants-pass</t>
  </si>
  <si>
    <t>Coos Bay</t>
  </si>
  <si>
    <t>http://theworldlink.com/news/local/coos-bay-to-march-for-science/article_2d320748-b0c8-554b-b580-a4d05ccb6993.html</t>
  </si>
  <si>
    <t>St. Helens</t>
  </si>
  <si>
    <t>Highway 30 and Columbia Boulevard.</t>
  </si>
  <si>
    <t>https://www.thechronicleonline.com/out_about/columbia-county-march-for-science/article_27ecd944-1fbb-11e7-926b-e3d22043ea87.html</t>
  </si>
  <si>
    <t>Salem</t>
  </si>
  <si>
    <t>state capitol</t>
  </si>
  <si>
    <t>http://www.statesmanjournal.com/story/news/2017/04/23/thousands-gather-salem-march-science/100795178/</t>
  </si>
  <si>
    <t>Klamath Falls</t>
  </si>
  <si>
    <t>http://www.heraldandnews.com/news/local_news/local-groups-plant-interest-in-earth-day/article_258760fd-2691-5821-9315-63e6b5d9a8e7.html</t>
  </si>
  <si>
    <t>Pendleton</t>
  </si>
  <si>
    <t>Roy Raley Park; Court Avenue before returning to the park via Pendleton River Parkway</t>
  </si>
  <si>
    <t>about 225</t>
  </si>
  <si>
    <t>http://www.eastoregonian.com/eo/local-news/20170423/earth-day-celebrated-with-science-fair-march-in-pendleton</t>
  </si>
  <si>
    <t>Tom McCall Waterfront Park; The route will wrap around Jefferson Street, Fourth Avenue and Pine Street before heading down Naito again</t>
  </si>
  <si>
    <t>http://www.oregonlive.com/portland/index.ssf/2017/04/portland_science_march_earth_day_protest.html</t>
  </si>
  <si>
    <t>Roseburg</t>
  </si>
  <si>
    <t>Roseburg High School to Stewart Park</t>
  </si>
  <si>
    <t>http://www.nrtoday.com/news/environment/douglas-county-marches-for-science/article_2ea16f8c-3388-5aaf-bb69-933a73b68a4b.html</t>
  </si>
  <si>
    <t>University of Oregon in Eugene, then marched to the federal ­courthouse</t>
  </si>
  <si>
    <t>estimated 1500 to 2000</t>
  </si>
  <si>
    <t>http://registerguard.com/rg/news/local/35510356-75/eugene-joins-other-cities-around-the-world-in-march-for-science.html.csp</t>
  </si>
  <si>
    <t>http://www.dailykos.com/story/2017/5/3/1658487/-March-for-Science-Bend-Oregon-Photo-Diary</t>
  </si>
  <si>
    <t>Newport</t>
  </si>
  <si>
    <t>Hatfield Marine Science Center</t>
  </si>
  <si>
    <t>Eastern Michigan University</t>
  </si>
  <si>
    <t xml:space="preserve">march </t>
  </si>
  <si>
    <t>https://newportnewstimes.com/article/community-marches-for-science</t>
  </si>
  <si>
    <t>protest in response to St. Louis County grand jury decision not to charge Ferguson police officer in connection with shooting</t>
  </si>
  <si>
    <t>State College</t>
  </si>
  <si>
    <t>http://www.easternecho.com/article/2014/11/students-march-on-campus-in-protest-of-ferguson-decision</t>
  </si>
  <si>
    <t>Allen Street gates; march Pattee Mall, Curtin Road, Bigler Road, Pollock Road and ended back at the Allen Street gates</t>
  </si>
  <si>
    <t>Flint</t>
  </si>
  <si>
    <t>March to City Hall</t>
  </si>
  <si>
    <t>Flint residents</t>
  </si>
  <si>
    <t>http://www.collegian.psu.edu/news/campus/article_7e1a08c2-27a5-11e7-b9cb-dbd7e421aaf7.html</t>
  </si>
  <si>
    <t>march to commemorate 3 years without clean water</t>
  </si>
  <si>
    <t>http://wwmt.com/news/state/flint-residents-march-to-mark-three-years-dealing-with-water-crisis</t>
  </si>
  <si>
    <t>Bigelow Boulevard in Oakland and circled the Cathedral of Learning</t>
  </si>
  <si>
    <t>thousands; closer to 5000</t>
  </si>
  <si>
    <t>pro-gun rights</t>
  </si>
  <si>
    <t>http://www.wpxi.com/news/top-stories/march-for-science-draws-thousands-of-people-to-oakland/514982522</t>
  </si>
  <si>
    <t>https://m.facebook.com/story.php?story_fbid=10212739416429954&amp;id=1523385890</t>
  </si>
  <si>
    <t>http://www.lansingstatejournal.com/story/news/2017/04/26/gun-rights-activists-rally-capitol/100943112/</t>
  </si>
  <si>
    <t>City Hall; to the Great Plaza at Penn’s Landing</t>
  </si>
  <si>
    <t>Bronson Park</t>
  </si>
  <si>
    <t>na; over 20000</t>
  </si>
  <si>
    <t>Michigan League of Conservation Voters</t>
  </si>
  <si>
    <t>http://www.philly.com/philly/news/To-oppose-budget-cuts-scientists-take-to-Center-City-streets.html</t>
  </si>
  <si>
    <t>http://wwmt.com/news/local/hundreds-participate-in-the-peoples-climate-march-held-in-kalamazoo</t>
  </si>
  <si>
    <t>http://www.pantagraph.com/news/world/crowd-rallies-in-march-for-science-in-philadelphia/html_9b0a2a02-7d34-5423-9d7a-1fba3e4982c2.html</t>
  </si>
  <si>
    <t>Beaver</t>
  </si>
  <si>
    <t>County Courthouse</t>
  </si>
  <si>
    <t xml:space="preserve"> rally</t>
  </si>
  <si>
    <t>http://www.wzzm13.com/news/more-than-200-rally-for-local-peoples-climate-march/435222765</t>
  </si>
  <si>
    <t>http://www.timesonline.com/news/education/scientists-and-educators-lead-rally-for-science-in-beaver-county/html_df95c066-279e-11e7-9697-8323512516d6.html</t>
  </si>
  <si>
    <t>Charles H. Wright Museum of African American History, 315 E. Warren Ave</t>
  </si>
  <si>
    <t>Doylestown</t>
  </si>
  <si>
    <t>Court St</t>
  </si>
  <si>
    <t>Organized by local students primarily from the Central Bucks School District</t>
  </si>
  <si>
    <t>http://www.mlive.com/news/detroit/index.ssf/2017/04/climate_march.html</t>
  </si>
  <si>
    <t>http://www.theintell.com/news/local/march-for-science-draws-big-crowd-in-doylestown/article_9b211754-2605-11e7-8793-5f8d95ecf23f.html</t>
  </si>
  <si>
    <t>Bethlehem</t>
  </si>
  <si>
    <t>Payrow Plaza next to Bethlehem City Hall</t>
  </si>
  <si>
    <t>Washington Street to Marquette Commons</t>
  </si>
  <si>
    <t>more than 500</t>
  </si>
  <si>
    <t>Lehigh Valley For All</t>
  </si>
  <si>
    <t>http://www.mcall.com/news/local/bethlehem/mc-bethlehem-march-for-science-20170422-story.html</t>
  </si>
  <si>
    <t>http://www.uppermichiganssource.com/content/news/Climate-Change-enthusiasts-rally-in-Marquette-420829643.html</t>
  </si>
  <si>
    <t>Erie</t>
  </si>
  <si>
    <t>Perry Square</t>
  </si>
  <si>
    <t>at least 600</t>
  </si>
  <si>
    <t>the Open Space, then made a lap around downtown and down Front St</t>
  </si>
  <si>
    <t>http://www.goerie.com/news/20170422/erie-joins-cities-around-nation-in-march-for-science</t>
  </si>
  <si>
    <t>Meadville</t>
  </si>
  <si>
    <t>Diamond Park</t>
  </si>
  <si>
    <t>http://www.9and10news.com/story/35285366/traverse-city-climate-march-draws-big-crowd</t>
  </si>
  <si>
    <t>http://sites.allegheny.edu/news/2017/04/20/meadville-to-hold-march-for-science/</t>
  </si>
  <si>
    <t>Sharon</t>
  </si>
  <si>
    <t>Grandville</t>
  </si>
  <si>
    <t>more than 135</t>
  </si>
  <si>
    <t>Barking Boutique; 2939 Wilson Ave</t>
  </si>
  <si>
    <t>http://www.sharonherald.com/news/local_news/marchers-show-support-for-science/article_ea9f38ec-6928-543d-aaf0-9758ae7a3dbd.html</t>
  </si>
  <si>
    <t>protest puppy practices</t>
  </si>
  <si>
    <t>Penn Sq</t>
  </si>
  <si>
    <t>http://www.mlive.com/news/grand-rapids/index.ssf/2017/04/75_people_protest_outside_bark.html</t>
  </si>
  <si>
    <t>http://lancasteronline.com/news/local/march-for-science-protesters-fill-penn-square-science-is-integral/article_e94df990-2788-11e7-badc-db3f01b14674.html</t>
  </si>
  <si>
    <t>Bradford</t>
  </si>
  <si>
    <t>http://wesb.com/marching-for-science/</t>
  </si>
  <si>
    <t>Hawley</t>
  </si>
  <si>
    <t>march; costume parade</t>
  </si>
  <si>
    <t>http://www.hawleyearthfest.com/schedule/wildhawleyparade/</t>
  </si>
  <si>
    <t>US Post Office, 100 S Market St</t>
  </si>
  <si>
    <t>https://www.facebook.com/events/440193536319289/</t>
  </si>
  <si>
    <t>East Stroudsburg</t>
  </si>
  <si>
    <t>Luzerne County Courthouse</t>
  </si>
  <si>
    <t>Take Back the Night to protest sexual violence</t>
  </si>
  <si>
    <t>http://timesleader.com/news/local/653841/scores-rally-march-in-wilkes-barre-in-support-of-environment-science</t>
  </si>
  <si>
    <t>Providence</t>
  </si>
  <si>
    <t>http://www.bemidjipioneer.com/news/local/4246963-take-back-night-march-advocates-sexual-violence-victims</t>
  </si>
  <si>
    <t>outside the State House</t>
  </si>
  <si>
    <t>RI</t>
  </si>
  <si>
    <t>http://wpri.com/2017/04/22/advocates-rallying-at-march-for-science-in-providence/</t>
  </si>
  <si>
    <t>Liberty Square</t>
  </si>
  <si>
    <t>https://www.facebook.com/events/803132023158349/</t>
  </si>
  <si>
    <t>Spartanburg</t>
  </si>
  <si>
    <t>Bethel UMC</t>
  </si>
  <si>
    <t>downtown Minneapolis</t>
  </si>
  <si>
    <t>http://www.spartanburgearthday.org/Science_March.html</t>
  </si>
  <si>
    <t>Greenville</t>
  </si>
  <si>
    <t>ONE City Plaza</t>
  </si>
  <si>
    <t>Minnesota Peace Action Committee</t>
  </si>
  <si>
    <t>protest MOAB bombing in Afghanistan</t>
  </si>
  <si>
    <t>http://www.greenvilleonline.com/story/news/local/2017/04/22/march-science-greenville-draws-many-earth-day/100781506/</t>
  </si>
  <si>
    <t>http://www.kare11.com/news/nation-now/moab-bombing-sparks-twin-cities-protest/431265578</t>
  </si>
  <si>
    <t>dozens; more than 1000</t>
  </si>
  <si>
    <t>Planned Parenthood St. Paul HQ</t>
  </si>
  <si>
    <t>http://www.wistv.com/story/35217915/march-for-science-rally-in-columbia-a-part-of-nationwide-demonstration</t>
  </si>
  <si>
    <t>protest Planned Parenthood</t>
  </si>
  <si>
    <t>http://www.thestate.com/news/local/article146182714.html</t>
  </si>
  <si>
    <t>Carnegie Town Hall</t>
  </si>
  <si>
    <t>http://www.startribune.com/annual-good-friday-protest-at-planned-parenthood/419489933/#1</t>
  </si>
  <si>
    <t>http://www.argusleader.com/story/news/2017/04/22/live-10-march-science/100757994/</t>
  </si>
  <si>
    <t>http://www.ksfy.com/content/news/Hundreds-gather-downtown-Sioux-Falls-to-March-For-Science-420169214.html</t>
  </si>
  <si>
    <t>support Planned Parenthood</t>
  </si>
  <si>
    <t>Aberdeen</t>
  </si>
  <si>
    <t>from Central Park and downtown Aberdeen</t>
  </si>
  <si>
    <t>http://www.aberdeennews.com/entertainment/videos/earth-day-in-aberdeen/video_d30cffea-27a2-11e7-ae6d-2f3a8615f047.html</t>
  </si>
  <si>
    <t>Pierre</t>
  </si>
  <si>
    <t>Federal building; marched across Sioux Avenue, through West Dakota Avenue to Steamboat Park</t>
  </si>
  <si>
    <t>about 30</t>
  </si>
  <si>
    <t>http://www.capjournal.com/news/loss-of-research-funding-big-issue-in-pierre-march-for/article_808720b4-2899-11e7-abb6-4f4dfba9fa4f.html</t>
  </si>
  <si>
    <t>Rapid City</t>
  </si>
  <si>
    <t>closer to a thousand</t>
  </si>
  <si>
    <t>general protestors; Dakota Rural Action; Rapid City Sustainability</t>
  </si>
  <si>
    <t>http://www.kotatv.com/content/news/March-for-Science-goes-full-stride-on-Earth-Day--420165803.html</t>
  </si>
  <si>
    <t>http://www.newscenter1.tv/story/35218971/rapid-city-takes-part-in-national-march-for-science</t>
  </si>
  <si>
    <t>Legislative Plaza</t>
  </si>
  <si>
    <t>estimated 4000</t>
  </si>
  <si>
    <t>John B. Davis Education and Service Center</t>
  </si>
  <si>
    <t>Social Justice Education Movement</t>
  </si>
  <si>
    <t>racial inequality; rehire of minority educators fired during budget cuts</t>
  </si>
  <si>
    <t>http://www.tennessean.com/story/news/2017/04/22/thousands-turn-out-nashville-march-science/100718776/</t>
  </si>
  <si>
    <t>http://www.startribune.com/anger-over-layoffs-of-educators-of-color-erupts-at-minneapolis-school-board-meeting/419786143/</t>
  </si>
  <si>
    <t>march began with rally in front of Ayres Hall at University of Tennessee, before across World’s Fair Park to John Duncan Federal Office Building downtown</t>
  </si>
  <si>
    <t>over 300</t>
  </si>
  <si>
    <t>http://www.knoxnews.com/story/news/local/2017/04/22/hundreds-brave-rain-knoxville-march-science/100738038/</t>
  </si>
  <si>
    <t>Chattanooga</t>
  </si>
  <si>
    <t>marched from the Main Terrain Art Park to Riverfront Parkway and back</t>
  </si>
  <si>
    <t>About a thousand</t>
  </si>
  <si>
    <t>http://www.localmemphis.com/news/local-news/march-for-science/697438429</t>
  </si>
  <si>
    <t>Mundy Park</t>
  </si>
  <si>
    <t>https://www.facebook.com/MarchForScienceEP/</t>
  </si>
  <si>
    <t>Amarillo</t>
  </si>
  <si>
    <t>City Studios at Sunset Art Gallery</t>
  </si>
  <si>
    <t>http://amarillo.com/local-news/news/2017-04-22/amarilloans-observe-earth-day-marchforscience</t>
  </si>
  <si>
    <t>Corpus Christi</t>
  </si>
  <si>
    <t>bayfront</t>
  </si>
  <si>
    <t>http://www.kristv.com/story/35218860/locally-and-nationwide-crowds-join-in-march-for-science</t>
  </si>
  <si>
    <t>Dallas</t>
  </si>
  <si>
    <t>Dallas City Hall; ended at Fair Park</t>
  </si>
  <si>
    <t>https://www.dallasnews.com/news/science-medicine/2017/04/22/dallas-joins-600-cities-global-march-science</t>
  </si>
  <si>
    <t>DPD estimate via lead organizer (web form)</t>
  </si>
  <si>
    <t>Denton</t>
  </si>
  <si>
    <t>http://www.greensourcedfw.org/articles/north-texas-science-marchers-do-their-research-clever-signs</t>
  </si>
  <si>
    <t>from Sam Houston Park to City Hall</t>
  </si>
  <si>
    <t>as many as 15000</t>
  </si>
  <si>
    <t>http://www.chron.com/houston/article/Thousands-of-Houston-scientists-expected-to-march-11090649.php</t>
  </si>
  <si>
    <t>Lubbock</t>
  </si>
  <si>
    <t>Louise Hopkins Underwood Center for the Arts; downtown</t>
  </si>
  <si>
    <t>200 plus</t>
  </si>
  <si>
    <t>South Plains Advocates for Rights and Community</t>
  </si>
  <si>
    <t>http://lubbockonline.com/education/local/health/2017-04-22/march-science-draws-200-plus-downtown-lubbock</t>
  </si>
  <si>
    <t>Fort Worth</t>
  </si>
  <si>
    <t>outside the University of North Texas Health Science Center; march down West 7th Street and Camp Bowie Boulevard</t>
  </si>
  <si>
    <t>http://www.star-telegram.com/news/local/community/fort-worth/article146197334.html</t>
  </si>
  <si>
    <t>San Antonio</t>
  </si>
  <si>
    <t>San Pedro Park</t>
  </si>
  <si>
    <t>more than 1700</t>
  </si>
  <si>
    <t>https://therivardreport.com/scientists-supporters-turn-out-in-numbers-for-march-for-science/</t>
  </si>
  <si>
    <t>Sherman</t>
  </si>
  <si>
    <t>south lawn of Capitol</t>
  </si>
  <si>
    <t>http://kxan.com/2017/04/22/thousands-rally-in-downtown-austin-in-support-of-science/</t>
  </si>
  <si>
    <t>pro-choice; protest MN anti-abortion bills</t>
  </si>
  <si>
    <t>http://www.texasmonthly.com/the-daily-post/thousands-texans-take-part-national-march-science-texas-roundup/</t>
  </si>
  <si>
    <t>http://minnesota.cbslocal.com/2017/04/24/anti-abortion-bills-debate/</t>
  </si>
  <si>
    <t>Alpine</t>
  </si>
  <si>
    <t>rally at Leif Erikson Park, then headed down the Lakewalk to Lake Place Park</t>
  </si>
  <si>
    <t>https://www.facebook.com/alpinemarchforscience/</t>
  </si>
  <si>
    <t>http://www.duluthnewstribune.com/news/4259103-march-duluths-lakewalk-aims-put-focus-climate</t>
  </si>
  <si>
    <t>Sedalia</t>
  </si>
  <si>
    <t>College Station</t>
  </si>
  <si>
    <t>Smith Cotton High School</t>
  </si>
  <si>
    <t>Texas A&amp;M University</t>
  </si>
  <si>
    <t>parents</t>
  </si>
  <si>
    <t>Aggies in Science Technology and Engineering Policy</t>
  </si>
  <si>
    <t>protest bullying in the school district</t>
  </si>
  <si>
    <t>http://fox4kc.com/2017/04/13/parents-plan-afternoon-protest-outside-sedalia-h-s-over-bullying-blamed-for-recent-suicide/</t>
  </si>
  <si>
    <t>http://fox2now.com/2017/04/14/hundreds-protest-bullying-and-suicides-at-a-missouri-school/</t>
  </si>
  <si>
    <t>http://www.thebatt.com/science-technology/aggies-hold-local-march-for-science/article_6b50c7e0-2899-11e7-a5ac-5b9c4eebe536.html</t>
  </si>
  <si>
    <t>Georgetown</t>
  </si>
  <si>
    <t>Historic Courthouse</t>
  </si>
  <si>
    <t>https://www.facebook.com/events/757140921107400/</t>
  </si>
  <si>
    <t>http://www.cbs7.com/content/news/Grassroots-group-marches-for-science-420188443.html</t>
  </si>
  <si>
    <t>Wichita Falls</t>
  </si>
  <si>
    <t>http://www.newschannel6now.com/story/35217410/science-advocates-take-part-in-march-for-science</t>
  </si>
  <si>
    <t>Cedar City</t>
  </si>
  <si>
    <t>Main Street Park to Center Street to the Southern Utah University campus in front of the Gerald R. Sherratt Library</t>
  </si>
  <si>
    <t>Women’s March in Washington, Cedar City group; the Southern Utah University Earth Club</t>
  </si>
  <si>
    <t>https://www.stgeorgeutah.com/news/archive/2017/04/23/tds-march-for-science-participant-everything-is-dependent-on-science/</t>
  </si>
  <si>
    <t>Logan</t>
  </si>
  <si>
    <t>from Utah State University and The Church of Jesus Christ of Latter-day Saints’ Logan Tabernacle to the Historic Cache County Courthouse</t>
  </si>
  <si>
    <t>http://usustatesman.com/march-science-cache-valley-residents-advocate-separation-science-partisan-politics/</t>
  </si>
  <si>
    <t>Moab</t>
  </si>
  <si>
    <t>Swanny City Park; marched up 100 North and around downtown</t>
  </si>
  <si>
    <t>http://www.moabtimes.com/pages/full_story/push?article-Moab+March+for+Science+draws+large+crowd%20&amp;id=27405855&amp;instance=home_news_1st_left</t>
  </si>
  <si>
    <t>City Creek Park to the Utah State Capitol</t>
  </si>
  <si>
    <t>more than 3000</t>
  </si>
  <si>
    <t>http://kuer.org/post/utah-capitol-science-march-draws-thousands#stream/0</t>
  </si>
  <si>
    <t>http://www.good4utah.com/news/top-stories/thousands-around-country-march-for-science-including-hundreds-in-utah/697814397</t>
  </si>
  <si>
    <t>Springdale</t>
  </si>
  <si>
    <t>the lawn of the Bit &amp; Spur Restaurant to the Canyon Community Center</t>
  </si>
  <si>
    <t>http://suindependent.com/zion-canyon-earth-day/</t>
  </si>
  <si>
    <t>St. George</t>
  </si>
  <si>
    <t>Fort Osage High School</t>
  </si>
  <si>
    <t>parents and students</t>
  </si>
  <si>
    <t>protesting racist social media posts</t>
  </si>
  <si>
    <t>http://suindependent.com/st-george-march-for-science/</t>
  </si>
  <si>
    <t>http://www.kctv5.com/story/35254580/fort-osage-high-school-students-parents-protest-after-racist-threat</t>
  </si>
  <si>
    <t>Blacksburg</t>
  </si>
  <si>
    <t>Virginia Tech</t>
  </si>
  <si>
    <t>Smith-Cotton high school</t>
  </si>
  <si>
    <t>protesting bullying</t>
  </si>
  <si>
    <t>http://www.virginiafirst.com/news/local-news/hundreds-rally-at-blacksburg-march-for-science/697494571</t>
  </si>
  <si>
    <t>http://sedaliademocrat.com/news/23726/hundreds-protest-suicides-bullying-in-sedalia-2</t>
  </si>
  <si>
    <t>downtown to Gypsy Hill Park</t>
  </si>
  <si>
    <t>http://www.newsleader.com/story/news/local/2017/04/22/no-planet-b-staunton-earth-day-marchers-say/100785200/</t>
  </si>
  <si>
    <t>Charlottesville</t>
  </si>
  <si>
    <t>IX Art Park to Sprint Pavilion</t>
  </si>
  <si>
    <r>
      <rPr>
        <sz val="9"/>
        <rFont val="Arial"/>
      </rPr>
      <t>University of Missouri ’s Middlebush Hall Auditoriu</t>
    </r>
    <r>
      <rPr>
        <sz val="10"/>
        <color rgb="FF000000"/>
        <rFont val="Arial"/>
      </rPr>
      <t>m</t>
    </r>
  </si>
  <si>
    <t>http://www.newsplex.com/content/news/Hundreds-march-for-local-March-for-Science-in-Charlottesville-420161803.html</t>
  </si>
  <si>
    <t>Lynchburg</t>
  </si>
  <si>
    <t>around the roundabout at the intersection of Fifth and Federal streets</t>
  </si>
  <si>
    <t>at least 30</t>
  </si>
  <si>
    <t>http://www.newsadvance.com/news/local/on-earth-day-lynchburg-participants-join-in-march-for-science/article_022af8f3-0e4d-5946-ae40-b79cd3815b4b.html</t>
  </si>
  <si>
    <t>Martinsville</t>
  </si>
  <si>
    <t>down Oakdale Street, up East Church Street and Starling Avenue and back to the museum</t>
  </si>
  <si>
    <t>http://www.martinsvillebulletin.com/news/martinsville-residents-celebrate-science-nature-during-earth-day/article_c2c0af3c-27a8-11e7-8a5f-17b51910ebbe.html</t>
  </si>
  <si>
    <t>Winchester</t>
  </si>
  <si>
    <t>Winchester City Hall</t>
  </si>
  <si>
    <t>http://www.winchesterstar.com/news/winchester/area-takes-part-in-march-for-science/article_db1cbd32-6e5f-59a4-ad04-41c7a7a63b4a.html</t>
  </si>
  <si>
    <t>Hattiesburg</t>
  </si>
  <si>
    <t>http://www.your4state.com/news/virginia/march-for-science-in-winchester/697426031</t>
  </si>
  <si>
    <t>March for Science; Women's March</t>
  </si>
  <si>
    <t>https://www.usnews.com/news/best-states/mississippi/articles/2017-04-22/science-marches-planned-in-3-mississippi-cities</t>
  </si>
  <si>
    <t>http://www.wdam.com/story/35218248/womens-march-for-progress-in-hattiesburg</t>
  </si>
  <si>
    <t>Richmond</t>
  </si>
  <si>
    <t>Abner Clay Park, at Brook Road and West Clay Street.</t>
  </si>
  <si>
    <t>http://rvamag.com/articles/full/27311/rva-march-for-science-inspires-locals-to-organize-while-others-head-to</t>
  </si>
  <si>
    <t>across the street</t>
  </si>
  <si>
    <t>about a hundred</t>
  </si>
  <si>
    <t>Williamsburg</t>
  </si>
  <si>
    <t>protest against house candidate Gianforte</t>
  </si>
  <si>
    <t>Merchant's Square to Capital Building</t>
  </si>
  <si>
    <t>http://mtpr.org/post/trump-jr-montanans-if-you-trump-youll-gianforte</t>
  </si>
  <si>
    <t>dozens; around 25</t>
  </si>
  <si>
    <t>Ravalli County Fairgrounds</t>
  </si>
  <si>
    <t>around 600</t>
  </si>
  <si>
    <t xml:space="preserve">general </t>
  </si>
  <si>
    <t>Rally for house candidate Gianforte</t>
  </si>
  <si>
    <t>http://www.vagazette.com/news/va-vg-dozens-gather-locally-to-protest-science-funding-cuts-20170422-story.html</t>
  </si>
  <si>
    <t>NEON arts district</t>
  </si>
  <si>
    <t>http://pilotonline.com/news/local/photos-the-march-for-science-in-norfolk/collection_3f8b796c-821e-5a1f-8e2a-0241f6dd7fca.html#6</t>
  </si>
  <si>
    <t>Rutland</t>
  </si>
  <si>
    <t>library; West Street</t>
  </si>
  <si>
    <t>about 70</t>
  </si>
  <si>
    <t>http://www.rutlandfree.org/event/earth-dayscience-rally-10am-1230pm/</t>
  </si>
  <si>
    <t>http://www.rutlandherald.com/articles/northern-new-englanders-turn-out-for-science-marches/</t>
  </si>
  <si>
    <t>http://digital.vpr.net/post/vermonters-join-global-march-science-events-across-state</t>
  </si>
  <si>
    <t>Burlington</t>
  </si>
  <si>
    <t>UVM's Royal Tyler Theatre</t>
  </si>
  <si>
    <t>Brattleboro</t>
  </si>
  <si>
    <t>Positive Geek at 12 Flat St.</t>
  </si>
  <si>
    <t>http://www.reformer.com/stories/positive-geek-hosts-local-rally-for-science,504889</t>
  </si>
  <si>
    <t>Cal Anderson Park on Seattle’s Capitol Hill for the March for Science to Seattle Center</t>
  </si>
  <si>
    <t>Lindley Park</t>
  </si>
  <si>
    <t>several thousand; as many as 20000</t>
  </si>
  <si>
    <t>http://www.kpax.com/story/35287158/peoples-climate-march-hits-the-streets-in-bozeman</t>
  </si>
  <si>
    <t>http://www.seattletimes.com/seattle-news/science/seattle-march-for-science-draws-thousands-on-earth-day-including-a-nobel-prize-winner/</t>
  </si>
  <si>
    <t>http://komonews.com/news/local/thousands-of-seattleites-march-for-science-on-earth-day</t>
  </si>
  <si>
    <t>Shelton</t>
  </si>
  <si>
    <t>Loop Field at Evergreen Elementary and around downtown Shelton to Mason Transit Authority Transit-Community Center</t>
  </si>
  <si>
    <t>Chapel Hill</t>
  </si>
  <si>
    <t>University of North Carolina</t>
  </si>
  <si>
    <t>more than 60</t>
  </si>
  <si>
    <t>About two dozen students</t>
  </si>
  <si>
    <t>protest university's ruling about a sexual assault case involving a football player</t>
  </si>
  <si>
    <t>http://wncn.com/2017/04/10/students-protest-after-unc-finds-no-violation-in-sexual-assault-case-involving-football-player/</t>
  </si>
  <si>
    <t>http://www.kitsapsun.com/story/news/local/communities/mason/2017/04/25/shelton-mason-county-march-science/100905718/</t>
  </si>
  <si>
    <t>Riverfront Park; marched downtown</t>
  </si>
  <si>
    <t>hundreds; thousands</t>
  </si>
  <si>
    <t>http://www.kxly.com/news/local-news/spokane/hundreds-march-for-science-in-spokane-1/459108054</t>
  </si>
  <si>
    <t>http://www.spokesman.com/stories/2017/apr/22/scientists-and-supporters-rally-for-spokanes-river/</t>
  </si>
  <si>
    <t>Capitol Campus in Olympia; march to Heritage Park</t>
  </si>
  <si>
    <t>estimated 4000-5000</t>
  </si>
  <si>
    <t>Winston-Salem</t>
  </si>
  <si>
    <t>pro-immigrant; pro-sanctuary</t>
  </si>
  <si>
    <t>demonstration; rally; protest</t>
  </si>
  <si>
    <t>http://www.king5.com/news/marchers-for-science-protest-alarming-anti-science-trends/433358136</t>
  </si>
  <si>
    <t>http://www.journalnow.com/news/local/about-demonstrators-urge-winston-salem-city-council-to-pass-the/article_55837236-be35-574e-bbde-d7f06d1176bc.html</t>
  </si>
  <si>
    <t>http://www.theolympian.com/news/local/article146241814.html</t>
  </si>
  <si>
    <t>through Pullman to Reaney Park</t>
  </si>
  <si>
    <t>http://dnews.com/local/demonstrating-their-love-for-science/article_24c80869-7b13-5bb4-84d0-5b23231eddf4.html</t>
  </si>
  <si>
    <t>Ellensburg</t>
  </si>
  <si>
    <t>Kittitas County Democrats</t>
  </si>
  <si>
    <t>http://nwpr.org/post/ellensburg-democrats-draw-crowd-earth-day-science-march</t>
  </si>
  <si>
    <t>White Salmon</t>
  </si>
  <si>
    <t>Rheingarten Park</t>
  </si>
  <si>
    <t>http://www.whitesalmonenterprise.com/news/2017/apr/13/march-science-will-walk-town-april-22/</t>
  </si>
  <si>
    <t>Kennewick</t>
  </si>
  <si>
    <t>Coupeville</t>
  </si>
  <si>
    <t>Chehalis</t>
  </si>
  <si>
    <t>outside Vernetta Smith Chehalis Timberland Library</t>
  </si>
  <si>
    <t>roughly 75</t>
  </si>
  <si>
    <t>http://www.chronline.com/news/march-for-science-draws-a-friendly-crowd-in-chehalis/article_06276bfa-29dc-11e7-9863-5fb74871a623.html</t>
  </si>
  <si>
    <t>Tacoma</t>
  </si>
  <si>
    <t>Tollefson Plaza on Pacific Avenue</t>
  </si>
  <si>
    <t>Waynesville</t>
  </si>
  <si>
    <t>Outside Courthouse</t>
  </si>
  <si>
    <t>Protesting changes to ACA; support Obamacare</t>
  </si>
  <si>
    <t>http://www.thenewstribune.com/news/local/article146215609.html</t>
  </si>
  <si>
    <t>http://wlos.com/news/local/waynesville-protesters-rally-in-support-of-obamacare</t>
  </si>
  <si>
    <t>Bellingham</t>
  </si>
  <si>
    <t>Cornelius</t>
  </si>
  <si>
    <t>Exit on the highway</t>
  </si>
  <si>
    <t>protesting installment of new tolls</t>
  </si>
  <si>
    <t>http://www.bellinghamherald.com/news/local/article146223339.html</t>
  </si>
  <si>
    <t>http://www.wcnc.com/news/politics/protesters-again-call-for-end-in-i-77-toll-project/435131387</t>
  </si>
  <si>
    <t>Richland</t>
  </si>
  <si>
    <t>John Dam Plaza</t>
  </si>
  <si>
    <t>https://www.facebook.com/events/1800435460219606/</t>
  </si>
  <si>
    <t>http://www.charlotteobserver.com/news/local/article147608354.html</t>
  </si>
  <si>
    <t>Wenatchee</t>
  </si>
  <si>
    <t>https://www.wenatcheeworld.com/news/2017/apr/24/march-for-science/</t>
  </si>
  <si>
    <t>http://wlos.com/news/local/march-for-climate-change-awareness-takes-over-downtown-asheville</t>
  </si>
  <si>
    <t>http://www.yakimaherald.com/news/local/satellite-march-for-science-draws-about-to-downtown-yakima/article_f681aba2-27e7-11e7-b239-e300fd4a8e83.html</t>
  </si>
  <si>
    <t>Green Bay</t>
  </si>
  <si>
    <t>City Deck, march along Fox River</t>
  </si>
  <si>
    <t>nearly 450</t>
  </si>
  <si>
    <t>http://www.greenbaypressgazette.com/story/news/2017/04/22/hundreds-turn-out-march-science-green-bay/100697728/</t>
  </si>
  <si>
    <t>James Madison Park to Library Mall</t>
  </si>
  <si>
    <t>Appleton</t>
  </si>
  <si>
    <t>Lawrence Memorial Chapel, march to corner of College Avenue and Appleton Street</t>
  </si>
  <si>
    <t>over 400</t>
  </si>
  <si>
    <t>http://fox11online.com/news/local/fox-cities/demonstrators-walk-for-science-in-appleton</t>
  </si>
  <si>
    <t>Main Street to Bandshell</t>
  </si>
  <si>
    <t>Bad River Watershed Association</t>
  </si>
  <si>
    <t>http://www.apg-wi.com/ashland-march-for-science/article_65d171c2-e800-58e3-8a98-57b301241772.html</t>
  </si>
  <si>
    <t>Marshfield</t>
  </si>
  <si>
    <t>march from Everett Roehl Marshfield Public Library to Oak Avenue Community Center</t>
  </si>
  <si>
    <t>http://www.wsaw.com/content/news/Marchers-around-the-world-join-science-rallies-420155683.html</t>
  </si>
  <si>
    <t>Minocqua</t>
  </si>
  <si>
    <t>Calvary Lutheran Church in Minocqua and headed southbound to Torpy Park</t>
  </si>
  <si>
    <t>started at the University of Nebraska-Lincoln's Student Union, marched to the Capitol, and then proceeded to Bourbon Theatre, where they rallied</t>
  </si>
  <si>
    <t>more than 350</t>
  </si>
  <si>
    <t>http://www.lakelandtimes.com/main.asp?SectionID=9&amp;SubSectionID=9&amp;ArticleID=35253</t>
  </si>
  <si>
    <t>Eau Claire</t>
  </si>
  <si>
    <t>http://www.omaha.com/news/nebraska/hundreds-gather-in-lincoln-for-climate-march/article_62566122-2d0d-11e7-86df-bf4b7d6a13ae.html</t>
  </si>
  <si>
    <t>March from UW - Eau Claire Campus to Phoenix Park</t>
  </si>
  <si>
    <t>nearly 350</t>
  </si>
  <si>
    <t>http://www.1011now.com/content/news/Peoples-Climate-March--420825853.html</t>
  </si>
  <si>
    <t>http://www.weau.com/content/news/Hundreds-march-for-science-in-Eau-Claire-420164983.html</t>
  </si>
  <si>
    <t>Kenosha</t>
  </si>
  <si>
    <t>30th Ave in front of Gateway Technical College</t>
  </si>
  <si>
    <t>Forward Kenosha</t>
  </si>
  <si>
    <t>retired Teamsters protesting to keep pensions</t>
  </si>
  <si>
    <t>https://www.wgtd.org/news/world-wide-march-science-has-kenosha-component</t>
  </si>
  <si>
    <t>http://www.omaha.com/news/metro/retired-teamsters-protest-in-omaha-over-possible-pension-cuts/article_948a4ee4-ce6e-5a28-931e-f02f8759e05f.html</t>
  </si>
  <si>
    <t>Red Arrow Park</t>
  </si>
  <si>
    <t>http://www.wisn.com/article/hundreds-march-for-science-in-milwaukee/9545838</t>
  </si>
  <si>
    <t>La Crosse</t>
  </si>
  <si>
    <t>Weigent Park</t>
  </si>
  <si>
    <t>http://lacrossetribune.com/news/local/march-for-science-makes-a-statement-on-earth-day/article_7791d9b9-c146-5eb5-b08b-5108dc00aaf6.html</t>
  </si>
  <si>
    <t>Rice Lake</t>
  </si>
  <si>
    <t>Knapp-Stout Park</t>
  </si>
  <si>
    <t>http://www.apg-wi.com/marching-for-science/article_3a0de7b5-e0cf-5db6-afb6-42363247d24e.html</t>
  </si>
  <si>
    <t>Webster</t>
  </si>
  <si>
    <t>Squirrel Ridge Farm</t>
  </si>
  <si>
    <t>Hanover</t>
  </si>
  <si>
    <t>Dartmouth College</t>
  </si>
  <si>
    <t>https://www.facebook.com/events/358001147927893/</t>
  </si>
  <si>
    <t>Divest Dartmouth</t>
  </si>
  <si>
    <t>protest construction of Keystone XL pipeline</t>
  </si>
  <si>
    <t>Oshkosh</t>
  </si>
  <si>
    <t>http://www.thedartmouth.com/article/2017/04/divest-dartmouth-holds-keystone-pipeline-protest</t>
  </si>
  <si>
    <t>https://advancetitan.com/news/2017/04/27/marchers-call-science-not-silence</t>
  </si>
  <si>
    <t>Buckhannon</t>
  </si>
  <si>
    <t>Upshur County Courthouse</t>
  </si>
  <si>
    <t>https://www.facebook.com/events/1375971842459888/</t>
  </si>
  <si>
    <t>Morgantown</t>
  </si>
  <si>
    <t>West Virginia University’s Woodburn Hal</t>
  </si>
  <si>
    <t>http://www.wvgazettemail.com/news-politics/20170422/hundreds-turn-out-for-science-marches-in-morgantown-huntington</t>
  </si>
  <si>
    <t>Heritage Station to City Hall</t>
  </si>
  <si>
    <t>http://www.herald-dispatch.com/news/local-science-march-joins-global-movement/article_e6873a50-fe8e-5f78-bb8c-786fcbf4396a.html</t>
  </si>
  <si>
    <t>Cody</t>
  </si>
  <si>
    <t>Cody City Park</t>
  </si>
  <si>
    <t>Keene</t>
  </si>
  <si>
    <t>Main Street, up to Central Square</t>
  </si>
  <si>
    <t>hundreds; about 600</t>
  </si>
  <si>
    <t>http://www.nbcrightnow.com/story/35219243/science-march-in-cody-brings-thousands-together</t>
  </si>
  <si>
    <t>Monadnock Progressive Alliance; Keene’s Cities for Climate Protection Committee</t>
  </si>
  <si>
    <t>Jackson Hole</t>
  </si>
  <si>
    <t>from the Home Ranch visitor center to Town Square</t>
  </si>
  <si>
    <t>http://www.sentinelsource.com/news/local/climate-activists-march-on-central-keene/article_614052f9-8c42-51fe-ba82-560c6107028c.html</t>
  </si>
  <si>
    <t>http://planetjh.com/2017/04/23/celebrating-science-saying-its-real/</t>
  </si>
  <si>
    <t>Yellowstone National Park</t>
  </si>
  <si>
    <t>Old Faithful</t>
  </si>
  <si>
    <t>http://www.kbzk.com/story/35218472/march-for-science-held-in-yellowstone</t>
  </si>
  <si>
    <t>Laramie</t>
  </si>
  <si>
    <t>the corner of Ninth Street and Ivinson Avenue and headed downtown</t>
  </si>
  <si>
    <t>http://www.laramieboomerang.com/news/hundreds-participate-in-wyoming-s-march-for-science/article_38f5e866-27bd-11e7-bf81-e3b8e643c6e0.html</t>
  </si>
  <si>
    <t>Pinedale</t>
  </si>
  <si>
    <t>http://www.rocketminer.com/news/march-for-science/article_fd5889a3-f696-5488-bfb6-7dbf8da9163a.html</t>
  </si>
  <si>
    <t>HALT (Homeowners Against Land Taking) PennEast</t>
  </si>
  <si>
    <t>opposition to a gas pipeline between NJ and Penn</t>
  </si>
  <si>
    <t>https://www.tapinto.net/towns/franklin-township/articles/homeowner-and-citizen-groups-hold-patriotic-rally</t>
  </si>
  <si>
    <t>Lodi</t>
  </si>
  <si>
    <t>Lodi Board of Education building</t>
  </si>
  <si>
    <t>Lodi Education Association’s action team</t>
  </si>
  <si>
    <t>teachers calling on district to put in place new contract</t>
  </si>
  <si>
    <t>http://garfield.dailyvoice.com/schools/photos-lodi-teachers-rally-for-new-contract/707056/</t>
  </si>
  <si>
    <t>Schoharie</t>
  </si>
  <si>
    <t>the lawn of Lasell Hall, Main Street</t>
  </si>
  <si>
    <t>Schoharie Blue Streak</t>
  </si>
  <si>
    <t xml:space="preserve">March for Science/The Schoharie Blue Streak Earth Day </t>
  </si>
  <si>
    <t>http://www.timesjournalonline.com/article.asp?id=102348</t>
  </si>
  <si>
    <t>Mega March against Trump's immigration policies</t>
  </si>
  <si>
    <t>https://www.dallasnews.com/news/immigration/2017/04/09/mega-march-immigration-rights-begun-downtown-dallas</t>
  </si>
  <si>
    <t>http://www.nbcdfw.com/news/local/Dallas-Mega-March-Organizers-on-Lower-Turnout-Fear-Kept-Many-Home-418777674.html</t>
  </si>
  <si>
    <t>Vail Mansion</t>
  </si>
  <si>
    <t>BluewaveNJ; NJ 11th for Change; 32BJ SEIU; general protestors</t>
  </si>
  <si>
    <t>persuade Rep. Frelinghuysen to support EPA funding</t>
  </si>
  <si>
    <t>protest; rally; demonstration</t>
  </si>
  <si>
    <t>http://www.dailyrecord.com/picture-gallery/news/2017/04/22/photos-earth-day-rally-urges-rep-frelinghuysen-to-support-epa/100787600/</t>
  </si>
  <si>
    <t>Hackensack</t>
  </si>
  <si>
    <t>Bergen County Courthouse, 10 Main St</t>
  </si>
  <si>
    <t>http://www.nj.com/politics/index.ssf/2017/04/climate_change_march_heres_how_to_participate.html</t>
  </si>
  <si>
    <t>Caldwell</t>
  </si>
  <si>
    <t>Caldwell Town Green</t>
  </si>
  <si>
    <t>D&amp;R Greenway Land Trust, One Preservation Place</t>
  </si>
  <si>
    <t>Leonia</t>
  </si>
  <si>
    <t>Leonia Middle School, 500 Broad Ave</t>
  </si>
  <si>
    <t>Couper Administration Building; Binghamton University</t>
  </si>
  <si>
    <t>Pompton Plains</t>
  </si>
  <si>
    <t>Pequannock Municipal Building, 530 Newark-Pompton Turnpike</t>
  </si>
  <si>
    <t>students; The Frances Beal Society</t>
  </si>
  <si>
    <t>opposed to security measures seen as surveillance</t>
  </si>
  <si>
    <t>http://www.pressconnects.com/story/news/local/2017/05/01/binghamton-u-students-protest-city-security-measures/100972342/</t>
  </si>
  <si>
    <t>Maplewood</t>
  </si>
  <si>
    <t>Springfield Avenue to Maplecrest Park</t>
  </si>
  <si>
    <t>approx 150</t>
  </si>
  <si>
    <t>http://www.nj.com/essex/index.ssf/2017/04/peoples_climate_march_maplewood_100th_day_of_trump.html</t>
  </si>
  <si>
    <t>Roselle</t>
  </si>
  <si>
    <t>Warinanco Park on St. Georges Avenue</t>
  </si>
  <si>
    <t xml:space="preserve">Albuquerque </t>
  </si>
  <si>
    <t>Albuquerque Social Club</t>
  </si>
  <si>
    <t>rallying against graffiti and threats to a gay club</t>
  </si>
  <si>
    <t>http://www.kob.com/albuquerque-news/rally-held-to-support-club-after-graffiti-shows-up-on-walls/4449715/</t>
  </si>
  <si>
    <t>http://nmpoliticalreport.com/262638/supporters-rally-for-lgbtq-friendly-club/</t>
  </si>
  <si>
    <t>hundreds of state employees</t>
  </si>
  <si>
    <t>state employees</t>
  </si>
  <si>
    <t>pay raise</t>
  </si>
  <si>
    <t>http://www.texomashomepage.com/news/local-news/state-employees-rally-in-austin-for-a-raise/691132446</t>
  </si>
  <si>
    <t>Ramada Las Cruces Hotel and Conference Center</t>
  </si>
  <si>
    <t>support The Organ Mountains-Desert Peaks National Monument</t>
  </si>
  <si>
    <t>http://krwg.org/post/supporters-organ-mountains-desert-peaks-national-monument-rally-las-cruces</t>
  </si>
  <si>
    <t>Carson City</t>
  </si>
  <si>
    <t>public lands protection</t>
  </si>
  <si>
    <t>http://www.ktvn.com/story/35127762/dozens-rally-for-public-lands-protection</t>
  </si>
  <si>
    <t>Nye County</t>
  </si>
  <si>
    <t xml:space="preserve">Nevada National Security Site </t>
  </si>
  <si>
    <t>protest against nuclear weapons</t>
  </si>
  <si>
    <t>https://www.reviewjournal.com/local/local-nevada/16-arrested-in-protest-at-nevada-national-security-site/</t>
  </si>
  <si>
    <t>outside Seaquest Interactive Aquarium</t>
  </si>
  <si>
    <t>protest animal mistreatment</t>
  </si>
  <si>
    <t>http://www.idahostatesman.com/news/local/article145063304.html</t>
  </si>
  <si>
    <t>Sandy Valley</t>
  </si>
  <si>
    <t>Sandy Valley Ranch</t>
  </si>
  <si>
    <t>roughly 100</t>
  </si>
  <si>
    <t>rally for suspended judge</t>
  </si>
  <si>
    <t>https://www.reviewjournal.com/crime/courts/supporters-hold-rally-for-suspended-goodsprings-judge/</t>
  </si>
  <si>
    <t>Indian Springs</t>
  </si>
  <si>
    <t>Outside US Air Force base</t>
  </si>
  <si>
    <t>protesting military use of drones</t>
  </si>
  <si>
    <t>https://lasvegassun.com/news/2017/apr/26/7-arrested-in-protest-at-us-air-force-drone-base-i/</t>
  </si>
  <si>
    <t>Ramada Las Cruces Hotel</t>
  </si>
  <si>
    <t>protesting Trump's recent executive order which jeopordized national parks</t>
  </si>
  <si>
    <t>rally;protest</t>
  </si>
  <si>
    <t>http://www.lcsun-news.com/story/news/local/2017/04/28/hundreds-attend-rally-support-national-monument/101050112/</t>
  </si>
  <si>
    <t>Grand Central</t>
  </si>
  <si>
    <t>Black Lives Matter; Jews for Racial &amp; Economic Justice; general protests</t>
  </si>
  <si>
    <t>to demand Mayor de Blasio &amp; NYD fire Sgt Morris &amp; PO McLaughlin, who killed Ramarley Graham</t>
  </si>
  <si>
    <t>https://twitter.com/JFREJNYC/status/849404406445559809</t>
  </si>
  <si>
    <t>Geneva City</t>
  </si>
  <si>
    <t>City Council Meeting</t>
  </si>
  <si>
    <t>soil contamination</t>
  </si>
  <si>
    <t>http://www.twcnews.com/nys/rochester/news/2017/04/6/protest-geneva-city-council-meeting-over-neighborhood-contamination.html</t>
  </si>
  <si>
    <t>crowd count from news video</t>
  </si>
  <si>
    <t>Trinity Park</t>
  </si>
  <si>
    <t>A few more than 100 people</t>
  </si>
  <si>
    <t xml:space="preserve">Change Through Action </t>
  </si>
  <si>
    <t>show solidarity within the community in opposition to the spread of hate and prejudice</t>
  </si>
  <si>
    <t>http://www.pressrepublican.com/news/local_news/resist-hate-rally-promotes-inclusiveness/article_6196a630-fbf9-5f2e-a9a3-cb47d86d320d.html</t>
  </si>
  <si>
    <t>Fox News headquarters</t>
  </si>
  <si>
    <t>New York City’s public advocate, Letitia James</t>
  </si>
  <si>
    <t>protest Bill O'Reilly and Fox News</t>
  </si>
  <si>
    <t>http://www.mediaite.com/online/protest-against-fox-news-and-bill-oreilly-being-led-by-new-yorks-public-advocate/</t>
  </si>
  <si>
    <t>Trump Tower lobby</t>
  </si>
  <si>
    <t>Rise and resist</t>
  </si>
  <si>
    <t>protest against Trump's immigration policy</t>
  </si>
  <si>
    <t>http://www.nbcnewyork.com/news/local/Trump-Tower-Protesters-Arrested-Carried-Out-No-Ban-No-Wall-No-Raid-419404044.html</t>
  </si>
  <si>
    <t>https://twitter.com/riseandresistny/status/852641005753044992</t>
  </si>
  <si>
    <t>Castle Clinton Monument in Battery Park</t>
  </si>
  <si>
    <t>Open Hillel</t>
  </si>
  <si>
    <t>support B'nai Keshet, the queer Jewish group that was expelled from Hillel</t>
  </si>
  <si>
    <t>https://www.facebook.com/openhillel/</t>
  </si>
  <si>
    <t>More than 200</t>
  </si>
  <si>
    <t>Bloomingdale union workers</t>
  </si>
  <si>
    <t>Protesting low pay/working conditions</t>
  </si>
  <si>
    <t>http://www.amny.com/news/bloomingdale-s-union-workers-rally-in-manhattan-for-better-pay-benefits-1.13488124</t>
  </si>
  <si>
    <t>Outside TIAA's NY headquarters</t>
  </si>
  <si>
    <t>genera protestors</t>
  </si>
  <si>
    <t>http://www.institutionalinvestor.com/article/3711104/investors-pensions/protesters-rally-outside-tiaa-in-new-york-to-stop-its-farmland-deals.html</t>
  </si>
  <si>
    <t>Pawling</t>
  </si>
  <si>
    <t>outside Rep. John Faso Fundraiser</t>
  </si>
  <si>
    <t>seeking for Rep. Faso to hold town halls; anti-Trump</t>
  </si>
  <si>
    <t>http://www.poughkeepsiejournal.com/videos/news/local/2017/04/21/video-peaceful-protest-faso-fundraiser-pawling/100768852/</t>
  </si>
  <si>
    <t>Foley Square</t>
  </si>
  <si>
    <t>Sierra Club New York City Group; United for Action</t>
  </si>
  <si>
    <t>Stop Trump's Climate Agenda</t>
  </si>
  <si>
    <t>https://www.eventbrite.com/e/earth-day-nyc-2017-noon-rally-stop-trumps-climate-agenda-tickets-32073652157#</t>
  </si>
  <si>
    <t>Chesterfield</t>
  </si>
  <si>
    <t>North Star Undeground Railroad Museum</t>
  </si>
  <si>
    <t>roughly 30</t>
  </si>
  <si>
    <t>support for immigrants and refugees in NY and VT</t>
  </si>
  <si>
    <t>http://www.mynbc5.com/article/dozens-rally-to-support-immigrants-refugees-in-vermont-new-york/9544947</t>
  </si>
  <si>
    <t>City Hall to Washington Square Park</t>
  </si>
  <si>
    <t>http://wxxinews.org/post/global-warming-clean-water-fossil-fuel-many-concerns-brought-rochester-climate-march</t>
  </si>
  <si>
    <t>Delhi</t>
  </si>
  <si>
    <t>http://www.thedailystar.com/news/local_news/local-events-to-coincide-with-d-c-climate-rally/article_3f3de436-5025-5554-b019-1a5a2b363288.html</t>
  </si>
  <si>
    <t>from Franklin Square to the Inner Harbor</t>
  </si>
  <si>
    <t>http://www.syracuse.com/politics/index.ssf/2017/04/2_rallies_in_syracuse_draw_hundreds_trumps_first_100_days_peoples_climate_march.html</t>
  </si>
  <si>
    <t>Sag Harbor</t>
  </si>
  <si>
    <t>from Long Wharf, up Main Street, crossing at intersection with Madison Street and then back to Long Wharf</t>
  </si>
  <si>
    <t>nearly 300</t>
  </si>
  <si>
    <t>along Erie Boulevard</t>
  </si>
  <si>
    <t>pro-Trump; 100 days</t>
  </si>
  <si>
    <t>http://www.eastendbeacon.com/2017/04/29/climate-march-comes-to-sag-harbor/</t>
  </si>
  <si>
    <t>Niagara Square then marched to the marina in Buffalo</t>
  </si>
  <si>
    <t>http://www.wgrz.com/news/local/peoples-climate-march-held-in-buffalo/435228351</t>
  </si>
  <si>
    <t>http://www.wkbw.com/news/hundreds-of-wnyers-rally-for-climate-change</t>
  </si>
  <si>
    <t>http://www.suncommunitynews.com/articles/the-sun/hundreds-gather-in-plattsburgh-for-climate-rally/</t>
  </si>
  <si>
    <t>Islip</t>
  </si>
  <si>
    <t>outside federal courthouse</t>
  </si>
  <si>
    <t>Cherry Valley</t>
  </si>
  <si>
    <t>Protesting Attorney General Session's visit</t>
  </si>
  <si>
    <t>http://www.newsday.com/long-island/suffolk/about-100-protest-attorney-general-jeff-sessions-visit-1.13536549</t>
  </si>
  <si>
    <t>walk from the Old School Cafe on Genesee Street through the village and return to the Old School</t>
  </si>
  <si>
    <t>Positive Action Cherry Valley</t>
  </si>
  <si>
    <t>Medina</t>
  </si>
  <si>
    <t>http://www.cleveland.com/weather/blog/index.ssf/2017/04/peoples_climate_march_planned.html</t>
  </si>
  <si>
    <t>Akron</t>
  </si>
  <si>
    <t>Wallhaven/Hardesty Park</t>
  </si>
  <si>
    <t>Harkins Bricktown Plaza, 150 E. Reno</t>
  </si>
  <si>
    <t>Baker Center</t>
  </si>
  <si>
    <t>http://www.thepostathens.com/article/2017/04/take-back-the-night-2017-athens</t>
  </si>
  <si>
    <t>http://www.normantranscript.com/news/okc-people-s-climate-march-announced/article_5d85962c-2466-11e7-86a6-7f02d72a2039.html</t>
  </si>
  <si>
    <t>Dawson Park in Northeast Portland; Buckman Park</t>
  </si>
  <si>
    <t>general protestors; Republicans</t>
  </si>
  <si>
    <t>rally in support of Gorsuch</t>
  </si>
  <si>
    <t>http://radio.wosu.org/post/republicans-rally-gorsuch-ohio-statehouse</t>
  </si>
  <si>
    <t>http://katu.com/news/local/thousands-gather-in-sw-portland-for-peoples-climate-movement-march</t>
  </si>
  <si>
    <t>marched to Senator Ron Wyden's and Representative Greg Walden's Office in Medford and back to Pear Blossom Park</t>
  </si>
  <si>
    <t>between 1200 and 1300</t>
  </si>
  <si>
    <t>http://ktvl.com/news/local/coinciding-with-president-trumps-100th-day-over-1200-join-in-peoples-climate-march</t>
  </si>
  <si>
    <t>outside the federal courthouse in downtown</t>
  </si>
  <si>
    <t>350 Eugene</t>
  </si>
  <si>
    <t>http://registerguard.com/rg/news/local/35533288-75/hundreds-in-eugene-take-stand-against-trump-environmental-policies-at-peoples-climate-march.html.csp</t>
  </si>
  <si>
    <t>Drake Park Amphitheatre, march through downtown Bend to the Education Center</t>
  </si>
  <si>
    <t>https://www.facebook.com/events/100993850431743/</t>
  </si>
  <si>
    <t>Dilworth Plaza; City Hall</t>
  </si>
  <si>
    <t>http://www.philly.com/philly/health/science/Thousands-to-march-in-Philadelphia-Saturday-against-climate-change.html</t>
  </si>
  <si>
    <t>http://www.philly.com/philly/news/politics/presidential/Trump-climate-protests-Philadelphia-pipeline.html</t>
  </si>
  <si>
    <t>from the Cathedral of Learning to Flagstaff Hill</t>
  </si>
  <si>
    <t>http://pittsburgh.cbslocal.com/2017/04/29/peoples-climate-march-takes-on-trumps-policies-on-100th-day/</t>
  </si>
  <si>
    <t>outside Summit Country Courthouse</t>
  </si>
  <si>
    <t>mother of victim; general protestors</t>
  </si>
  <si>
    <t>seeking state legislation to equate Fentanyl to heroine in cases involving illegal dealing and overdoses</t>
  </si>
  <si>
    <t>http://www.ohio.com/news/local/cuyahoga-falls-mother-leads-protest-outside-summit-courthouse-dealer-who-gave-her-daughter-fatal-dose-of-drugs-gets-eight-years-1.761916#</t>
  </si>
  <si>
    <t xml:space="preserve">East Avenue Boat Ramp to Wayne Park </t>
  </si>
  <si>
    <t>https://www.facebook.com/events/1292273310852760/</t>
  </si>
  <si>
    <t>East End; near the community center in Clinton Park</t>
  </si>
  <si>
    <t>http://www.houstonchronicle.com/news/article/Hundreds-in-east-Houston-rally-for-environment-11109265.php</t>
  </si>
  <si>
    <t>from the Capitol to the University of Texas</t>
  </si>
  <si>
    <t>about 3500</t>
  </si>
  <si>
    <t>http://www.nydailynews.com/newswires/news/national/latest-thousands-texas-join-rallies-climate-article-1.3117454</t>
  </si>
  <si>
    <t>Occidental Square Park, marching up 4th Avenue; rallying at Westlake Park</t>
  </si>
  <si>
    <t>thousands; at least 3500</t>
  </si>
  <si>
    <t>http://komonews.com/news/local/thousands-protest-trumps-environmental-policies-in-downtown-seattle</t>
  </si>
  <si>
    <t>Port Angeles</t>
  </si>
  <si>
    <t>City Pier, then walked west past the new beaches at Oak Street, south to First Street, east to Lincoln Street and back to City Pier</t>
  </si>
  <si>
    <t>more than 400</t>
  </si>
  <si>
    <t>https://www.facebook.com/events/261644727572503/</t>
  </si>
  <si>
    <t>http://www.peninsuladailynews.com/news/peninsula-wide-climate-march-draws-more-than-400/</t>
  </si>
  <si>
    <t>Walla Walla</t>
  </si>
  <si>
    <t>starts and finishes in the parking lot of the First Congregational Church completing a loop through downtown Walla Walla</t>
  </si>
  <si>
    <t>https://www.facebook.com/events/195981807571400/</t>
  </si>
  <si>
    <t>Sunbury</t>
  </si>
  <si>
    <t>district admin building</t>
  </si>
  <si>
    <t>general protestors; students</t>
  </si>
  <si>
    <t>planned school budget cuts</t>
  </si>
  <si>
    <t>http://www.dailyitem.com/news/northumberland_county/staff-students-protest-possible-cut-at-shikellamy/article_7ac8f0af-04ca-5a8b-a184-17a6264cd847.html</t>
  </si>
  <si>
    <t>Boardman</t>
  </si>
  <si>
    <t>Pro-Trump</t>
  </si>
  <si>
    <t xml:space="preserve">rally </t>
  </si>
  <si>
    <t>http://www.wfmj.com/story/35219518/trump-supporters-rally-in-boardman</t>
  </si>
  <si>
    <t>Pennsylvania Farm Show Complex</t>
  </si>
  <si>
    <t>Outside school board meeting</t>
  </si>
  <si>
    <t>nearly filled Harrisburg's 7,000 seat Farm Show Arena</t>
  </si>
  <si>
    <t>teachers</t>
  </si>
  <si>
    <t>POTUS; White House</t>
  </si>
  <si>
    <t>pro-new budget</t>
  </si>
  <si>
    <t>President Trump rally</t>
  </si>
  <si>
    <t>http://www.mydaytondailynews.com/news/local/dayton-teachers-rally-outside-school-board-meeting-contract-negotiations-continue/7cKZ0FDgFktAjLXEEqSHTP/</t>
  </si>
  <si>
    <t>http://www.post-gazette.com/news/politics-nation/2017/04/29/Donald-Trump-Harrisburg-rally-100-days-border-wall-Obamacare/stories/201704300272</t>
  </si>
  <si>
    <t>South Burlington</t>
  </si>
  <si>
    <t>Ben &amp; Jerry's Office</t>
  </si>
  <si>
    <t>Migrant Justice</t>
  </si>
  <si>
    <t>pressure the compnay to finish an agreemnt for minimum wages and labor conditions</t>
  </si>
  <si>
    <t>http://digital.vpr.net/post/farmworker-advocates-confront-ben-jerrys-board-members-protest-labor-conditions#stream/0</t>
  </si>
  <si>
    <t>Helmerich Park</t>
  </si>
  <si>
    <t>protesting signs restricting access to park</t>
  </si>
  <si>
    <t>http://www.tulsaworld.com/news/government/illegal-dumb-signs-limiting-activities-for-part-of-helmerich-park/article_3d558b65-8b47-5181-9881-be49a763536f.html</t>
  </si>
  <si>
    <t>Lewis and Clark College</t>
  </si>
  <si>
    <t>Portland's Resistance</t>
  </si>
  <si>
    <t>protesting outside an event with the director of the Center for Immigration Studies, Jessica Vaughan</t>
  </si>
  <si>
    <t>http://www.oregonlive.com/portland/index.ssf/2017/04/jessica_vaughan_panel_lewis_cl.html</t>
  </si>
  <si>
    <t>rally in support of bill to prohibit eviction in month-to-month leases</t>
  </si>
  <si>
    <t>http://www.kdrv.com/story/35138372/house-biill-2004-supporters-rally-on-capitol-steps</t>
  </si>
  <si>
    <t>outside Snap-On Tools</t>
  </si>
  <si>
    <t>pro-immigrants; against Trump visit</t>
  </si>
  <si>
    <t>march; demonstration</t>
  </si>
  <si>
    <t>http://www.wisn.com/article/protesters-greet-trump-in-kenosha/9524567</t>
  </si>
  <si>
    <t>http://wisconsingazette.com/2017/04/17/immigrant-rights-advocates-to-protest-at-trump-walker-visit-in-kenosha/</t>
  </si>
  <si>
    <t>http://fox6now.com/2017/04/18/what-are-you-afraid-of-protesters-in-kenosha-urge-president-trump-to-release-tax-returns/</t>
  </si>
  <si>
    <t>state Capitol</t>
  </si>
  <si>
    <t>Health Care for All Oregon; general protestors</t>
  </si>
  <si>
    <t>pro-universal state health care legislation</t>
  </si>
  <si>
    <t>Johnson City</t>
  </si>
  <si>
    <t>Borchuk Plaza</t>
  </si>
  <si>
    <t>http://www.lagrandeobserver.com/news/local/5255674-151/hcao-holds-rally-on-state-capitol-steps</t>
  </si>
  <si>
    <t>general protestors; Center for Bio-Ethical Reform</t>
  </si>
  <si>
    <t>http://easttennessean.com/2017/04/06/anti-abortion-protest-sparks-student-counter-protest/</t>
  </si>
  <si>
    <t>Across Hilton America Hotel</t>
  </si>
  <si>
    <t>American Patriot Vanguard</t>
  </si>
  <si>
    <t>Sexual assault laws</t>
  </si>
  <si>
    <t>http://www.sharonherald.com/news/state/sex-crime-victims-rally-at-capitol/article_fed12ea9-9b0a-52c9-8c04-d1e4e06ba154.html</t>
  </si>
  <si>
    <t>Whitehaven</t>
  </si>
  <si>
    <t>Protest against gun violence</t>
  </si>
  <si>
    <t>http://www.localmemphis.com/news/local-news/silence-the-violence/697428379</t>
  </si>
  <si>
    <t>Boerne</t>
  </si>
  <si>
    <t>Herff Road</t>
  </si>
  <si>
    <t>a little more than 50</t>
  </si>
  <si>
    <t>protest against zoning and development</t>
  </si>
  <si>
    <t>http://www.ksat.com/news/dozens-rally-in-boerne-to-protest-development-of-green-space</t>
  </si>
  <si>
    <t>Allentown</t>
  </si>
  <si>
    <t>Union Blvd and Airport Road</t>
  </si>
  <si>
    <t>many</t>
  </si>
  <si>
    <t>Syrians protesting US strike in Syria</t>
  </si>
  <si>
    <t>http://6abc.com/news/many-in-local-syrian-community-decry-us-airstrikes-/1847051/</t>
  </si>
  <si>
    <t>Sayre</t>
  </si>
  <si>
    <t>rally against potential cuts to the Sayre Area School District</t>
  </si>
  <si>
    <t>sit-in; march</t>
  </si>
  <si>
    <t>http://www.mytwintiers.com/news/local-news/sayre-students-protest-potential-program-cuts/690000193</t>
  </si>
  <si>
    <t>http://www.morning-times.com/news/image_38294f2c-1e6c-11e7-930f-7b0ea27480e0.html</t>
  </si>
  <si>
    <t>Salt Lake City Airport</t>
  </si>
  <si>
    <t>Mormon Women for Ethical Government; Salt Lake Indivisible and Action Utah</t>
  </si>
  <si>
    <t>protest community member's deportation</t>
  </si>
  <si>
    <t>http://fox13now.com/2017/04/06/dozens-protest-at-slc-airport-as-ice-deports-woman-to-colombia/</t>
  </si>
  <si>
    <t>University of Wisconsin-La Crosse</t>
  </si>
  <si>
    <t>UW-L Hmong Organization Promoting Education and their allies</t>
  </si>
  <si>
    <t>protest language program</t>
  </si>
  <si>
    <t>http://lacrossetribune.com/news/local/hmong-students-protest-university-s-handling-of-heritage-language-course/article_3cfb6e41-950a-59b9-a137-5ed5d260f147.html</t>
  </si>
  <si>
    <t>Fairfax</t>
  </si>
  <si>
    <t>U.S. Immigration and Customs Enforcement headquarters</t>
  </si>
  <si>
    <t>Sanctuary DMV; Mijente</t>
  </si>
  <si>
    <t>protest recent ICE arrests and deportations</t>
  </si>
  <si>
    <t>http://wtop.com/local/2017/04/immigrant-groups-protest-last-weeks-ice-operation/slide/1/</t>
  </si>
  <si>
    <t>Clarksville</t>
  </si>
  <si>
    <t>a dozen</t>
  </si>
  <si>
    <t>protest Rep. Blackburn and Trump; demand town hall</t>
  </si>
  <si>
    <t>York</t>
  </si>
  <si>
    <t>http://www.theleafchronicle.com/picture-gallery/news/local/clarksville/2017/04/11/clarksville-progressives-protest-against-blackburn/100320434/</t>
  </si>
  <si>
    <t>York County Courthouse</t>
  </si>
  <si>
    <t>rally for confederate flag supporters</t>
  </si>
  <si>
    <t>http://www.heraldonline.com/news/local/article146242199.html</t>
  </si>
  <si>
    <t>Outside Philly PD</t>
  </si>
  <si>
    <t>protesting recent marijuana arrest</t>
  </si>
  <si>
    <t>http://www.phillyvoice.com/marijuana-advocates-plan-protest-outside-philly-police-headquarters-after-bust/</t>
  </si>
  <si>
    <t>Southern Environmental Law Center; Business Alliance for Protecting the Atlantic Coast</t>
  </si>
  <si>
    <t>Protest Trump's executive order approving offshore drilling</t>
  </si>
  <si>
    <t>http://wavy.com/2017/04/28/protest-in-va-beach-over-trump-offshore-drilling-order/</t>
  </si>
  <si>
    <t>protesting bill that would make sanctuary cities illegal in TX</t>
  </si>
  <si>
    <t>http://www.statesman.com/news/local/unconstitutional-raucous-crowd-protests-sanctuary-cities-bill-texas-capitol/mUBFreXJZxStBG9QLwZF3K/</t>
  </si>
  <si>
    <t>protesting DHHR cuts</t>
  </si>
  <si>
    <t>http://www.wsaz.com/content/news/Protest-against-cuts-to-DHHR-funding-takes-over-WV-Capitol-418572803.html</t>
  </si>
  <si>
    <t>US/Mexican border</t>
  </si>
  <si>
    <t>Upsetting Rape Culture</t>
  </si>
  <si>
    <t>Protesting how U.S. immigration policy results in high rates of sexual abuse for immigrants</t>
  </si>
  <si>
    <t>http://www.elpasoproud.com/news/anti-violence-advocates-display-quilts-in-protest-of-trump/701964212</t>
  </si>
  <si>
    <t>Outside state house</t>
  </si>
  <si>
    <t>rally to bring back free RIPTA fare</t>
  </si>
  <si>
    <t>http://wpri.com/2017/04/26/ripta-riders-rally-to-bring-back-free-fare/</t>
  </si>
  <si>
    <t>Salem College</t>
  </si>
  <si>
    <t>saying the school fosters a culture of racism, sexism and elitism; demanding diversity training</t>
  </si>
  <si>
    <t>http://www.journalnow.com/news/local/salem-college-students-conduct-sit-in-protest-allege-racism-sexism/article_bfe4dbfd-7f47-574c-bcf3-2490a1bd694a.html</t>
  </si>
  <si>
    <t>http://pulse.ncpolicywatch.org/2017/04/11/students-protest-racism-transgender-policies-dorm-conditions-salem-college/</t>
  </si>
  <si>
    <t>a large group</t>
  </si>
  <si>
    <t>protesting two speakers at Hilton Garden inn South as they were believed to be "anti-Muslim"</t>
  </si>
  <si>
    <t>http://www.ksfy.com/content/news/Large-rally-held-against-speakers-at-Sioux-Falls-hotel-418777534.html</t>
  </si>
  <si>
    <t>Texas State Employees Union</t>
  </si>
  <si>
    <t>push for pay raises and oppose the privatization of Child Protective Services and Gov. Greg Abbott’s hiring freeze</t>
  </si>
  <si>
    <t>http://www.statesman.com/news/state--regional-govt--politics/texas-state-employees-rally-for-pay-raises-against-cps-privatization/14rq5PbaFnxDkaNW3ABq4K/</t>
  </si>
  <si>
    <t>Glencliff United Methodist</t>
  </si>
  <si>
    <t>to support a Tiny Village for homelesss people</t>
  </si>
  <si>
    <t>prayer circle</t>
  </si>
  <si>
    <t>http://www.newschannel5.com/news/local-news/neighbors-protest-tiny-village-on-church-land</t>
  </si>
  <si>
    <t>to protest a Tiny Village for homelesss people</t>
  </si>
  <si>
    <t>http://wreg.com/2017/04/03/plan-for-homeless-village-in-tennessee-prompts-protest/</t>
  </si>
  <si>
    <t>Mississippi Boulevard Christian Church</t>
  </si>
  <si>
    <t>Black Lives Matter; Fight for $15; general protests</t>
  </si>
  <si>
    <t>to call attention to  imbalance in economic and social equality on anniversary of MLK's assasination</t>
  </si>
  <si>
    <t>https://www.usnews.com/news/best-states/tennessee/articles/2017-04-04/rallies-planned-on-anniversary-of-mlks-killing-in-memphis</t>
  </si>
  <si>
    <t>Tennessee Supreme Court</t>
  </si>
  <si>
    <t>rally for man believed to be wrongly convicted of murder</t>
  </si>
  <si>
    <t>http://www.knoxnews.com/story/news/crime/2017/04/11/rally-claims-grundy-man-wrongly-convicted-murder/100345252/</t>
  </si>
  <si>
    <t>Nelson County</t>
  </si>
  <si>
    <t xml:space="preserve">Nelson County </t>
  </si>
  <si>
    <t>Blue Ridge Area Defense League; Protect Our Water</t>
  </si>
  <si>
    <t>rally against proposed Atlantic Coast Pipeline</t>
  </si>
  <si>
    <t>http://www.nbc29.com/story/35106871/pipeline-protesters-hold-road-rally-to-tour-potentially-impacted-areas</t>
  </si>
  <si>
    <t>http://www.newsplex.com/content/news/Protect-Our-Water-Rally-stops-in-Nelson-County-418765944.html</t>
  </si>
  <si>
    <t>students, parents</t>
  </si>
  <si>
    <t>rally for charter school funding</t>
  </si>
  <si>
    <t>http://kxan.com/2017/04/26/kids-parents-rally-for-charter-school-funding/</t>
  </si>
  <si>
    <t>Harrisonburg</t>
  </si>
  <si>
    <t>rally for poultry workers</t>
  </si>
  <si>
    <t>Texas Capitol</t>
  </si>
  <si>
    <t>http://www.whsv.com/content/news/Poultry-workers-rally-in-Court-Square-418776204.html</t>
  </si>
  <si>
    <t>to stop anti-trans SB6</t>
  </si>
  <si>
    <t>https://twitter.com/i/moments/843900054687617024</t>
  </si>
  <si>
    <t>https://twitter.com/BiTransAlliance/status/844934376534233088</t>
  </si>
  <si>
    <t>Tom Browne Middle School</t>
  </si>
  <si>
    <t>students; general protestors</t>
  </si>
  <si>
    <t>to get rid of the Accelerated Reader program</t>
  </si>
  <si>
    <t>http://www.caller.com/story/news/education/2017/04/11/tom-browne-students-protest-ar-reading-program/100306090/</t>
  </si>
  <si>
    <t>Capital Campus</t>
  </si>
  <si>
    <t xml:space="preserve">general protesters </t>
  </si>
  <si>
    <t>support funding of Planned Parenthood</t>
  </si>
  <si>
    <t>protest / photo-op</t>
  </si>
  <si>
    <t>http://www.spokesman.com/blogs/spincontrol/2017/apr/20/wa-leg-day-102-puppetary-protest/</t>
  </si>
  <si>
    <t>to support Trump</t>
  </si>
  <si>
    <t>http://www.columbian.com/news/2017/apr/03/8-arrested-during-trump-rally-counter-protest/</t>
  </si>
  <si>
    <t>neither</t>
  </si>
  <si>
    <t>M4Science</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</si>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</sst>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quot;-&quot;mm&quot;-&quot;dd"/>
    <numFmt numFmtId="165" formatCode="yyyy\-mm\-dd"/>
    <numFmt numFmtId="166" formatCode="m\-d"/>
  </numFmts>
  <fonts count="71" x14ac:knownFonts="1">
    <font>
      <sz val="10"/>
      <color rgb="FF000000"/>
      <name val="Arial"/>
    </font>
    <font>
      <sz val="10"/>
      <name val="Arial"/>
    </font>
    <font>
      <b/>
      <sz val="10"/>
      <name val="Arial"/>
    </font>
    <font>
      <u/>
      <sz val="10"/>
      <color rgb="FF1155CC"/>
      <name val="Arial"/>
    </font>
    <font>
      <u/>
      <sz val="10"/>
      <color rgb="FF1155CC"/>
      <name val="Arial"/>
    </font>
    <font>
      <u/>
      <sz val="10"/>
      <color rgb="FF1155CC"/>
      <name val="Arial"/>
    </font>
    <font>
      <sz val="11"/>
      <color rgb="FF000000"/>
      <name val="'McClatchy Sans'"/>
    </font>
    <font>
      <sz val="10"/>
      <name val="Arial"/>
    </font>
    <font>
      <sz val="10"/>
      <color rgb="FF000000"/>
      <name val="'Open Sans'"/>
    </font>
    <font>
      <u/>
      <sz val="10"/>
      <color rgb="FF0000FF"/>
      <name val="Arial"/>
    </font>
    <font>
      <sz val="9"/>
      <color rgb="FF000000"/>
      <name val="Arial"/>
    </font>
    <font>
      <sz val="10"/>
      <color rgb="FF000000"/>
      <name val="Arial"/>
    </font>
    <font>
      <sz val="13"/>
      <color rgb="FF232323"/>
      <name val="'Crimson Text'"/>
    </font>
    <font>
      <sz val="10"/>
      <color rgb="FF130F30"/>
      <name val="'Roboto Slab'"/>
    </font>
    <font>
      <sz val="10"/>
      <color rgb="FF333333"/>
      <name val="Georgia"/>
    </font>
    <font>
      <sz val="10"/>
      <color rgb="FF333333"/>
      <name val="'open sans'"/>
    </font>
    <font>
      <u/>
      <sz val="10"/>
      <color rgb="FF0000FF"/>
      <name val="Arial"/>
    </font>
    <font>
      <sz val="11"/>
      <color rgb="FF000066"/>
      <name val="Arial"/>
    </font>
    <font>
      <sz val="12"/>
      <color rgb="FF444444"/>
      <name val="'Helvetica Neue'"/>
    </font>
    <font>
      <sz val="11"/>
      <color rgb="FF333333"/>
      <name val="Georgia"/>
    </font>
    <font>
      <sz val="8"/>
      <color rgb="FF4B5D67"/>
      <name val="Verdana"/>
    </font>
    <font>
      <sz val="10"/>
      <color rgb="FF000000"/>
      <name val="Open Sans"/>
    </font>
    <font>
      <u/>
      <sz val="10"/>
      <color rgb="FF0000FF"/>
      <name val="Arial"/>
    </font>
    <font>
      <sz val="10"/>
      <color rgb="FF000000"/>
      <name val="Arial"/>
    </font>
    <font>
      <sz val="11"/>
      <color rgb="FF333333"/>
      <name val="Arial"/>
    </font>
    <font>
      <sz val="11"/>
      <color rgb="FF3A4145"/>
      <name val="Arial"/>
    </font>
    <font>
      <sz val="10"/>
      <color rgb="FF333333"/>
      <name val="Arial"/>
    </font>
    <font>
      <sz val="10"/>
      <color rgb="FF222222"/>
      <name val="'Open Sans'"/>
    </font>
    <font>
      <sz val="10"/>
      <color rgb="FF222222"/>
      <name val="'Open Sans'"/>
    </font>
    <font>
      <sz val="10"/>
      <color rgb="FF444444"/>
      <name val="'Helvetica Neue'"/>
    </font>
    <font>
      <sz val="10"/>
      <color rgb="FF000000"/>
      <name val="Times"/>
    </font>
    <font>
      <sz val="10"/>
      <color rgb="FF212121"/>
      <name val="Arial"/>
    </font>
    <font>
      <sz val="10"/>
      <color rgb="FF212121"/>
      <name val="Lato"/>
    </font>
    <font>
      <u/>
      <sz val="10"/>
      <color rgb="FF1155CC"/>
      <name val="Arial"/>
    </font>
    <font>
      <sz val="11"/>
      <color rgb="FF444444"/>
      <name val="Arial"/>
    </font>
    <font>
      <u/>
      <sz val="10"/>
      <color rgb="FF000000"/>
      <name val="Arial"/>
    </font>
    <font>
      <sz val="10"/>
      <color rgb="FF191919"/>
      <name val="Arial"/>
    </font>
    <font>
      <u/>
      <sz val="10"/>
      <color rgb="FF1155CC"/>
      <name val="Arial"/>
    </font>
    <font>
      <sz val="10"/>
      <color rgb="FF222222"/>
      <name val="Arial"/>
    </font>
    <font>
      <u/>
      <sz val="10"/>
      <color rgb="FF1155CC"/>
      <name val="Arial"/>
    </font>
    <font>
      <u/>
      <sz val="10"/>
      <color rgb="FF1155CC"/>
      <name val="Arial"/>
    </font>
    <font>
      <sz val="12"/>
      <color rgb="FF222222"/>
      <name val="Source Sans Pro"/>
    </font>
    <font>
      <sz val="9"/>
      <color rgb="FF000000"/>
      <name val="Verdana"/>
    </font>
    <font>
      <sz val="10"/>
      <color rgb="FF000000"/>
      <name val="Tahoma"/>
    </font>
    <font>
      <sz val="10"/>
      <name val="Times New Roman"/>
    </font>
    <font>
      <u/>
      <sz val="10"/>
      <color rgb="FF0000FF"/>
      <name val="Arial"/>
    </font>
    <font>
      <u/>
      <sz val="10"/>
      <color rgb="FF0000FF"/>
      <name val="Arial"/>
    </font>
    <font>
      <sz val="10"/>
      <color rgb="FF1155CC"/>
      <name val="Arial"/>
    </font>
    <font>
      <sz val="9"/>
      <color rgb="FF000000"/>
      <name val="Lucida Grande"/>
    </font>
    <font>
      <sz val="12"/>
      <color rgb="FF333333"/>
      <name val="Proxima-Nova"/>
    </font>
    <font>
      <u/>
      <sz val="12"/>
      <color rgb="FF333333"/>
      <name val="Proxima-Nova"/>
    </font>
    <font>
      <sz val="10"/>
      <name val="Times"/>
    </font>
    <font>
      <sz val="10"/>
      <color rgb="FF444444"/>
      <name val="Helvetica Neue"/>
    </font>
    <font>
      <sz val="12"/>
      <color rgb="FF444444"/>
      <name val="Helvetica Neue"/>
    </font>
    <font>
      <u/>
      <sz val="10"/>
      <color rgb="FF1155CC"/>
      <name val="Arial"/>
    </font>
    <font>
      <sz val="10"/>
      <color rgb="FF5A5A5A"/>
      <name val="Roboto"/>
    </font>
    <font>
      <sz val="10"/>
      <name val="Times"/>
    </font>
    <font>
      <u/>
      <sz val="10"/>
      <color rgb="FF1155CC"/>
      <name val="Arial"/>
    </font>
    <font>
      <sz val="10"/>
      <color rgb="FF333333"/>
      <name val="Georgia"/>
    </font>
    <font>
      <sz val="8"/>
      <color rgb="FF444444"/>
      <name val="Roboto"/>
    </font>
    <font>
      <sz val="11"/>
      <color rgb="FF252324"/>
      <name val="PT Serif"/>
    </font>
    <font>
      <sz val="10"/>
      <name val="Arial"/>
    </font>
    <font>
      <sz val="10"/>
      <color rgb="FF000000"/>
      <name val="Calibri"/>
    </font>
    <font>
      <u/>
      <sz val="10"/>
      <color rgb="FF0000FF"/>
      <name val="Times New Roman"/>
    </font>
    <font>
      <sz val="10"/>
      <name val="Times New Roman"/>
    </font>
    <font>
      <sz val="9"/>
      <name val="Arial"/>
    </font>
    <font>
      <u/>
      <sz val="10"/>
      <color rgb="FF0000FF"/>
      <name val="Arial"/>
    </font>
    <font>
      <u/>
      <sz val="10"/>
      <color rgb="FF0000FF"/>
      <name val="Arial"/>
    </font>
    <font>
      <sz val="10"/>
      <color rgb="FF000000"/>
      <name val="Times"/>
    </font>
    <font>
      <sz val="11"/>
      <name val="Arial"/>
    </font>
    <font>
      <u/>
      <sz val="10"/>
      <color theme="11"/>
      <name val="Arial"/>
    </font>
  </fonts>
  <fills count="3">
    <fill>
      <patternFill patternType="none"/>
    </fill>
    <fill>
      <patternFill patternType="gray125"/>
    </fill>
    <fill>
      <patternFill patternType="solid">
        <fgColor rgb="FFB6D7A8"/>
        <bgColor rgb="FFB6D7A8"/>
      </patternFill>
    </fill>
  </fills>
  <borders count="1">
    <border>
      <left/>
      <right/>
      <top/>
      <bottom/>
      <diagonal/>
    </border>
  </borders>
  <cellStyleXfs count="2">
    <xf numFmtId="0" fontId="0" fillId="0" borderId="0"/>
    <xf numFmtId="0" fontId="70" fillId="0" borderId="0" applyNumberFormat="0" applyFill="0" applyBorder="0" applyAlignment="0" applyProtection="0"/>
  </cellStyleXfs>
  <cellXfs count="117">
    <xf numFmtId="0" fontId="0" fillId="0" borderId="0" xfId="0" applyFont="1" applyAlignment="1"/>
    <xf numFmtId="1" fontId="1" fillId="0" borderId="0" xfId="0" applyNumberFormat="1" applyFont="1" applyAlignment="1"/>
    <xf numFmtId="1" fontId="2" fillId="0" borderId="0" xfId="0" applyNumberFormat="1" applyFont="1" applyAlignment="1"/>
    <xf numFmtId="1" fontId="1" fillId="0" borderId="0" xfId="0" applyNumberFormat="1" applyFont="1" applyAlignment="1"/>
    <xf numFmtId="164" fontId="1" fillId="0" borderId="0" xfId="0" applyNumberFormat="1" applyFont="1" applyAlignment="1">
      <alignment horizontal="right"/>
    </xf>
    <xf numFmtId="1" fontId="2" fillId="0" borderId="0" xfId="0" applyNumberFormat="1" applyFont="1" applyAlignment="1"/>
    <xf numFmtId="1" fontId="1" fillId="0" borderId="0" xfId="0" applyNumberFormat="1" applyFont="1" applyAlignment="1">
      <alignment horizontal="right"/>
    </xf>
    <xf numFmtId="1" fontId="3" fillId="0" borderId="0" xfId="0" applyNumberFormat="1" applyFont="1" applyAlignment="1"/>
    <xf numFmtId="1" fontId="1" fillId="0" borderId="0" xfId="0" applyNumberFormat="1" applyFont="1" applyAlignment="1"/>
    <xf numFmtId="3" fontId="1" fillId="0" borderId="0" xfId="0" applyNumberFormat="1" applyFont="1" applyAlignment="1"/>
    <xf numFmtId="1" fontId="1" fillId="0" borderId="0" xfId="0" applyNumberFormat="1" applyFont="1" applyAlignment="1">
      <alignment horizontal="right"/>
    </xf>
    <xf numFmtId="3" fontId="1" fillId="0" borderId="0" xfId="0" applyNumberFormat="1" applyFont="1" applyAlignment="1">
      <alignment horizontal="right"/>
    </xf>
    <xf numFmtId="1" fontId="4" fillId="0" borderId="0" xfId="0" applyNumberFormat="1" applyFont="1" applyAlignment="1"/>
    <xf numFmtId="165" fontId="1" fillId="0" borderId="0" xfId="0" applyNumberFormat="1" applyFont="1" applyAlignment="1">
      <alignment horizontal="right"/>
    </xf>
    <xf numFmtId="1" fontId="1" fillId="0" borderId="0" xfId="0" applyNumberFormat="1" applyFont="1" applyAlignment="1">
      <alignment horizontal="right"/>
    </xf>
    <xf numFmtId="1" fontId="5" fillId="0" borderId="0" xfId="0" applyNumberFormat="1" applyFont="1" applyAlignment="1"/>
    <xf numFmtId="1" fontId="6" fillId="0" borderId="0" xfId="0" applyNumberFormat="1" applyFont="1" applyAlignment="1"/>
    <xf numFmtId="1" fontId="7" fillId="0" borderId="0" xfId="0" applyNumberFormat="1" applyFont="1" applyAlignment="1"/>
    <xf numFmtId="1" fontId="8" fillId="0" borderId="0" xfId="0" applyNumberFormat="1" applyFont="1" applyAlignment="1"/>
    <xf numFmtId="1" fontId="9" fillId="0" borderId="0" xfId="0" applyNumberFormat="1" applyFont="1" applyAlignment="1"/>
    <xf numFmtId="1" fontId="10" fillId="0" borderId="0" xfId="0" applyNumberFormat="1" applyFont="1" applyAlignment="1">
      <alignment horizontal="left"/>
    </xf>
    <xf numFmtId="1" fontId="11" fillId="0" borderId="0" xfId="0" applyNumberFormat="1" applyFont="1" applyAlignment="1"/>
    <xf numFmtId="1" fontId="1" fillId="0" borderId="0" xfId="0" applyNumberFormat="1" applyFont="1" applyAlignment="1"/>
    <xf numFmtId="1" fontId="12" fillId="0" borderId="0" xfId="0" applyNumberFormat="1" applyFont="1" applyAlignment="1"/>
    <xf numFmtId="165" fontId="1" fillId="0" borderId="0" xfId="0" applyNumberFormat="1" applyFont="1" applyAlignment="1">
      <alignment horizontal="right"/>
    </xf>
    <xf numFmtId="1" fontId="13" fillId="0" borderId="0" xfId="0" applyNumberFormat="1" applyFont="1" applyAlignment="1"/>
    <xf numFmtId="1" fontId="14" fillId="0" borderId="0" xfId="0" applyNumberFormat="1" applyFont="1" applyAlignment="1"/>
    <xf numFmtId="1" fontId="1" fillId="0" borderId="0" xfId="0" applyNumberFormat="1" applyFont="1" applyAlignment="1">
      <alignment horizontal="left"/>
    </xf>
    <xf numFmtId="1" fontId="15" fillId="0" borderId="0" xfId="0" applyNumberFormat="1" applyFont="1" applyAlignment="1"/>
    <xf numFmtId="0" fontId="16" fillId="0" borderId="0" xfId="0" applyFont="1" applyAlignment="1">
      <alignment horizontal="left"/>
    </xf>
    <xf numFmtId="1" fontId="17" fillId="0" borderId="0" xfId="0" applyNumberFormat="1" applyFont="1" applyAlignment="1">
      <alignment horizontal="left"/>
    </xf>
    <xf numFmtId="1" fontId="18" fillId="0" borderId="0" xfId="0" applyNumberFormat="1" applyFont="1" applyAlignment="1"/>
    <xf numFmtId="164" fontId="1" fillId="0" borderId="0" xfId="0" applyNumberFormat="1" applyFont="1" applyAlignment="1">
      <alignment horizontal="right"/>
    </xf>
    <xf numFmtId="1" fontId="19" fillId="0" borderId="0" xfId="0" applyNumberFormat="1" applyFont="1" applyAlignment="1"/>
    <xf numFmtId="0" fontId="1" fillId="0" borderId="0" xfId="0" applyFont="1" applyAlignment="1"/>
    <xf numFmtId="1" fontId="20" fillId="0" borderId="0" xfId="0" applyNumberFormat="1" applyFont="1" applyAlignment="1">
      <alignment horizontal="left"/>
    </xf>
    <xf numFmtId="1" fontId="21" fillId="0" borderId="0" xfId="0" applyNumberFormat="1" applyFont="1" applyAlignment="1"/>
    <xf numFmtId="0" fontId="22" fillId="0" borderId="0" xfId="0" applyFont="1" applyAlignment="1"/>
    <xf numFmtId="1" fontId="23" fillId="0" borderId="0" xfId="0" applyNumberFormat="1" applyFont="1" applyAlignment="1"/>
    <xf numFmtId="1" fontId="10" fillId="0" borderId="0" xfId="0" applyNumberFormat="1" applyFont="1" applyAlignment="1">
      <alignment horizontal="left"/>
    </xf>
    <xf numFmtId="1" fontId="24" fillId="0" borderId="0" xfId="0" applyNumberFormat="1" applyFont="1" applyAlignment="1"/>
    <xf numFmtId="1" fontId="25" fillId="0" borderId="0" xfId="0" applyNumberFormat="1" applyFont="1" applyAlignment="1"/>
    <xf numFmtId="164" fontId="1" fillId="0" borderId="0" xfId="0" applyNumberFormat="1" applyFont="1" applyAlignment="1">
      <alignment horizontal="right"/>
    </xf>
    <xf numFmtId="1" fontId="26" fillId="0" borderId="0" xfId="0" applyNumberFormat="1" applyFont="1" applyAlignment="1"/>
    <xf numFmtId="1" fontId="10" fillId="0" borderId="0" xfId="0" applyNumberFormat="1" applyFont="1" applyAlignment="1">
      <alignment horizontal="left"/>
    </xf>
    <xf numFmtId="1" fontId="1" fillId="0" borderId="0" xfId="0" applyNumberFormat="1" applyFont="1" applyAlignment="1">
      <alignment horizontal="left"/>
    </xf>
    <xf numFmtId="1" fontId="23" fillId="0" borderId="0" xfId="0" applyNumberFormat="1" applyFont="1" applyAlignment="1"/>
    <xf numFmtId="1" fontId="27" fillId="0" borderId="0" xfId="0" applyNumberFormat="1" applyFont="1" applyAlignment="1"/>
    <xf numFmtId="1" fontId="28" fillId="0" borderId="0" xfId="0" applyNumberFormat="1" applyFont="1" applyAlignment="1"/>
    <xf numFmtId="1" fontId="29" fillId="0" borderId="0" xfId="0" applyNumberFormat="1" applyFont="1" applyAlignment="1"/>
    <xf numFmtId="166" fontId="1" fillId="0" borderId="0" xfId="0" applyNumberFormat="1" applyFont="1" applyAlignment="1">
      <alignment horizontal="right"/>
    </xf>
    <xf numFmtId="1" fontId="23" fillId="0" borderId="0" xfId="0" applyNumberFormat="1" applyFont="1" applyAlignment="1"/>
    <xf numFmtId="164" fontId="1" fillId="0" borderId="0" xfId="0" applyNumberFormat="1" applyFont="1" applyAlignment="1"/>
    <xf numFmtId="1" fontId="30" fillId="0" borderId="0" xfId="0" applyNumberFormat="1" applyFont="1" applyAlignment="1"/>
    <xf numFmtId="1" fontId="31" fillId="0" borderId="0" xfId="0" applyNumberFormat="1" applyFont="1" applyAlignment="1"/>
    <xf numFmtId="1" fontId="32" fillId="0" borderId="0" xfId="0" applyNumberFormat="1" applyFont="1" applyAlignment="1"/>
    <xf numFmtId="0" fontId="7" fillId="0" borderId="0" xfId="0" applyFont="1" applyAlignment="1"/>
    <xf numFmtId="1" fontId="23" fillId="0" borderId="0" xfId="0" applyNumberFormat="1" applyFont="1" applyAlignment="1"/>
    <xf numFmtId="0" fontId="33" fillId="0" borderId="0" xfId="0" applyFont="1" applyAlignment="1"/>
    <xf numFmtId="1" fontId="34" fillId="0" borderId="0" xfId="0" applyNumberFormat="1" applyFont="1" applyAlignment="1"/>
    <xf numFmtId="1" fontId="23" fillId="0" borderId="0" xfId="0" applyNumberFormat="1" applyFont="1" applyAlignment="1">
      <alignment horizontal="right"/>
    </xf>
    <xf numFmtId="1" fontId="35" fillId="0" borderId="0" xfId="0" applyNumberFormat="1" applyFont="1" applyAlignment="1"/>
    <xf numFmtId="1" fontId="36" fillId="0" borderId="0" xfId="0" applyNumberFormat="1" applyFont="1" applyAlignment="1"/>
    <xf numFmtId="165" fontId="1" fillId="0" borderId="0" xfId="0" applyNumberFormat="1" applyFont="1" applyAlignment="1">
      <alignment horizontal="right"/>
    </xf>
    <xf numFmtId="1" fontId="25" fillId="0" borderId="0" xfId="0" applyNumberFormat="1" applyFont="1" applyAlignment="1"/>
    <xf numFmtId="1" fontId="1" fillId="0" borderId="0" xfId="0" applyNumberFormat="1" applyFont="1" applyAlignment="1">
      <alignment horizontal="right"/>
    </xf>
    <xf numFmtId="0" fontId="37" fillId="0" borderId="0" xfId="0" applyFont="1" applyAlignment="1">
      <alignment horizontal="left"/>
    </xf>
    <xf numFmtId="1" fontId="38" fillId="0" borderId="0" xfId="0" applyNumberFormat="1" applyFont="1" applyAlignment="1">
      <alignment horizontal="left"/>
    </xf>
    <xf numFmtId="0" fontId="39" fillId="0" borderId="0" xfId="0" applyFont="1" applyAlignment="1">
      <alignment horizontal="left"/>
    </xf>
    <xf numFmtId="1" fontId="40" fillId="0" borderId="0" xfId="0" applyNumberFormat="1" applyFont="1" applyAlignment="1">
      <alignment horizontal="left"/>
    </xf>
    <xf numFmtId="165" fontId="23" fillId="0" borderId="0" xfId="0" applyNumberFormat="1" applyFont="1" applyAlignment="1">
      <alignment horizontal="right"/>
    </xf>
    <xf numFmtId="1" fontId="1" fillId="2" borderId="0" xfId="0" applyNumberFormat="1" applyFont="1" applyFill="1" applyAlignment="1"/>
    <xf numFmtId="1" fontId="41" fillId="0" borderId="0" xfId="0" applyNumberFormat="1" applyFont="1" applyAlignment="1"/>
    <xf numFmtId="1" fontId="42" fillId="0" borderId="0" xfId="0" applyNumberFormat="1" applyFont="1" applyAlignment="1">
      <alignment horizontal="left"/>
    </xf>
    <xf numFmtId="1" fontId="43" fillId="0" borderId="0" xfId="0" applyNumberFormat="1" applyFont="1" applyAlignment="1"/>
    <xf numFmtId="1" fontId="44" fillId="0" borderId="0" xfId="0" applyNumberFormat="1" applyFont="1" applyAlignment="1"/>
    <xf numFmtId="3" fontId="1" fillId="0" borderId="0" xfId="0" applyNumberFormat="1" applyFont="1" applyAlignment="1"/>
    <xf numFmtId="1" fontId="45" fillId="0" borderId="0" xfId="0" applyNumberFormat="1" applyFont="1" applyAlignment="1"/>
    <xf numFmtId="0" fontId="46" fillId="0" borderId="0" xfId="0" applyFont="1" applyAlignment="1"/>
    <xf numFmtId="1" fontId="47" fillId="0" borderId="0" xfId="0" applyNumberFormat="1" applyFont="1" applyAlignment="1"/>
    <xf numFmtId="1" fontId="48" fillId="0" borderId="0" xfId="0" applyNumberFormat="1" applyFont="1" applyAlignment="1">
      <alignment horizontal="left"/>
    </xf>
    <xf numFmtId="1" fontId="49" fillId="0" borderId="0" xfId="0" applyNumberFormat="1" applyFont="1" applyAlignment="1"/>
    <xf numFmtId="1" fontId="50" fillId="0" borderId="0" xfId="0" applyNumberFormat="1" applyFont="1" applyAlignment="1"/>
    <xf numFmtId="1" fontId="51" fillId="0" borderId="0" xfId="0" applyNumberFormat="1" applyFont="1" applyAlignment="1"/>
    <xf numFmtId="1" fontId="52" fillId="0" borderId="0" xfId="0" applyNumberFormat="1" applyFont="1" applyAlignment="1"/>
    <xf numFmtId="1" fontId="53" fillId="0" borderId="0" xfId="0" applyNumberFormat="1" applyFont="1" applyAlignment="1"/>
    <xf numFmtId="1" fontId="10" fillId="0" borderId="0" xfId="0" applyNumberFormat="1" applyFont="1" applyAlignment="1"/>
    <xf numFmtId="0" fontId="54" fillId="0" borderId="0" xfId="0" applyFont="1" applyAlignment="1"/>
    <xf numFmtId="0" fontId="1" fillId="0" borderId="0" xfId="0" applyFont="1" applyAlignment="1"/>
    <xf numFmtId="1" fontId="7" fillId="0" borderId="0" xfId="0" applyNumberFormat="1" applyFont="1" applyAlignment="1"/>
    <xf numFmtId="1" fontId="23" fillId="0" borderId="0" xfId="0" applyNumberFormat="1" applyFont="1" applyAlignment="1"/>
    <xf numFmtId="1" fontId="55" fillId="0" borderId="0" xfId="0" applyNumberFormat="1" applyFont="1" applyAlignment="1"/>
    <xf numFmtId="1" fontId="1" fillId="0" borderId="0" xfId="0" applyNumberFormat="1" applyFont="1" applyAlignment="1"/>
    <xf numFmtId="1" fontId="56" fillId="0" borderId="0" xfId="0" applyNumberFormat="1" applyFont="1" applyAlignment="1"/>
    <xf numFmtId="1" fontId="57" fillId="0" borderId="0" xfId="0" applyNumberFormat="1" applyFont="1" applyAlignment="1"/>
    <xf numFmtId="1" fontId="58" fillId="0" borderId="0" xfId="0" applyNumberFormat="1" applyFont="1" applyAlignment="1"/>
    <xf numFmtId="1" fontId="58" fillId="0" borderId="0" xfId="0" applyNumberFormat="1" applyFont="1" applyAlignment="1"/>
    <xf numFmtId="1" fontId="23" fillId="0" borderId="0" xfId="0" applyNumberFormat="1" applyFont="1" applyAlignment="1"/>
    <xf numFmtId="1" fontId="59" fillId="0" borderId="0" xfId="0" applyNumberFormat="1" applyFont="1" applyAlignment="1"/>
    <xf numFmtId="1" fontId="60" fillId="0" borderId="0" xfId="0" applyNumberFormat="1" applyFont="1" applyAlignment="1">
      <alignment horizontal="left"/>
    </xf>
    <xf numFmtId="1" fontId="61" fillId="0" borderId="0" xfId="0" applyNumberFormat="1" applyFont="1" applyAlignment="1"/>
    <xf numFmtId="1" fontId="62" fillId="0" borderId="0" xfId="0" applyNumberFormat="1" applyFont="1" applyAlignment="1"/>
    <xf numFmtId="1" fontId="63" fillId="0" borderId="0" xfId="0" applyNumberFormat="1" applyFont="1" applyAlignment="1"/>
    <xf numFmtId="1" fontId="64" fillId="0" borderId="0" xfId="0" applyNumberFormat="1" applyFont="1" applyAlignment="1"/>
    <xf numFmtId="1" fontId="65" fillId="0" borderId="0" xfId="0" applyNumberFormat="1" applyFont="1" applyAlignment="1"/>
    <xf numFmtId="1" fontId="66" fillId="0" borderId="0" xfId="0" applyNumberFormat="1" applyFont="1" applyAlignment="1"/>
    <xf numFmtId="1" fontId="67" fillId="0" borderId="0" xfId="0" applyNumberFormat="1" applyFont="1" applyAlignment="1"/>
    <xf numFmtId="1" fontId="7" fillId="0" borderId="0" xfId="0" applyNumberFormat="1" applyFont="1"/>
    <xf numFmtId="1" fontId="11" fillId="0" borderId="0" xfId="0" applyNumberFormat="1" applyFont="1" applyAlignment="1">
      <alignment horizontal="left"/>
    </xf>
    <xf numFmtId="1" fontId="68" fillId="0" borderId="0" xfId="0" applyNumberFormat="1" applyFont="1" applyAlignment="1"/>
    <xf numFmtId="1" fontId="23" fillId="0" borderId="0" xfId="0" applyNumberFormat="1" applyFont="1" applyAlignment="1">
      <alignment horizontal="left"/>
    </xf>
    <xf numFmtId="1" fontId="26" fillId="0" borderId="0" xfId="0" applyNumberFormat="1" applyFont="1" applyAlignment="1"/>
    <xf numFmtId="10" fontId="1" fillId="0" borderId="0" xfId="0" applyNumberFormat="1" applyFont="1" applyAlignment="1"/>
    <xf numFmtId="1" fontId="69" fillId="0" borderId="0" xfId="0" applyNumberFormat="1" applyFont="1" applyAlignment="1">
      <alignment horizontal="right"/>
    </xf>
    <xf numFmtId="1" fontId="3" fillId="0" borderId="0" xfId="0" applyNumberFormat="1" applyFont="1" applyAlignment="1"/>
    <xf numFmtId="0" fontId="0" fillId="0" borderId="0" xfId="0" applyFont="1" applyAlignment="1"/>
    <xf numFmtId="1" fontId="35" fillId="0" borderId="0" xfId="0" applyNumberFormat="1" applyFont="1" applyAlignment="1"/>
  </cellXfs>
  <cellStyles count="2">
    <cellStyle name="Followed Hyperlink" xfId="1"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76200</xdr:colOff>
      <xdr:row>66</xdr:row>
      <xdr:rowOff>127000</xdr:rowOff>
    </xdr:to>
    <xdr:sp macro="" textlink="">
      <xdr:nvSpPr>
        <xdr:cNvPr id="3094" name="Rectangle 2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0" Type="http://schemas.openxmlformats.org/officeDocument/2006/relationships/hyperlink" Target="http://www.thv11.com/news/local/hundreds-in-little-rock-march-for-science-saying-science-isnt-fake-news/433399874" TargetMode="External"/><Relationship Id="rId31" Type="http://schemas.openxmlformats.org/officeDocument/2006/relationships/hyperlink" Target="http://www.arkansasonline.com/news/2017/apr/23/rally-at-capitol-promotes-science-20170/" TargetMode="External"/><Relationship Id="rId32" Type="http://schemas.openxmlformats.org/officeDocument/2006/relationships/hyperlink" Target="http://www.arkansasonline.com/news/2017/apr/23/hundreds-march-in-fayetteville-to-suppo/" TargetMode="External"/><Relationship Id="rId33" Type="http://schemas.openxmlformats.org/officeDocument/2006/relationships/hyperlink" Target="http://www.swtimes.com/news/20170423/march-for-science-rally-in-fort-smith-celebrates-earth-day" TargetMode="External"/><Relationship Id="rId34" Type="http://schemas.openxmlformats.org/officeDocument/2006/relationships/hyperlink" Target="http://foxreno.com/news/nation-world/protestors-gather-outside-governors-mansion" TargetMode="External"/><Relationship Id="rId35" Type="http://schemas.openxmlformats.org/officeDocument/2006/relationships/hyperlink" Target="http://katv.com/news/local/rally-against-executions-brings-damien-echols-and-johnny-depp-to-arkansas" TargetMode="External"/><Relationship Id="rId36" Type="http://schemas.openxmlformats.org/officeDocument/2006/relationships/hyperlink" Target="http://www.naztoday.com/news/protester-gather-at-nau-in-a-silent-march/article_69cba246-18ea-11e7-ab1b-9797839b8d81.html" TargetMode="External"/><Relationship Id="rId37" Type="http://schemas.openxmlformats.org/officeDocument/2006/relationships/hyperlink" Target="http://www.azfamily.com/story/35103977/phoenix-march-for-babies-represents-hope-remembrance-and-celebration" TargetMode="External"/><Relationship Id="rId38" Type="http://schemas.openxmlformats.org/officeDocument/2006/relationships/hyperlink" Target="http://www.azcentral.com/story/news/local/tempe/2017/04/14/asu-class-holds-protest-instead-final-exam/100437210/" TargetMode="External"/><Relationship Id="rId39" Type="http://schemas.openxmlformats.org/officeDocument/2006/relationships/hyperlink" Target="http://www.azcentral.com/story/news/local/tempe/2017/04/14/asu-class-holds-protest-instead-final-exam/100437210/" TargetMode="External"/><Relationship Id="rId400" Type="http://schemas.openxmlformats.org/officeDocument/2006/relationships/hyperlink" Target="http://www.chicagotribune.com/news/local/breaking/ct-tax-day-march-met-0416-20170416-story.html" TargetMode="External"/><Relationship Id="rId401" Type="http://schemas.openxmlformats.org/officeDocument/2006/relationships/hyperlink" Target="http://www.nwherald.com/2017/04/16/protesters-demand-trump-release-tax-returns/ayo4zpu/" TargetMode="External"/><Relationship Id="rId402" Type="http://schemas.openxmlformats.org/officeDocument/2006/relationships/hyperlink" Target="http://www.chicagotribune.com/suburbs/naperville-sun/news/ct-nvs-trump-tax-rally-naperville-st-0416-20170415-story.html" TargetMode="External"/><Relationship Id="rId403" Type="http://schemas.openxmlformats.org/officeDocument/2006/relationships/hyperlink" Target="http://www.indystar.com/story/news/2017/04/22/thousands-indy-rally-say-yes-science-no-trump/100785198/" TargetMode="External"/><Relationship Id="rId404" Type="http://schemas.openxmlformats.org/officeDocument/2006/relationships/hyperlink" Target="http://www.idsnews.com/article/2017/04/protesters-march-for-science-in-indianapolis" TargetMode="External"/><Relationship Id="rId405" Type="http://schemas.openxmlformats.org/officeDocument/2006/relationships/hyperlink" Target="http://kpcnews.com/news/latest/heraldrepublican/article_28c4b92c-7457-5688-9427-d55f365ccee9.html" TargetMode="External"/><Relationship Id="rId406" Type="http://schemas.openxmlformats.org/officeDocument/2006/relationships/hyperlink" Target="http://www.isustudentmedia.com/indiana_statesman/life_and_culture/article_d54e1dec-2915-11e7-bf19-d78d8cfbe36f.html" TargetMode="External"/><Relationship Id="rId407" Type="http://schemas.openxmlformats.org/officeDocument/2006/relationships/hyperlink" Target="https://www.facebook.com/events/1732204897109292/?" TargetMode="External"/><Relationship Id="rId408" Type="http://schemas.openxmlformats.org/officeDocument/2006/relationships/hyperlink" Target="http://www.reporter.net/opinion/why-so-many-people-felt-the-need-to-march-for/article_047143a9-0de4-52e3-88d9-0ee2a3dcc7dc.html" TargetMode="External"/><Relationship Id="rId409" Type="http://schemas.openxmlformats.org/officeDocument/2006/relationships/hyperlink" Target="http://www.abc57.com/story/35218034/michiana-joins-in-with-worldwide-march-for-science-with-1128-marchers" TargetMode="External"/><Relationship Id="rId280" Type="http://schemas.openxmlformats.org/officeDocument/2006/relationships/hyperlink" Target="http://www.news-press.com/videos/news/local/fort-myers/2017/04/22/march-science/100792374/" TargetMode="External"/><Relationship Id="rId281" Type="http://schemas.openxmlformats.org/officeDocument/2006/relationships/hyperlink" Target="http://www.tcpalm.com/picture-gallery/news/local/st-lucie-county/2017/04/22/treasure-coast-march-for-science-in-fort-pierce/100785758/" TargetMode="External"/><Relationship Id="rId282" Type="http://schemas.openxmlformats.org/officeDocument/2006/relationships/hyperlink" Target="http://www.nwfdailynews.com/news/20170423/a-celebration-of-science" TargetMode="External"/><Relationship Id="rId283" Type="http://schemas.openxmlformats.org/officeDocument/2006/relationships/hyperlink" Target="http://www.miamiherald.com/news/local/community/miami-dade/article145930464.html" TargetMode="External"/><Relationship Id="rId284" Type="http://schemas.openxmlformats.org/officeDocument/2006/relationships/hyperlink" Target="https://www.facebook.com/events/396716634019007/" TargetMode="External"/><Relationship Id="rId285" Type="http://schemas.openxmlformats.org/officeDocument/2006/relationships/hyperlink" Target="http://www.orlandosentinel.com/news/breaking-news/os-march-for-science-orlando-eola-20170419-story.html" TargetMode="External"/><Relationship Id="rId286" Type="http://schemas.openxmlformats.org/officeDocument/2006/relationships/hyperlink" Target="http://www.wctv.tv/content/news/Over-a-thousand-march-for-science-in-Tallahassee-420160303.html" TargetMode="External"/><Relationship Id="rId287" Type="http://schemas.openxmlformats.org/officeDocument/2006/relationships/hyperlink" Target="http://www.mypalmbeachpost.com/news/scientists-march-west-palm-get-our-voice-out-there/SxM0wclHlcspff67Z82KIN/" TargetMode="External"/><Relationship Id="rId288" Type="http://schemas.openxmlformats.org/officeDocument/2006/relationships/hyperlink" Target="http://www.mypalmbeachpost.com/news/scientists-march-west-palm-get-our-voice-out-there/SxM0wclHlcspff67Z82KIN/" TargetMode="External"/><Relationship Id="rId289" Type="http://schemas.openxmlformats.org/officeDocument/2006/relationships/hyperlink" Target="http://yoursun.com/sunnews/winterhavensun/12655787-699/story.html.csp" TargetMode="External"/><Relationship Id="rId730" Type="http://schemas.openxmlformats.org/officeDocument/2006/relationships/hyperlink" Target="http://www.nydailynews.com/new-york/manhattan/nyc-bakery-workers-protest-feds-threats-fire-immigrant-staff-article-1.3034723" TargetMode="External"/><Relationship Id="rId731" Type="http://schemas.openxmlformats.org/officeDocument/2006/relationships/hyperlink" Target="http://buffalonews.com/2017/04/09/elmwood-village-peace-rally-targets-trump-bombardment-syrian-airfield/" TargetMode="External"/><Relationship Id="rId732" Type="http://schemas.openxmlformats.org/officeDocument/2006/relationships/hyperlink" Target="http://www.wgrz.com/news/local/rally-against-syrian-attack-held-in-buffalo/429958350" TargetMode="External"/><Relationship Id="rId733" Type="http://schemas.openxmlformats.org/officeDocument/2006/relationships/hyperlink" Target="http://www.mediaite.com/online/protest-against-fox-news-and-bill-oreilly-being-led-by-new-yorks-public-advocate/" TargetMode="External"/><Relationship Id="rId734" Type="http://schemas.openxmlformats.org/officeDocument/2006/relationships/hyperlink" Target="http://www.nbcnewyork.com/news/local/Trump-Tower-Protesters-Arrested-Carried-Out-No-Ban-No-Wall-No-Raid-419404044.html" TargetMode="External"/><Relationship Id="rId735" Type="http://schemas.openxmlformats.org/officeDocument/2006/relationships/hyperlink" Target="https://twitter.com/riseandresistny/status/852641005753044992" TargetMode="External"/><Relationship Id="rId736" Type="http://schemas.openxmlformats.org/officeDocument/2006/relationships/hyperlink" Target="https://twitter.com/tkocreative/status/852706002378141696" TargetMode="External"/><Relationship Id="rId737" Type="http://schemas.openxmlformats.org/officeDocument/2006/relationships/hyperlink" Target="https://twitter.com/jlywoz/status/853380922640654337" TargetMode="External"/><Relationship Id="rId738" Type="http://schemas.openxmlformats.org/officeDocument/2006/relationships/hyperlink" Target="http://news.wbfo.org/post/local-protesters-demand-president-trumps-tax-returns" TargetMode="External"/><Relationship Id="rId739" Type="http://schemas.openxmlformats.org/officeDocument/2006/relationships/hyperlink" Target="http://thehofstrachronicle.com/student-activists-protest-take-back-night/" TargetMode="External"/><Relationship Id="rId40" Type="http://schemas.openxmlformats.org/officeDocument/2006/relationships/hyperlink" Target="https://twitter.com/ckm_news/status/852597989893734400/photo/1?ref_src=twsrc%5Etfw&amp;ref_url=http%3A%2F%2Fwww.statepress.com%2Farticle%2F2017%2F04%2Fspcampus-student-walkout-disrupts-hayden-lawn-traffic" TargetMode="External"/><Relationship Id="rId41" Type="http://schemas.openxmlformats.org/officeDocument/2006/relationships/hyperlink" Target="http://www.azcentral.com/story/news/local/phoenix/2017/04/15/phoenix-400-converge-arizona-capitol-demand-trump-tax-returns/100504270/" TargetMode="External"/><Relationship Id="rId42" Type="http://schemas.openxmlformats.org/officeDocument/2006/relationships/hyperlink" Target="https://twitter.com/robertagale/status/853351292130873344" TargetMode="External"/><Relationship Id="rId43" Type="http://schemas.openxmlformats.org/officeDocument/2006/relationships/hyperlink" Target="https://twitter.com/DoctorRhetorica/status/853640103188545536" TargetMode="External"/><Relationship Id="rId44" Type="http://schemas.openxmlformats.org/officeDocument/2006/relationships/hyperlink" Target="http://college.usatoday.com/2017/04/20/protest-over-class-final/" TargetMode="External"/><Relationship Id="rId45" Type="http://schemas.openxmlformats.org/officeDocument/2006/relationships/hyperlink" Target="http://www.azcentral.com/story/news/politics/arizona/2017/04/22/senator-bernie-sanders-dnc-chairman-tom-perez-rally-mesa-aim-unifying-democrats/100710934/" TargetMode="External"/><Relationship Id="rId46" Type="http://schemas.openxmlformats.org/officeDocument/2006/relationships/hyperlink" Target="http://www.azcentral.com/story/news/local/arizona-science/2017/04/21/march-science-events-expected-draw-thousands-arizona/100749772/" TargetMode="External"/><Relationship Id="rId47" Type="http://schemas.openxmlformats.org/officeDocument/2006/relationships/hyperlink" Target="http://www.wildcat.arizona.edu/article/2017/04/march-for-science-tucson-ua-community-shows-their-colors-on-earth-day" TargetMode="External"/><Relationship Id="rId48" Type="http://schemas.openxmlformats.org/officeDocument/2006/relationships/hyperlink" Target="http://tucson.com/news/science/tucson-s-science-rally-became-a-march-after-all/article_03796490-5afc-5597-8ea8-0a50897c8367.html" TargetMode="External"/><Relationship Id="rId49" Type="http://schemas.openxmlformats.org/officeDocument/2006/relationships/hyperlink" Target="http://www.azcentral.com/story/news/local/phoenix/2017/04/22/kids-education-focus-phoenix-march-science/100794754/" TargetMode="External"/><Relationship Id="rId410" Type="http://schemas.openxmlformats.org/officeDocument/2006/relationships/hyperlink" Target="http://www.tribstar.com/indiana/news/local-protesters-fear-an-obamacare-replacement/article_f678c2c2-8d2f-5c5f-95cb-945b83b8d4f1.html" TargetMode="External"/><Relationship Id="rId411" Type="http://schemas.openxmlformats.org/officeDocument/2006/relationships/hyperlink" Target="http://www.indystar.com/picture-gallery/news/2017/04/29/peoples-climate-march-in-indiana/101071390/" TargetMode="External"/><Relationship Id="rId412" Type="http://schemas.openxmlformats.org/officeDocument/2006/relationships/hyperlink" Target="http://wsbt.com/news/local/equal-pay-day-rally-held-in-south-bend" TargetMode="External"/><Relationship Id="rId413" Type="http://schemas.openxmlformats.org/officeDocument/2006/relationships/hyperlink" Target="http://fox59.com/2017/04/05/smokers-on-medicaid-cost-indiana-540m-per-year-health-advocates-rally-for-cigarette-tax-increase/" TargetMode="External"/><Relationship Id="rId414" Type="http://schemas.openxmlformats.org/officeDocument/2006/relationships/hyperlink" Target="http://www.heraldtimesonline.com/news/local/hundreds-gather-to-protest-speech/article_f023be7e-1f01-11e7-a638-ef7e4fc24e1a.html" TargetMode="External"/><Relationship Id="rId415" Type="http://schemas.openxmlformats.org/officeDocument/2006/relationships/hyperlink" Target="http://thefranklinnews.com/college-hosts-first-rally-march-for-sexual-violence/10505/" TargetMode="External"/><Relationship Id="rId416" Type="http://schemas.openxmlformats.org/officeDocument/2006/relationships/hyperlink" Target="http://www.idsnews.com/article/2017/04/slut-walk-protests-sexual-assualt" TargetMode="External"/><Relationship Id="rId417" Type="http://schemas.openxmlformats.org/officeDocument/2006/relationships/hyperlink" Target="https://twitter.com/un_belizable/status/853411784912457729" TargetMode="External"/><Relationship Id="rId418" Type="http://schemas.openxmlformats.org/officeDocument/2006/relationships/hyperlink" Target="http://www.kansan.com/news/why-the-state-legislature-refuses-to-repeal-campus-carry/article_1ae40490-245f-11e7-9c71-77e55ff36cd3.html" TargetMode="External"/><Relationship Id="rId419" Type="http://schemas.openxmlformats.org/officeDocument/2006/relationships/hyperlink" Target="http://kmuw.org/post/hundreds-rally-against-closure-topeka-hospital-center-medicaid-expansion-debate" TargetMode="External"/><Relationship Id="rId290" Type="http://schemas.openxmlformats.org/officeDocument/2006/relationships/hyperlink" Target="http://www.miamiherald.com/news/local/community/miami-dade/article146173374.html" TargetMode="External"/><Relationship Id="rId291" Type="http://schemas.openxmlformats.org/officeDocument/2006/relationships/hyperlink" Target="http://www.heraldtribune.com/news/20170422/more-than-1000-turn-out-for-sarasotas-march-for-science" TargetMode="External"/><Relationship Id="rId292" Type="http://schemas.openxmlformats.org/officeDocument/2006/relationships/hyperlink" Target="http://staugustine.com/slideshow/spotted-galleries/2017-04-22/st-augustine-march-science" TargetMode="External"/><Relationship Id="rId293" Type="http://schemas.openxmlformats.org/officeDocument/2006/relationships/hyperlink" Target="http://www.tbreporter.com/politics/thousands-celebrated-earth-day-marching-science-st-pete/" TargetMode="External"/><Relationship Id="rId294" Type="http://schemas.openxmlformats.org/officeDocument/2006/relationships/hyperlink" Target="http://www.floridatoday.com/story/news/local/2017/04/22/hundreds-titusville-march-science/100796452/" TargetMode="External"/><Relationship Id="rId295" Type="http://schemas.openxmlformats.org/officeDocument/2006/relationships/hyperlink" Target="https://www.facebook.com/march4scienceHudsonFL/" TargetMode="External"/><Relationship Id="rId296" Type="http://schemas.openxmlformats.org/officeDocument/2006/relationships/hyperlink" Target="http://www.citizen-times.com/story/news/local/2017/04/22/march-science-brings-thousands-asheville-streets/100781180/" TargetMode="External"/><Relationship Id="rId297" Type="http://schemas.openxmlformats.org/officeDocument/2006/relationships/hyperlink" Target="http://www.houstonchronicle.com/news/science/article/The-Latest-March-for-Science-attracts-thousands-11091330.php" TargetMode="External"/><Relationship Id="rId298" Type="http://schemas.openxmlformats.org/officeDocument/2006/relationships/hyperlink" Target="https://www.facebook.com/MarchforsciencePensacola/" TargetMode="External"/><Relationship Id="rId299" Type="http://schemas.openxmlformats.org/officeDocument/2006/relationships/hyperlink" Target="http://www.firstcoastnews.com/news/local/science-not-silence-hundreds-gather-at-jacksonville-landing-for-march-for-science/433338355" TargetMode="External"/><Relationship Id="rId740" Type="http://schemas.openxmlformats.org/officeDocument/2006/relationships/hyperlink" Target="https://twitter.com/AdirondackGypsy/status/853433207869591552" TargetMode="External"/><Relationship Id="rId741" Type="http://schemas.openxmlformats.org/officeDocument/2006/relationships/hyperlink" Target="http://www.twcnews.com/nys/capital-region/news/2017/04/15/hundreds-protest-outside-state-capitol-demanding-release-trump-tax-returns.html" TargetMode="External"/><Relationship Id="rId742" Type="http://schemas.openxmlformats.org/officeDocument/2006/relationships/hyperlink" Target="http://www.syracuse.com/politics/index.ssf/2017/04/tax_day_demonstrators_in_syracuse_demand_that_trump_release_tax_returns.html" TargetMode="External"/><Relationship Id="rId743" Type="http://schemas.openxmlformats.org/officeDocument/2006/relationships/hyperlink" Target="https://twitter.com/i/moments/853405220415705090" TargetMode="External"/><Relationship Id="rId744" Type="http://schemas.openxmlformats.org/officeDocument/2006/relationships/hyperlink" Target="http://cnycia.org/uncategorized/cny-citizens-join-in-utica-rally-on-tax-day/" TargetMode="External"/><Relationship Id="rId745" Type="http://schemas.openxmlformats.org/officeDocument/2006/relationships/hyperlink" Target="https://www.facebook.com/openhillel/" TargetMode="External"/><Relationship Id="rId746" Type="http://schemas.openxmlformats.org/officeDocument/2006/relationships/hyperlink" Target="http://www.amny.com/news/bloomingdale-s-union-workers-rally-in-manhattan-for-better-pay-benefits-1.13488124" TargetMode="External"/><Relationship Id="rId747" Type="http://schemas.openxmlformats.org/officeDocument/2006/relationships/hyperlink" Target="http://fortune.com/2017/04/18/bill-oreilly-protest/" TargetMode="External"/><Relationship Id="rId748" Type="http://schemas.openxmlformats.org/officeDocument/2006/relationships/hyperlink" Target="http://variety.com/2017/tv/news/bill-oreilly-fox-news-protest-ultraviolet-1202033455/" TargetMode="External"/><Relationship Id="rId749" Type="http://schemas.openxmlformats.org/officeDocument/2006/relationships/hyperlink" Target="https://dailygazette.com/article/2017/04/19/sexual-abuse-pattern-confirmed-at-emma-willard" TargetMode="External"/><Relationship Id="rId50" Type="http://schemas.openxmlformats.org/officeDocument/2006/relationships/hyperlink" Target="https://mic.com/articles/174970/photos-from-around-the-country-show-just-how-massive-the-march-for-science-really-is" TargetMode="External"/><Relationship Id="rId51" Type="http://schemas.openxmlformats.org/officeDocument/2006/relationships/hyperlink" Target="http://www.azcentral.com/story/news/local/phoenix/2017/04/22/united-liberty-coalition-how-can-usa-heal-if-we-dont-talk/100793080/" TargetMode="External"/><Relationship Id="rId52" Type="http://schemas.openxmlformats.org/officeDocument/2006/relationships/hyperlink" Target="http://www.azcentral.com/story/news/local/arizona-science/2017/04/21/march-science-events-expected-draw-thousands-arizona/100749772/" TargetMode="External"/><Relationship Id="rId53" Type="http://schemas.openxmlformats.org/officeDocument/2006/relationships/hyperlink" Target="http://azdailysun.com/news/local/govt-and-politics/flagstaff-marches-for-science/article_ae730969-9f33-5852-b24f-8bff6f10d46f.html" TargetMode="External"/><Relationship Id="rId54" Type="http://schemas.openxmlformats.org/officeDocument/2006/relationships/hyperlink" Target="http://www.azcentral.com/story/news/local/arizona-science/2017/04/21/march-science-events-expected-draw-thousands-arizona/100749772/" TargetMode="External"/><Relationship Id="rId55" Type="http://schemas.openxmlformats.org/officeDocument/2006/relationships/hyperlink" Target="http://www.havasunews.com/news/march-for-science-challenges-trump-administration-environmental-cuts/article_89ce2fdc-27e5-11e7-8297-af19ca61355a.html" TargetMode="External"/><Relationship Id="rId56" Type="http://schemas.openxmlformats.org/officeDocument/2006/relationships/hyperlink" Target="http://www.azcentral.com/story/news/local/phoenix/2017/04/22/kids-education-focus-phoenix-march-science/100794754/" TargetMode="External"/><Relationship Id="rId57" Type="http://schemas.openxmlformats.org/officeDocument/2006/relationships/hyperlink" Target="http://navajocountydemocrats.org/fullstory.php?ID=161" TargetMode="External"/><Relationship Id="rId58" Type="http://schemas.openxmlformats.org/officeDocument/2006/relationships/hyperlink" Target="http://www.azcentral.com/story/news/local/arizona/2017/04/30/phoenix-march-vigil-rally-planned-national-day-action/101132862/" TargetMode="External"/><Relationship Id="rId59" Type="http://schemas.openxmlformats.org/officeDocument/2006/relationships/hyperlink" Target="http://www.azcentral.com/story/news/local/arizona/2017/04/30/phoenix-march-vigil-rally-planned-national-day-action/101132862/" TargetMode="External"/><Relationship Id="rId420" Type="http://schemas.openxmlformats.org/officeDocument/2006/relationships/hyperlink" Target="http://www.butlercountytimesgazette.com/news/20170420/small-attendance-at-vigil-for-slain-dog" TargetMode="External"/><Relationship Id="rId421" Type="http://schemas.openxmlformats.org/officeDocument/2006/relationships/hyperlink" Target="http://www.kansan.com/news/protesters-interrupt-regents-meeting-to-protest-campus-carry-sexual-assault/article_3384f9b0-2562-11e7-8f9d-c3735474ab60.html" TargetMode="External"/><Relationship Id="rId422" Type="http://schemas.openxmlformats.org/officeDocument/2006/relationships/hyperlink" Target="http://www.kstatecollegian.com/2017/04/24/march-for-science-draws-hundreds-of-supporters-in-manhattan/" TargetMode="External"/><Relationship Id="rId423" Type="http://schemas.openxmlformats.org/officeDocument/2006/relationships/hyperlink" Target="http://www.kstatecollegian.com/2017/04/24/march-for-science-draws-hundreds-of-supporters-in-manhattan/" TargetMode="External"/><Relationship Id="rId424" Type="http://schemas.openxmlformats.org/officeDocument/2006/relationships/hyperlink" Target="https://www.wibwnewsnow.com/earth-day-rally-promotes-eco-awareness-science-education/" TargetMode="External"/><Relationship Id="rId425" Type="http://schemas.openxmlformats.org/officeDocument/2006/relationships/hyperlink" Target="http://weku.fm/post/berea-rally-march-scheduled-response-hate-crime" TargetMode="External"/><Relationship Id="rId426" Type="http://schemas.openxmlformats.org/officeDocument/2006/relationships/hyperlink" Target="http://www.wkyt.com/content/news/Dozens-rally-in-Berea-for-LGBT-rights-after-vandals-target-local-lesbian-couple-418034003.html" TargetMode="External"/><Relationship Id="rId427" Type="http://schemas.openxmlformats.org/officeDocument/2006/relationships/hyperlink" Target="http://www.wtvq.com/2017/04/15/protesters-call-president-trump-release-tax-returns/" TargetMode="External"/><Relationship Id="rId428" Type="http://schemas.openxmlformats.org/officeDocument/2006/relationships/hyperlink" Target="https://www.facebook.com/March4ScienceBG/" TargetMode="External"/><Relationship Id="rId429" Type="http://schemas.openxmlformats.org/officeDocument/2006/relationships/hyperlink" Target="http://www.kentucky.com/news/local/counties/fayette-county/article146200284.html" TargetMode="External"/><Relationship Id="rId1100" Type="http://schemas.openxmlformats.org/officeDocument/2006/relationships/drawing" Target="../drawings/drawing1.xml"/><Relationship Id="rId1101" Type="http://schemas.openxmlformats.org/officeDocument/2006/relationships/vmlDrawing" Target="../drawings/vmlDrawing1.vml"/><Relationship Id="rId1102" Type="http://schemas.openxmlformats.org/officeDocument/2006/relationships/comments" Target="../comments1.xml"/><Relationship Id="rId100" Type="http://schemas.openxmlformats.org/officeDocument/2006/relationships/hyperlink" Target="http://www.mercurynews.com/2017/04/22/march-for-science-gets-underway-in-bay-area-with-thousands-marching-in-san-jose/" TargetMode="External"/><Relationship Id="rId101" Type="http://schemas.openxmlformats.org/officeDocument/2006/relationships/hyperlink" Target="https://www.facebook.com/events/342439812818655/" TargetMode="External"/><Relationship Id="rId102" Type="http://schemas.openxmlformats.org/officeDocument/2006/relationships/hyperlink" Target="http://www.nbclosangeles.com/news/local/Thousands-Californians-Expected-Join-March-Science-420152204.html" TargetMode="External"/><Relationship Id="rId103" Type="http://schemas.openxmlformats.org/officeDocument/2006/relationships/hyperlink" Target="http://www.berkeleydailyplanet.com/issue/2017-04-21/article/45687?headline=Berkeley-marches-for-science---Mark-O-Neill" TargetMode="External"/><Relationship Id="rId104" Type="http://schemas.openxmlformats.org/officeDocument/2006/relationships/hyperlink" Target="https://www.facebook.com/events/216457815488623/" TargetMode="External"/><Relationship Id="rId105" Type="http://schemas.openxmlformats.org/officeDocument/2006/relationships/hyperlink" Target="https://www.facebook.com/TahoeMarchForScience/" TargetMode="External"/><Relationship Id="rId106" Type="http://schemas.openxmlformats.org/officeDocument/2006/relationships/hyperlink" Target="http://www.mercurynews.com/2017/04/22/march-for-science-gets-underway-in-bay-area-with-thousands-marching-in-san-jose/" TargetMode="External"/><Relationship Id="rId107" Type="http://schemas.openxmlformats.org/officeDocument/2006/relationships/hyperlink" Target="https://www.usatoday.com/story/life/music/2017/04/23/coachella-crowds-march-science-chill-bon-iver-weekend-2/100819522/" TargetMode="External"/><Relationship Id="rId108" Type="http://schemas.openxmlformats.org/officeDocument/2006/relationships/hyperlink" Target="https://www.facebook.com/groups/sciencemarchkelso/" TargetMode="External"/><Relationship Id="rId109" Type="http://schemas.openxmlformats.org/officeDocument/2006/relationships/hyperlink" Target="http://www.nbclosangeles.com/news/local/Thousands-Californians-Expected-Join-March-Science-420152204.html" TargetMode="External"/><Relationship Id="rId750" Type="http://schemas.openxmlformats.org/officeDocument/2006/relationships/hyperlink" Target="https://hyperallergic.com/374122/a-small-but-steadfast-group-of-artists-gathers-in-nyc-to-protest-trumps-anti-arts-agenda/" TargetMode="External"/><Relationship Id="rId751" Type="http://schemas.openxmlformats.org/officeDocument/2006/relationships/hyperlink" Target="http://www.housingwire.com/articles/39919-new-yorkers-hit-the-streets-to-protest-hud-budget-cuts" TargetMode="External"/><Relationship Id="rId752" Type="http://schemas.openxmlformats.org/officeDocument/2006/relationships/hyperlink" Target="https://twitter.com/nychange/status/855106650948214784" TargetMode="External"/><Relationship Id="rId753" Type="http://schemas.openxmlformats.org/officeDocument/2006/relationships/hyperlink" Target="http://www.institutionalinvestor.com/article/3711104/investors-pensions/protesters-rally-outside-tiaa-in-new-york-to-stop-its-farmland-deals.html" TargetMode="External"/><Relationship Id="rId754" Type="http://schemas.openxmlformats.org/officeDocument/2006/relationships/hyperlink" Target="http://www.poughkeepsiejournal.com/videos/news/local/2017/04/21/video-peaceful-protest-faso-fundraiser-pawling/100768852/" TargetMode="External"/><Relationship Id="rId755" Type="http://schemas.openxmlformats.org/officeDocument/2006/relationships/hyperlink" Target="http://www.ny1.com/nyc/all-boroughs/news/2017/04/21/tom-cat-workers-protest-trump-immigration-policies-.html" TargetMode="External"/><Relationship Id="rId756" Type="http://schemas.openxmlformats.org/officeDocument/2006/relationships/hyperlink" Target="http://www.nbcnewyork.com/news/local/Workers-at-Queens-Bakery-Chain-Themselves-to-Delivery-Trucks-to-Protest-Immigration-Policy-420053113.html" TargetMode="External"/><Relationship Id="rId757" Type="http://schemas.openxmlformats.org/officeDocument/2006/relationships/hyperlink" Target="http://www.syracuse.com/news/index.ssf/2017/04/hundreds_protest_assault_on_science_at_syracuses_march_for_science.html" TargetMode="External"/><Relationship Id="rId758" Type="http://schemas.openxmlformats.org/officeDocument/2006/relationships/hyperlink" Target="https://saratogaspringspolitics.com/2017/04/22/a-march-for-science-i-thought-the-need-for-this-ended-with-the-inquisition/" TargetMode="External"/><Relationship Id="rId759" Type="http://schemas.openxmlformats.org/officeDocument/2006/relationships/hyperlink" Target="http://www.stargazette.com/story/news/local/2017/04/20/march-science-saturday-corning/100702702/" TargetMode="External"/><Relationship Id="rId60" Type="http://schemas.openxmlformats.org/officeDocument/2006/relationships/hyperlink" Target="http://abc7.com/news/demonstrators-protest-la-sheriffs-stance-on-sanctuary-state-bill/1884841/" TargetMode="External"/><Relationship Id="rId61" Type="http://schemas.openxmlformats.org/officeDocument/2006/relationships/hyperlink" Target="http://dailynexus.com/2017-04-18/environmentalists-protest-arctic-oil-drilling-naysayers-wine-about-it/" TargetMode="External"/><Relationship Id="rId62" Type="http://schemas.openxmlformats.org/officeDocument/2006/relationships/hyperlink" Target="http://www.fresnobee.com/news/politics-government/politics-columns-blogs/political-notebook/article145047594.html" TargetMode="External"/><Relationship Id="rId63" Type="http://schemas.openxmlformats.org/officeDocument/2006/relationships/hyperlink" Target="http://fox5sandiego.com/2017/04/18/parents-students-protest-sdusd-budget-cuts/" TargetMode="External"/><Relationship Id="rId64" Type="http://schemas.openxmlformats.org/officeDocument/2006/relationships/hyperlink" Target="http://www.dailyrepublic.com/news/fairfield/more-than-2-dozen-mothers-protest-solano-courts-custody-stance/" TargetMode="External"/><Relationship Id="rId65" Type="http://schemas.openxmlformats.org/officeDocument/2006/relationships/hyperlink" Target="http://www.sandiegouniontribune.com/communities/north-county/sd-no-janet-levy-20170420-story.html" TargetMode="External"/><Relationship Id="rId66" Type="http://schemas.openxmlformats.org/officeDocument/2006/relationships/hyperlink" Target="http://www.sandiegouniontribune.com/visuals/sd-immigrant-pg-rights-supports-rally-at-border-20170421-photogallery.html" TargetMode="External"/><Relationship Id="rId67" Type="http://schemas.openxmlformats.org/officeDocument/2006/relationships/hyperlink" Target="http://www.ocregister.com/2017/04/21/dozens-of-angry-whittier-law-school-students-protest-after-college-announces-closure-2/" TargetMode="External"/><Relationship Id="rId68" Type="http://schemas.openxmlformats.org/officeDocument/2006/relationships/hyperlink" Target="http://www.mantecabulletin.com/section/140/article/143160/" TargetMode="External"/><Relationship Id="rId69" Type="http://schemas.openxmlformats.org/officeDocument/2006/relationships/hyperlink" Target="http://www.times-standard.com/article/NJ/20170422/NEWS/170429967" TargetMode="External"/><Relationship Id="rId430" Type="http://schemas.openxmlformats.org/officeDocument/2006/relationships/hyperlink" Target="https://www.facebook.com/events/387706918261497/permalink/391098531255669/" TargetMode="External"/><Relationship Id="rId431" Type="http://schemas.openxmlformats.org/officeDocument/2006/relationships/hyperlink" Target="https://insiderlouisville.com/metro/social_good/supporters-of-science-to-gather-for-march-for-sciencepeoples-climate-march/" TargetMode="External"/><Relationship Id="rId432" Type="http://schemas.openxmlformats.org/officeDocument/2006/relationships/hyperlink" Target="http://wkms.org/post/paducah-braves-cold-and-rain-march-science" TargetMode="External"/><Relationship Id="rId433" Type="http://schemas.openxmlformats.org/officeDocument/2006/relationships/hyperlink" Target="http://williamsondailynews.com/news/11004/tense-pikeville-rally" TargetMode="External"/><Relationship Id="rId434" Type="http://schemas.openxmlformats.org/officeDocument/2006/relationships/hyperlink" Target="http://williamsondailynews.com/news/11004/tense-pikeville-rally" TargetMode="External"/><Relationship Id="rId435" Type="http://schemas.openxmlformats.org/officeDocument/2006/relationships/hyperlink" Target="http://www.wafb.com/story/35144277/aids-activists-protest-in-br-over-hiv-medical-provider-contract" TargetMode="External"/><Relationship Id="rId436" Type="http://schemas.openxmlformats.org/officeDocument/2006/relationships/hyperlink" Target="http://www.wdsu.com/article/protesters-demand-president-trump-release-tax-returns/9281261" TargetMode="External"/><Relationship Id="rId437" Type="http://schemas.openxmlformats.org/officeDocument/2006/relationships/hyperlink" Target="http://wgno.com/2017/04/15/protesters-in-new-orleans-call-for-trump-to-release-tax-returns/" TargetMode="External"/><Relationship Id="rId438" Type="http://schemas.openxmlformats.org/officeDocument/2006/relationships/hyperlink" Target="https://www.bestofneworleans.com/thelatest/archives/2017/04/22/hundreds-attend-new-orleans-march-for-science-slideshow" TargetMode="External"/><Relationship Id="rId439" Type="http://schemas.openxmlformats.org/officeDocument/2006/relationships/hyperlink" Target="http://www.thenewsstar.com/picture-gallery/news/local/louisiana/2017/04/22/photos--thousands-come-out-across-louisiana-to-march-for-science/100786490/" TargetMode="External"/><Relationship Id="rId110" Type="http://schemas.openxmlformats.org/officeDocument/2006/relationships/hyperlink" Target="http://www.fresnobee.com/news/local/article146241629.html" TargetMode="External"/><Relationship Id="rId111" Type="http://schemas.openxmlformats.org/officeDocument/2006/relationships/hyperlink" Target="http://theorion.com/64867/news/chico-science-march-draws-thousands/" TargetMode="External"/><Relationship Id="rId112" Type="http://schemas.openxmlformats.org/officeDocument/2006/relationships/hyperlink" Target="http://kcbx.org/post/four-central-coast-rallies-join-international-march-science" TargetMode="External"/><Relationship Id="rId113" Type="http://schemas.openxmlformats.org/officeDocument/2006/relationships/hyperlink" Target="http://www.nbclosangeles.com/news/local/Thousands-Californians-Expected-Join-March-Science-420152204.html" TargetMode="External"/><Relationship Id="rId114" Type="http://schemas.openxmlformats.org/officeDocument/2006/relationships/hyperlink" Target="http://www.desertsun.com/story/news/politics/2017/04/23/palm-springs-joins-international-march-science-and-looks-inward/305113001/" TargetMode="External"/><Relationship Id="rId115" Type="http://schemas.openxmlformats.org/officeDocument/2006/relationships/hyperlink" Target="https://throwingchanclas.com/2017/04/22/small-town-big-march-for-science/" TargetMode="External"/><Relationship Id="rId116" Type="http://schemas.openxmlformats.org/officeDocument/2006/relationships/hyperlink" Target="http://www.mylemooreleader.com/148343" TargetMode="External"/><Relationship Id="rId117" Type="http://schemas.openxmlformats.org/officeDocument/2006/relationships/hyperlink" Target="http://www.tehachapinews.com/news/march-for-science-hey-hey-what-do-you-say-we/article_db85c70c-279c-11e7-bf40-e302111cbe0a.html" TargetMode="External"/><Relationship Id="rId118" Type="http://schemas.openxmlformats.org/officeDocument/2006/relationships/hyperlink" Target="http://www.vcstar.com/story/news/2017/04/22/ojai-march-science-draws-200-downtown/100569666/" TargetMode="External"/><Relationship Id="rId119" Type="http://schemas.openxmlformats.org/officeDocument/2006/relationships/hyperlink" Target="http://www.mercurynews.com/2017/04/22/march-for-science-gets-underway-in-bay-area-with-thousands-marching-in-san-jose/" TargetMode="External"/><Relationship Id="rId760" Type="http://schemas.openxmlformats.org/officeDocument/2006/relationships/hyperlink" Target="http://ccenassau.org/events/2017/04/22/science-march-rally-earth-day-celebration" TargetMode="External"/><Relationship Id="rId761" Type="http://schemas.openxmlformats.org/officeDocument/2006/relationships/hyperlink" Target="http://www.hitchnews.org/single-post/2017/04/25/Reports-on-the-March-for-Science" TargetMode="External"/><Relationship Id="rId762" Type="http://schemas.openxmlformats.org/officeDocument/2006/relationships/hyperlink" Target="http://www.watertowndailytimes.com/news03/watertown-plays-host-to-march-for-science-satellite-rally-20170423" TargetMode="External"/><Relationship Id="rId763" Type="http://schemas.openxmlformats.org/officeDocument/2006/relationships/hyperlink" Target="http://www.timesjournalonline.com/article.asp?id=102348" TargetMode="External"/><Relationship Id="rId764" Type="http://schemas.openxmlformats.org/officeDocument/2006/relationships/hyperlink" Target="https://mic.com/articles/174970/photos-from-around-the-country-show-just-how-massive-the-march-for-science-really-is" TargetMode="External"/><Relationship Id="rId765" Type="http://schemas.openxmlformats.org/officeDocument/2006/relationships/hyperlink" Target="http://www.ny1.com/nyc/all-boroughs/news/2017/04/22/march-for-science-nyc.html" TargetMode="External"/><Relationship Id="rId766" Type="http://schemas.openxmlformats.org/officeDocument/2006/relationships/hyperlink" Target="https://www.eventbrite.com/e/earth-day-nyc-2017-noon-rally-stop-trumps-climate-agenda-tickets-32073652157" TargetMode="External"/><Relationship Id="rId767" Type="http://schemas.openxmlformats.org/officeDocument/2006/relationships/hyperlink" Target="http://wxxinews.org/post/rochester-advocates-join-worldwide-march-science" TargetMode="External"/><Relationship Id="rId768" Type="http://schemas.openxmlformats.org/officeDocument/2006/relationships/hyperlink" Target="http://www.democratandchronicle.com/story/news/2017/04/22/march-for-science/100748772/" TargetMode="External"/><Relationship Id="rId769" Type="http://schemas.openxmlformats.org/officeDocument/2006/relationships/hyperlink" Target="http://www.suncommunitynews.com/articles/the-sun/plattsburgh%E2%80%99s-%E2%80%98march-for-science%E2%80%99-draws-big-crowd/" TargetMode="External"/><Relationship Id="rId70" Type="http://schemas.openxmlformats.org/officeDocument/2006/relationships/hyperlink" Target="http://www.dailycal.org/2017/04/22/undergraduate-workers-union-protests-front-sather-gate-cal-day-protest/" TargetMode="External"/><Relationship Id="rId71" Type="http://schemas.openxmlformats.org/officeDocument/2006/relationships/hyperlink" Target="http://www.sacbee.com/news/local/article146173409.html" TargetMode="External"/><Relationship Id="rId72" Type="http://schemas.openxmlformats.org/officeDocument/2006/relationships/hyperlink" Target="http://www.cbs8.com/story/35214397/thousands-of-san-diegans-participate-in-science-march-downtown" TargetMode="External"/><Relationship Id="rId73" Type="http://schemas.openxmlformats.org/officeDocument/2006/relationships/hyperlink" Target="https://pasoroblespress.com/article/hundreds-join-march-for-science-in-slo" TargetMode="External"/><Relationship Id="rId74" Type="http://schemas.openxmlformats.org/officeDocument/2006/relationships/hyperlink" Target="http://www.edhat.com/site/tidbit.cfm?nid=184605" TargetMode="External"/><Relationship Id="rId75" Type="http://schemas.openxmlformats.org/officeDocument/2006/relationships/hyperlink" Target="https://thebottomline.as.ucsb.edu/2017/04/march-for-science-takes-santa-barbara-by-storm" TargetMode="External"/><Relationship Id="rId76" Type="http://schemas.openxmlformats.org/officeDocument/2006/relationships/hyperlink" Target="http://www.redding.com/story/news/local/2017/04/22/hundreds-march-science-redding/100798844/" TargetMode="External"/><Relationship Id="rId77" Type="http://schemas.openxmlformats.org/officeDocument/2006/relationships/hyperlink" Target="http://www.ridgecrestca.com/article/20170425/NEWS/170429808" TargetMode="External"/><Relationship Id="rId78" Type="http://schemas.openxmlformats.org/officeDocument/2006/relationships/hyperlink" Target="http://www.advocate-news.com/general-news/20170427/march-for-science" TargetMode="External"/><Relationship Id="rId79" Type="http://schemas.openxmlformats.org/officeDocument/2006/relationships/hyperlink" Target="http://www.nbclosangeles.com/news/local/Thousands-Californians-Expected-Join-March-Science-420152204.html" TargetMode="External"/><Relationship Id="rId440" Type="http://schemas.openxmlformats.org/officeDocument/2006/relationships/hyperlink" Target="http://www.shreveporttimes.com/story/news/2017/04/22/shreveport-marches-science/100784212/" TargetMode="External"/><Relationship Id="rId441" Type="http://schemas.openxmlformats.org/officeDocument/2006/relationships/hyperlink" Target="http://www.thenewsstar.com/picture-gallery/news/local/louisiana/2017/04/22/photos--thousands-come-out-across-louisiana-to-march-for-science/100786490/" TargetMode="External"/><Relationship Id="rId442" Type="http://schemas.openxmlformats.org/officeDocument/2006/relationships/hyperlink" Target="http://www.katc.com/story/35219955/lafayettes-march-for-science-draws-a-couple-hundred" TargetMode="External"/><Relationship Id="rId443" Type="http://schemas.openxmlformats.org/officeDocument/2006/relationships/hyperlink" Target="http://www.theadvocate.com/baton_rouge/news/environment/article_6abf9bbe-245a-11e7-aa64-bb6c79cfc613.html" TargetMode="External"/><Relationship Id="rId444" Type="http://schemas.openxmlformats.org/officeDocument/2006/relationships/hyperlink" Target="http://www.thenewsstar.com/picture-gallery/news/local/louisiana/2017/04/22/photos--thousands-come-out-across-louisiana-to-march-for-science/100786490/" TargetMode="External"/><Relationship Id="rId445" Type="http://schemas.openxmlformats.org/officeDocument/2006/relationships/hyperlink" Target="http://www.nola.com/politics/index.ssf/2017/04/confederate_monument_protest_j.html" TargetMode="External"/><Relationship Id="rId446" Type="http://schemas.openxmlformats.org/officeDocument/2006/relationships/hyperlink" Target="http://www.nola.com/politics/index.ssf/2017/04/confederate_monument_protest_j.html" TargetMode="External"/><Relationship Id="rId447" Type="http://schemas.openxmlformats.org/officeDocument/2006/relationships/hyperlink" Target="http://brockton.wickedlocal.com/news/20170404/ice-breaker----rally-held-for-brockton-lawmaker-immigrants" TargetMode="External"/><Relationship Id="rId448" Type="http://schemas.openxmlformats.org/officeDocument/2006/relationships/hyperlink" Target="https://twitter.com/StephensWSJ/status/849754302017044483" TargetMode="External"/><Relationship Id="rId449" Type="http://schemas.openxmlformats.org/officeDocument/2006/relationships/hyperlink" Target="http://www.necn.com/news/new-england/Immigrants-Day-Rally-to-Be-Held-in-Boston-418313013.html" TargetMode="External"/><Relationship Id="rId120" Type="http://schemas.openxmlformats.org/officeDocument/2006/relationships/hyperlink" Target="http://www.santacruzsentinel.com/government-and-politics/20170423/ocean-street-extension-residents-rally-against-santa-cruz-housing-project" TargetMode="External"/><Relationship Id="rId121" Type="http://schemas.openxmlformats.org/officeDocument/2006/relationships/hyperlink" Target="http://www.latimes.com/local/lanow/la-me-ln-armenian-genocide-march-20170423-htmlstory.html" TargetMode="External"/><Relationship Id="rId122" Type="http://schemas.openxmlformats.org/officeDocument/2006/relationships/hyperlink" Target="http://www.latimes.com/local/lanow/la-me-ln-armenian-genocide-march-20170423-htmlstory.html" TargetMode="External"/><Relationship Id="rId123" Type="http://schemas.openxmlformats.org/officeDocument/2006/relationships/hyperlink" Target="http://gazette.com/the-latest-california-nurses-rally-for-health-care-for-all/article/feed/455972" TargetMode="External"/><Relationship Id="rId124" Type="http://schemas.openxmlformats.org/officeDocument/2006/relationships/hyperlink" Target="http://www.brownsvilleherald.com/news/entertainment/article_a85544df-e700-57cd-9362-dc0cd252c55a.html" TargetMode="External"/><Relationship Id="rId125" Type="http://schemas.openxmlformats.org/officeDocument/2006/relationships/hyperlink" Target="http://www.dailycal.org/2016/04/29/protesters-gather-sproul-plaza-call-charges-student-demonstrators-dropped/" TargetMode="External"/><Relationship Id="rId126" Type="http://schemas.openxmlformats.org/officeDocument/2006/relationships/hyperlink" Target="http://www.dailycal.org/2017/04/27/students-protest-arrest-campus-graduate-student-sproul-plaza/" TargetMode="External"/><Relationship Id="rId127" Type="http://schemas.openxmlformats.org/officeDocument/2006/relationships/hyperlink" Target="http://www.dailycal.org/2017/04/27/students-protest-arrest-campus-graduate-student-sproul-plaza/" TargetMode="External"/><Relationship Id="rId128" Type="http://schemas.openxmlformats.org/officeDocument/2006/relationships/hyperlink" Target="http://www.nbcbayarea.com/news/local/Peoples-Climate-March-Draws-Hundreds-Across-Bay-Area-420822033.html" TargetMode="External"/><Relationship Id="rId129" Type="http://schemas.openxmlformats.org/officeDocument/2006/relationships/hyperlink" Target="http://sanfrancisco.cbslocal.com/2017/04/29/demonstrators-gather-at-oaklands-lake-merritt-as-part-of-nationwide-climate-march/" TargetMode="External"/><Relationship Id="rId770" Type="http://schemas.openxmlformats.org/officeDocument/2006/relationships/hyperlink" Target="http://www.dailyfreeman.com/general-news/20170423/snapshot-science-march-hudson-valley-in-streets-of-poughkeepsie" TargetMode="External"/><Relationship Id="rId771" Type="http://schemas.openxmlformats.org/officeDocument/2006/relationships/hyperlink" Target="http://www.mynbc5.com/article/dozens-rally-to-support-immigrants-refugees-in-vermont-new-york/9544947" TargetMode="External"/><Relationship Id="rId772" Type="http://schemas.openxmlformats.org/officeDocument/2006/relationships/hyperlink" Target="http://www.newsday.com/long-island/long-islanders-march-for-science-on-stony-brook-campus-1.13508353" TargetMode="External"/><Relationship Id="rId773" Type="http://schemas.openxmlformats.org/officeDocument/2006/relationships/hyperlink" Target="https://www.facebook.com/events/1836094256630282/" TargetMode="External"/><Relationship Id="rId774" Type="http://schemas.openxmlformats.org/officeDocument/2006/relationships/hyperlink" Target="http://www.newsradiowebo.com/?p=33484" TargetMode="External"/><Relationship Id="rId775" Type="http://schemas.openxmlformats.org/officeDocument/2006/relationships/hyperlink" Target="http://cbs6albany.com/news/local/in-albany-thousands-join-march-for-science" TargetMode="External"/><Relationship Id="rId776" Type="http://schemas.openxmlformats.org/officeDocument/2006/relationships/hyperlink" Target="https://dailygazette.com/galleries/2017/04/26/union-rally-outside-ge" TargetMode="External"/><Relationship Id="rId777" Type="http://schemas.openxmlformats.org/officeDocument/2006/relationships/hyperlink" Target="http://westchester.news12.com/news/yonkers-students-officials-rally-for-funding-to-rebuild-schools-1.13528951" TargetMode="External"/><Relationship Id="rId778" Type="http://schemas.openxmlformats.org/officeDocument/2006/relationships/hyperlink" Target="http://www.pressconnects.com/story/news/local/2017/05/01/binghamton-u-students-protest-city-security-measures/100972342/" TargetMode="External"/><Relationship Id="rId779" Type="http://schemas.openxmlformats.org/officeDocument/2006/relationships/hyperlink" Target="http://www.syracuse.com/politics/index.ssf/2017/04/2_rallies_in_syracuse_draw_hundreds_trumps_first_100_days_peoples_climate_march.html" TargetMode="External"/><Relationship Id="rId80" Type="http://schemas.openxmlformats.org/officeDocument/2006/relationships/hyperlink" Target="https://www.facebook.com/NevadaCountyMarch/posts/1847318982184999" TargetMode="External"/><Relationship Id="rId81" Type="http://schemas.openxmlformats.org/officeDocument/2006/relationships/hyperlink" Target="http://www.latimes.com/science/sciencenow/la-sci-sn-march-for-science-la-20170422-story.html" TargetMode="External"/><Relationship Id="rId82" Type="http://schemas.openxmlformats.org/officeDocument/2006/relationships/hyperlink" Target="http://www.nbclosangeles.com/news/local/Thousands-Californians-Expected-Join-March-Science-420152204.html" TargetMode="External"/><Relationship Id="rId83" Type="http://schemas.openxmlformats.org/officeDocument/2006/relationships/hyperlink" Target="http://www.mercurynews.com/2017/04/22/march-for-science-gets-underway-in-bay-area-with-thousands-marching-in-san-jose/" TargetMode="External"/><Relationship Id="rId84" Type="http://schemas.openxmlformats.org/officeDocument/2006/relationships/hyperlink" Target="http://thehill.com/blogs/blog-briefing-room/news/330055-penguins-hold-their-own-science-march-of-the-penguins" TargetMode="External"/><Relationship Id="rId85" Type="http://schemas.openxmlformats.org/officeDocument/2006/relationships/hyperlink" Target="https://www.facebook.com/montereybayaquarium/videos/10155185097032482/" TargetMode="External"/><Relationship Id="rId86" Type="http://schemas.openxmlformats.org/officeDocument/2006/relationships/hyperlink" Target="http://photos.presstelegram.com/2017/04/photos-march-for-science-and-green-prize-festival-in-long-beach/" TargetMode="External"/><Relationship Id="rId87" Type="http://schemas.openxmlformats.org/officeDocument/2006/relationships/hyperlink" Target="http://www.latimes.com/science/sciencenow/la-sci-sn-march-for-science-la-20170422-story.html" TargetMode="External"/><Relationship Id="rId88" Type="http://schemas.openxmlformats.org/officeDocument/2006/relationships/hyperlink" Target="https://www.yahoo.com/news/thousands-march-science-downtown-la-163313297.html" TargetMode="External"/><Relationship Id="rId89" Type="http://schemas.openxmlformats.org/officeDocument/2006/relationships/hyperlink" Target="http://www.mercurynews.com/2017/04/22/march-for-science-gets-underway-in-bay-area-with-thousands-marching-in-san-jose/" TargetMode="External"/><Relationship Id="rId450" Type="http://schemas.openxmlformats.org/officeDocument/2006/relationships/hyperlink" Target="http://www.thecrimson.com/article/2017/4/10/youth-rally-boston-calling/" TargetMode="External"/><Relationship Id="rId451" Type="http://schemas.openxmlformats.org/officeDocument/2006/relationships/hyperlink" Target="https://www.bostonglobe.com/metro/2017/04/07/military-action-prompts-protest-boston-common/GnMJYJt7MNRolC3sbqZdjL/story.html" TargetMode="External"/><Relationship Id="rId452" Type="http://schemas.openxmlformats.org/officeDocument/2006/relationships/hyperlink" Target="http://dailyfreepress.com/2017/04/09/residents-rally-for-single-payer-healthcare-system/" TargetMode="External"/><Relationship Id="rId453" Type="http://schemas.openxmlformats.org/officeDocument/2006/relationships/hyperlink" Target="http://www.patriotledger.com/news/20170413/more-than-30-turn-out-for-norwell-peace-rally" TargetMode="External"/><Relationship Id="rId454" Type="http://schemas.openxmlformats.org/officeDocument/2006/relationships/hyperlink" Target="https://www.bostonglobe.com/metro/2017/04/12/students-faculty-protest-umass-boston-budget-cuts/PW6kkBdjsMxcee4v22vQxJ/story.html" TargetMode="External"/><Relationship Id="rId455" Type="http://schemas.openxmlformats.org/officeDocument/2006/relationships/hyperlink" Target="http://www.masslive.com/news/index.ssf/2017/04/amherst_area_activists_stage_a.html" TargetMode="External"/><Relationship Id="rId456" Type="http://schemas.openxmlformats.org/officeDocument/2006/relationships/hyperlink" Target="http://dailycollegian.com/2017/04/14/local-residents-protest-boas-investments-in-fossil-fuel-industry/" TargetMode="External"/><Relationship Id="rId459" Type="http://schemas.openxmlformats.org/officeDocument/2006/relationships/hyperlink" Target="http://www.gazettenet.com/At-anti-war-protest-local-activist-continues-her-work-9331884.aspx" TargetMode="External"/><Relationship Id="rId457" Type="http://schemas.openxmlformats.org/officeDocument/2006/relationships/hyperlink" Target="http://dailyfreepress.com/2017/04/15/massachusetts-taxpayers-locals-protest-trump-on-national-tax-day/" TargetMode="External"/><Relationship Id="rId458" Type="http://schemas.openxmlformats.org/officeDocument/2006/relationships/hyperlink" Target="https://twitter.com/i/moments/853405220415705090" TargetMode="External"/><Relationship Id="rId130" Type="http://schemas.openxmlformats.org/officeDocument/2006/relationships/hyperlink" Target="http://www.sandiegouniontribune.com/news/politics/sd-me-parenthood-protest-20170429-story.html" TargetMode="External"/><Relationship Id="rId131" Type="http://schemas.openxmlformats.org/officeDocument/2006/relationships/hyperlink" Target="http://www.sonomanews.com/news/6930426-181/sonoma-climate-march-to-have?artslide=0" TargetMode="External"/><Relationship Id="rId132" Type="http://schemas.openxmlformats.org/officeDocument/2006/relationships/hyperlink" Target="http://www.latimes.com/local/lanow/la-me-ln-riots-rally-marches-20170428-story.html" TargetMode="External"/><Relationship Id="rId133" Type="http://schemas.openxmlformats.org/officeDocument/2006/relationships/hyperlink" Target="http://www.nbcsandiego.com/news/local/The-Peoples-Climate-March-Draws-Hundreds-of-Supporters-in-San-Diego-420816563.html" TargetMode="External"/><Relationship Id="rId134" Type="http://schemas.openxmlformats.org/officeDocument/2006/relationships/hyperlink" Target="http://sandiegofreepress.org/2017/04/5000-protest-climate-march/" TargetMode="External"/><Relationship Id="rId135" Type="http://schemas.openxmlformats.org/officeDocument/2006/relationships/hyperlink" Target="https://timesofsandiego.com/politics/2017/04/29/7000-march-for-planet-earth-in-san-diego-state-of-resistance/" TargetMode="External"/><Relationship Id="rId136" Type="http://schemas.openxmlformats.org/officeDocument/2006/relationships/hyperlink" Target="http://www.citywatchla.com/index.php/los-angeles/13111-la-s-climate-change-march-is-saturday-in-wilmington-keep-la-s-skies-blue-be-there" TargetMode="External"/><Relationship Id="rId137" Type="http://schemas.openxmlformats.org/officeDocument/2006/relationships/hyperlink" Target="http://www.pe.com/2017/04/29/riverside-gets-involved-in-nationwide-marches-for-climate-change/" TargetMode="External"/><Relationship Id="rId138" Type="http://schemas.openxmlformats.org/officeDocument/2006/relationships/hyperlink" Target="http://www.chicagotribune.com/news/nationworld/ct-peoples-climate-march-20170429-story.html" TargetMode="External"/><Relationship Id="rId139" Type="http://schemas.openxmlformats.org/officeDocument/2006/relationships/hyperlink" Target="https://www.facebook.com/NevadaCountyClimateChangeCoalition/" TargetMode="External"/><Relationship Id="rId900" Type="http://schemas.openxmlformats.org/officeDocument/2006/relationships/hyperlink" Target="http://www.pottsmerc.com/20170429/activists-march-through-pottstown-for-environmental-awareness" TargetMode="External"/><Relationship Id="rId901" Type="http://schemas.openxmlformats.org/officeDocument/2006/relationships/hyperlink" Target="http://www.delawareonline.com/story/news/2017/04/29/trump-100-days-harrisburg/101073738/" TargetMode="External"/><Relationship Id="rId902" Type="http://schemas.openxmlformats.org/officeDocument/2006/relationships/hyperlink" Target="http://www.dailylocal.com/general-news/20170429/hundreds-rally-in-west-chester-to-support-the-environment" TargetMode="External"/><Relationship Id="rId903" Type="http://schemas.openxmlformats.org/officeDocument/2006/relationships/hyperlink" Target="http://www.delcotimes.com/general-news/20170429/protesters-rally-at-courthouse-in-media-to-keep-heat-on-meehan-mark-trumps-first-100-days" TargetMode="External"/><Relationship Id="rId904" Type="http://schemas.openxmlformats.org/officeDocument/2006/relationships/hyperlink" Target="http://thetimes-tribune.com/news/activists-target-trump-s-use-of-military-call-for-ethics-reforms-at-separate-scranton-rallies-1.2187180" TargetMode="External"/><Relationship Id="rId905" Type="http://schemas.openxmlformats.org/officeDocument/2006/relationships/hyperlink" Target="http://thetimes-tribune.com/news/activists-target-trump-s-use-of-military-call-for-ethics-reforms-at-separate-scranton-rallies-1.2187180" TargetMode="External"/><Relationship Id="rId906" Type="http://schemas.openxmlformats.org/officeDocument/2006/relationships/hyperlink" Target="http://www.readingeagle.com/news/article/reading-march-for-life-begins-with-rally-at-berks-catholic-high-school" TargetMode="External"/><Relationship Id="rId907" Type="http://schemas.openxmlformats.org/officeDocument/2006/relationships/hyperlink" Target="https://www.facebook.com/events/1292273310852760/" TargetMode="External"/><Relationship Id="rId908" Type="http://schemas.openxmlformats.org/officeDocument/2006/relationships/hyperlink" Target="http://wpri.com/2017/04/22/advocates-rallying-at-march-for-science-in-providence/" TargetMode="External"/><Relationship Id="rId909" Type="http://schemas.openxmlformats.org/officeDocument/2006/relationships/hyperlink" Target="http://wpri.com/2017/04/26/ripta-riders-rally-to-bring-back-free-fare/" TargetMode="External"/><Relationship Id="rId780" Type="http://schemas.openxmlformats.org/officeDocument/2006/relationships/hyperlink" Target="http://wxxinews.org/post/global-warming-clean-water-fossil-fuel-many-concerns-brought-rochester-climate-march" TargetMode="External"/><Relationship Id="rId781" Type="http://schemas.openxmlformats.org/officeDocument/2006/relationships/hyperlink" Target="http://www.thedailystar.com/news/local_news/local-events-to-coincide-with-d-c-climate-rally/article_3f3de436-5025-5554-b019-1a5a2b363288.html" TargetMode="External"/><Relationship Id="rId782" Type="http://schemas.openxmlformats.org/officeDocument/2006/relationships/hyperlink" Target="http://www.syracuse.com/politics/index.ssf/2017/04/2_rallies_in_syracuse_draw_hundreds_trumps_first_100_days_peoples_climate_march.html" TargetMode="External"/><Relationship Id="rId783" Type="http://schemas.openxmlformats.org/officeDocument/2006/relationships/hyperlink" Target="http://www.eastendbeacon.com/2017/04/29/climate-march-comes-to-sag-harbor/" TargetMode="External"/><Relationship Id="rId784" Type="http://schemas.openxmlformats.org/officeDocument/2006/relationships/hyperlink" Target="http://www.wgrz.com/news/local/peoples-climate-march-held-in-buffalo/435228351" TargetMode="External"/><Relationship Id="rId785" Type="http://schemas.openxmlformats.org/officeDocument/2006/relationships/hyperlink" Target="http://www.wkbw.com/news/hundreds-of-wnyers-rally-for-climate-change" TargetMode="External"/><Relationship Id="rId786" Type="http://schemas.openxmlformats.org/officeDocument/2006/relationships/hyperlink" Target="http://www.watertowndailytimes.com/news05/hundreds-join-climate-march-in-potsdam-20170430" TargetMode="External"/><Relationship Id="rId787" Type="http://schemas.openxmlformats.org/officeDocument/2006/relationships/hyperlink" Target="http://www.midhudsonnews.com/News/2017/April/30/PJ_ClimareMarch-30Apr17.htm" TargetMode="External"/><Relationship Id="rId788" Type="http://schemas.openxmlformats.org/officeDocument/2006/relationships/hyperlink" Target="http://www.dailyfreeman.com/general-news/20170430/thousands-participate-in-climate-march-across-walkway-over-the-hudson" TargetMode="External"/><Relationship Id="rId789" Type="http://schemas.openxmlformats.org/officeDocument/2006/relationships/hyperlink" Target="http://www.suncommunitynews.com/articles/the-sun/hundreds-gather-in-plattsburgh-for-climate-rally/" TargetMode="External"/><Relationship Id="rId90" Type="http://schemas.openxmlformats.org/officeDocument/2006/relationships/hyperlink" Target="https://www.mymotherlode.com/news/local/295138/celebrating-earth-day-in-the-mother-lode.html" TargetMode="External"/><Relationship Id="rId91" Type="http://schemas.openxmlformats.org/officeDocument/2006/relationships/hyperlink" Target="https://www.facebook.com/stocktonmarchforscience/posts/809526319201523" TargetMode="External"/><Relationship Id="rId92" Type="http://schemas.openxmlformats.org/officeDocument/2006/relationships/hyperlink" Target="http://www.pe.com/2017/04/22/hundreds-march-for-science-awareness-in-downtown-riverside/" TargetMode="External"/><Relationship Id="rId93" Type="http://schemas.openxmlformats.org/officeDocument/2006/relationships/hyperlink" Target="http://www.mercedsunstar.com/news/article146251284.html" TargetMode="External"/><Relationship Id="rId94" Type="http://schemas.openxmlformats.org/officeDocument/2006/relationships/hyperlink" Target="http://www.nbclosangeles.com/news/local/Thousands-Californians-Expected-Join-March-Science-420152204.html" TargetMode="External"/><Relationship Id="rId95" Type="http://schemas.openxmlformats.org/officeDocument/2006/relationships/hyperlink" Target="http://www.modbee.com/news/article146205394.html" TargetMode="External"/><Relationship Id="rId96" Type="http://schemas.openxmlformats.org/officeDocument/2006/relationships/hyperlink" Target="http://www.mercurynews.com/2017/04/22/march-for-science-gets-underway-in-bay-area-with-thousands-marching-in-san-jose/" TargetMode="External"/><Relationship Id="rId97" Type="http://schemas.openxmlformats.org/officeDocument/2006/relationships/hyperlink" Target="http://geotripper.blogspot.com/2017/04/why-science-matters-march-for-science.html" TargetMode="External"/><Relationship Id="rId98" Type="http://schemas.openxmlformats.org/officeDocument/2006/relationships/hyperlink" Target="https://www.facebook.com/events/237860989995522" TargetMode="External"/><Relationship Id="rId99" Type="http://schemas.openxmlformats.org/officeDocument/2006/relationships/hyperlink" Target="http://www.montereyherald.com/science/20170422/march-for-science-monterey-marchers-join-thousands-around-world-in-support-of-science-environment" TargetMode="External"/><Relationship Id="rId460" Type="http://schemas.openxmlformats.org/officeDocument/2006/relationships/hyperlink" Target="http://www.recorder.com/State-grant-event-draws-pipeline-activist-9383245" TargetMode="External"/><Relationship Id="rId461" Type="http://schemas.openxmlformats.org/officeDocument/2006/relationships/hyperlink" Target="https://www.boston.com/news/science/2017/04/22/the-march-for-science-brought-out-bostons-youngest-scientists" TargetMode="External"/><Relationship Id="rId462" Type="http://schemas.openxmlformats.org/officeDocument/2006/relationships/hyperlink" Target="https://www.bostonglobe.com/metro/2017/04/22/rally-support-sciences-set-for-saturday-afternoon-boston-common/T1W1iM3gdlA9tiiyRaFUhJ/story.html" TargetMode="External"/><Relationship Id="rId463" Type="http://schemas.openxmlformats.org/officeDocument/2006/relationships/hyperlink" Target="http://www.masslive.com/news/boston/index.ssf/2017/04/thousands_of_mad_scientists_pr.html" TargetMode="External"/><Relationship Id="rId464" Type="http://schemas.openxmlformats.org/officeDocument/2006/relationships/hyperlink" Target="http://www.resistandprotest.com/event/march-science-pittsfield" TargetMode="External"/><Relationship Id="rId465" Type="http://schemas.openxmlformats.org/officeDocument/2006/relationships/hyperlink" Target="http://theberkshireedge.com/river-walk-demonstration-supports-national-march-for-science/" TargetMode="External"/><Relationship Id="rId466" Type="http://schemas.openxmlformats.org/officeDocument/2006/relationships/hyperlink" Target="http://www.berkshireeagle.com/stories/in-defense-of-reason,505224" TargetMode="External"/><Relationship Id="rId467" Type="http://schemas.openxmlformats.org/officeDocument/2006/relationships/hyperlink" Target="http://www.gazettenet.com/March-for-Science-in-Amherst-9433355" TargetMode="External"/><Relationship Id="rId468" Type="http://schemas.openxmlformats.org/officeDocument/2006/relationships/hyperlink" Target="http://www.telegram.com/news/20170422/hundreds-stand-up-for-science-in-worcester" TargetMode="External"/><Relationship Id="rId469" Type="http://schemas.openxmlformats.org/officeDocument/2006/relationships/hyperlink" Target="http://www.capenews.net/falmouth/news/science-takes-to-the-streets/article_5384d649-8e8a-5a80-8e4d-b9f970692de6.html" TargetMode="External"/><Relationship Id="rId140" Type="http://schemas.openxmlformats.org/officeDocument/2006/relationships/hyperlink" Target="http://www.pressdemocrat.com/news/6927306-181/demonstrators-march-in-santa-rosa?artslide=0" TargetMode="External"/><Relationship Id="rId141" Type="http://schemas.openxmlformats.org/officeDocument/2006/relationships/hyperlink" Target="http://www.sanluisobispo.com/news/local/article147676694.html" TargetMode="External"/><Relationship Id="rId142" Type="http://schemas.openxmlformats.org/officeDocument/2006/relationships/hyperlink" Target="http://www.ivpressonline.com/news/local/black-lives-matter-rally-in-support-of-daca-deportee/article_99ff02ee-2d69-11e7-b64d-975377bfe317.html" TargetMode="External"/><Relationship Id="rId143" Type="http://schemas.openxmlformats.org/officeDocument/2006/relationships/hyperlink" Target="http://www.mountain-news.com/news/article_359759b4-1a54-11e7-92a4-63e44f11ad03.html" TargetMode="External"/><Relationship Id="rId144" Type="http://schemas.openxmlformats.org/officeDocument/2006/relationships/hyperlink" Target="http://www.cbs8.com/story/35067681/fight-for-15-black-lives-matter-groups-join-forces-for-rally" TargetMode="External"/><Relationship Id="rId145" Type="http://schemas.openxmlformats.org/officeDocument/2006/relationships/hyperlink" Target="http://www.nbcsandiego.com/news/national-international/Thousands-Rally-for-Equal-Pay-Day-418257173.html" TargetMode="External"/><Relationship Id="rId146" Type="http://schemas.openxmlformats.org/officeDocument/2006/relationships/hyperlink" Target="http://www.nbcsandiego.com/news/politics/Rallies-Planned-on-Anniversary-of-MLKs-Killing-in-Memphis-418225523.html" TargetMode="External"/><Relationship Id="rId147" Type="http://schemas.openxmlformats.org/officeDocument/2006/relationships/hyperlink" Target="http://www.nbcbayarea.com/news/local/Free-the-Tampon-Rally-Highlights-Need-for-Free-Feminine-Hygiene-Products-on-UC-Berkeley-Campus-418561183.html" TargetMode="External"/><Relationship Id="rId148" Type="http://schemas.openxmlformats.org/officeDocument/2006/relationships/hyperlink" Target="http://www.publicnewsservice.org/2017-04-06/climate-change-air-quality/governor-holds-rally-for-controversial-transportation-bill/a57155-1" TargetMode="External"/><Relationship Id="rId149" Type="http://schemas.openxmlformats.org/officeDocument/2006/relationships/hyperlink" Target="https://www.washingtonpost.com/news/grade-point/wp/2017/04/10/she-wanted-to-criticize-black-lives-matter-in-a-college-speech-a-protest-shut-her-down/?utm_term=.c472c636da4c" TargetMode="External"/><Relationship Id="rId910" Type="http://schemas.openxmlformats.org/officeDocument/2006/relationships/hyperlink" Target="http://www.journalnow.com/news/local/salem-college-students-conduct-sit-in-protest-allege-racism-sexism/article_bfe4dbfd-7f47-574c-bcf3-2490a1bd694a.html" TargetMode="External"/><Relationship Id="rId911" Type="http://schemas.openxmlformats.org/officeDocument/2006/relationships/hyperlink" Target="http://pulse.ncpolicywatch.org/2017/04/11/students-protest-racism-transgender-policies-dorm-conditions-salem-college/" TargetMode="External"/><Relationship Id="rId912" Type="http://schemas.openxmlformats.org/officeDocument/2006/relationships/hyperlink" Target="https://www.facebook.com/events/1850125631867041/?active_tab=discussion" TargetMode="External"/><Relationship Id="rId913" Type="http://schemas.openxmlformats.org/officeDocument/2006/relationships/hyperlink" Target="https://www.myhorrynews.com/news/myrtle-beach-protesters-demand-transparency-from-president-trump/article_f0a882ae-222a-11e7-8029-671a8ebe5c80.html" TargetMode="External"/><Relationship Id="rId914" Type="http://schemas.openxmlformats.org/officeDocument/2006/relationships/hyperlink" Target="https://www.facebook.com/events/803132023158349/" TargetMode="External"/><Relationship Id="rId915" Type="http://schemas.openxmlformats.org/officeDocument/2006/relationships/hyperlink" Target="http://www.spartanburgearthday.org/Science_March.html" TargetMode="External"/><Relationship Id="rId916" Type="http://schemas.openxmlformats.org/officeDocument/2006/relationships/hyperlink" Target="http://www.greenvilleonline.com/story/news/local/2017/04/22/march-science-greenville-draws-many-earth-day/100781506/" TargetMode="External"/><Relationship Id="rId917" Type="http://schemas.openxmlformats.org/officeDocument/2006/relationships/hyperlink" Target="http://www.wistv.com/story/35217915/march-for-science-rally-in-columbia-a-part-of-nationwide-demonstration" TargetMode="External"/><Relationship Id="rId918" Type="http://schemas.openxmlformats.org/officeDocument/2006/relationships/hyperlink" Target="http://www.thestate.com/news/local/article146182714.html" TargetMode="External"/><Relationship Id="rId919" Type="http://schemas.openxmlformats.org/officeDocument/2006/relationships/hyperlink" Target="http://www.ksfy.com/content/news/Large-rally-held-against-speakers-at-Sioux-Falls-hotel-418777534.html" TargetMode="External"/><Relationship Id="rId790" Type="http://schemas.openxmlformats.org/officeDocument/2006/relationships/hyperlink" Target="http://www.newsday.com/long-island/suffolk/about-100-protest-attorney-general-jeff-sessions-visit-1.13536549" TargetMode="External"/><Relationship Id="rId791" Type="http://schemas.openxmlformats.org/officeDocument/2006/relationships/hyperlink" Target="http://www.thedailystar.com/news/local_news/local-events-to-coincide-with-d-c-climate-rally/article_3f3de436-5025-5554-b019-1a5a2b363288.html" TargetMode="External"/><Relationship Id="rId792" Type="http://schemas.openxmlformats.org/officeDocument/2006/relationships/hyperlink" Target="http://newyork.cbslocal.com/2017/04/30/ues-pre-k-distance/" TargetMode="External"/><Relationship Id="rId793" Type="http://schemas.openxmlformats.org/officeDocument/2006/relationships/hyperlink" Target="http://www.thepostathens.com/article/2017/04/take-back-the-night-2017-athens" TargetMode="External"/><Relationship Id="rId794" Type="http://schemas.openxmlformats.org/officeDocument/2006/relationships/hyperlink" Target="http://radio.wosu.org/post/republicans-rally-gorsuch-ohio-statehouse" TargetMode="External"/><Relationship Id="rId795" Type="http://schemas.openxmlformats.org/officeDocument/2006/relationships/hyperlink" Target="http://www.journal-news.com/news/regional-rally-downtown-hamilton-supports-mother-facing-deportation/H5G8sGvyfmolc1krWG8uNK/" TargetMode="External"/><Relationship Id="rId796" Type="http://schemas.openxmlformats.org/officeDocument/2006/relationships/hyperlink" Target="http://thelantern.com/2017/04/amid-u-s-military-action-abroad-peace-rally-finds-few-attendees/" TargetMode="External"/><Relationship Id="rId797" Type="http://schemas.openxmlformats.org/officeDocument/2006/relationships/hyperlink" Target="http://www.wcpo.com/news/local-news/hamilton-county/cincinnati/hundreds-protest-in-downtown-cincinnati-demand-trump-release-tax-information" TargetMode="External"/><Relationship Id="rId798" Type="http://schemas.openxmlformats.org/officeDocument/2006/relationships/hyperlink" Target="https://www.facebook.com/events/1850125631867041/?active_tab=discussion" TargetMode="External"/><Relationship Id="rId799" Type="http://schemas.openxmlformats.org/officeDocument/2006/relationships/hyperlink" Target="http://www.wfmj.com/story/35160585/valley-residents-protest-against-president-trumps-taxes" TargetMode="External"/><Relationship Id="rId470" Type="http://schemas.openxmlformats.org/officeDocument/2006/relationships/hyperlink" Target="http://theberkshireedge.com/river-walk-demonstration-supports-national-march-for-science/" TargetMode="External"/><Relationship Id="rId471" Type="http://schemas.openxmlformats.org/officeDocument/2006/relationships/hyperlink" Target="http://dailycollegian.com/2017/04/28/geo-holds-rally-for-better-working-conditions/" TargetMode="External"/><Relationship Id="rId472" Type="http://schemas.openxmlformats.org/officeDocument/2006/relationships/hyperlink" Target="http://www.chicagotribune.com/news/nationworld/ct-peoples-climate-march-20170429-story.html" TargetMode="External"/><Relationship Id="rId473" Type="http://schemas.openxmlformats.org/officeDocument/2006/relationships/hyperlink" Target="https://www.bostonglobe.com/metro/2017/04/29/rally-set-boston-common-demand-action-climate-change/V1usoUzk5GNE6EgWdfQPxJ/story.html" TargetMode="External"/><Relationship Id="rId474" Type="http://schemas.openxmlformats.org/officeDocument/2006/relationships/hyperlink" Target="http://nepr.net/post/national-local-protests-against-trump-climate-agenda" TargetMode="External"/><Relationship Id="rId475" Type="http://schemas.openxmlformats.org/officeDocument/2006/relationships/hyperlink" Target="http://www.recorder.com/Hundreds-gather-for-People-s-Climate-Movement--sister-rally--9581364" TargetMode="External"/><Relationship Id="rId476" Type="http://schemas.openxmlformats.org/officeDocument/2006/relationships/hyperlink" Target="http://www.masslive.com/news/index.ssf/2017/04/hundreds_march_for_climate_jus.html" TargetMode="External"/><Relationship Id="rId477" Type="http://schemas.openxmlformats.org/officeDocument/2006/relationships/hyperlink" Target="http://theberkshireedge.com/peaceful-protesters-rally-in-otis-state-forest-pipeline-protest/" TargetMode="External"/><Relationship Id="rId478" Type="http://schemas.openxmlformats.org/officeDocument/2006/relationships/hyperlink" Target="http://foxbaltimore.com/news/local/supporters-of-schools-bill-to-rally-against-hogan-veto" TargetMode="External"/><Relationship Id="rId479" Type="http://schemas.openxmlformats.org/officeDocument/2006/relationships/hyperlink" Target="http://www.heraldmailmedia.com/news/local/march-rally-preaches-unity-in-washington-county/article_a90ca497-1263-561c-aecb-5c3e49b04dfe.html" TargetMode="External"/><Relationship Id="rId150" Type="http://schemas.openxmlformats.org/officeDocument/2006/relationships/hyperlink" Target="http://www.ocregister.com/articles/victims-748649-honor-county.html" TargetMode="External"/><Relationship Id="rId151" Type="http://schemas.openxmlformats.org/officeDocument/2006/relationships/hyperlink" Target="http://www.independentnews.com/news/chinese-parents-protest-new-ethnic-breakdown-on-pleasanton-school-forms/article_ffa10d10-1a34-11e7-8332-e75cb45345ee.html" TargetMode="External"/><Relationship Id="rId152" Type="http://schemas.openxmlformats.org/officeDocument/2006/relationships/hyperlink" Target="http://westsidetoday.com/2017/04/06/rally-for-trans-resistance-in-santa-monica-international-transgender-day-of-visibility/" TargetMode="External"/><Relationship Id="rId153" Type="http://schemas.openxmlformats.org/officeDocument/2006/relationships/hyperlink" Target="http://www.kerngoldenempire.com/news/local-news/fifth-annual-victims-rights-march/687972262" TargetMode="External"/><Relationship Id="rId154" Type="http://schemas.openxmlformats.org/officeDocument/2006/relationships/hyperlink" Target="http://kron4.com/2017/04/07/video-dozens-of-protesters-rally-in-san-francisco-against-us-air-strike-in-syria/" TargetMode="External"/><Relationship Id="rId155" Type="http://schemas.openxmlformats.org/officeDocument/2006/relationships/hyperlink" Target="http://www.sfgate.com/news/article/Daylong-pizza-protest-continues-at-Dolores-Park-11059261.php" TargetMode="External"/><Relationship Id="rId156" Type="http://schemas.openxmlformats.org/officeDocument/2006/relationships/hyperlink" Target="https://missionlocal.org/2017/04/hundreds-of-sf-protesters-march-against-rape/" TargetMode="External"/><Relationship Id="rId157" Type="http://schemas.openxmlformats.org/officeDocument/2006/relationships/hyperlink" Target="http://abc7news.com/politics/protest-held-in-san-francisco-over-us-airstrikes-in-syria/1853910/" TargetMode="External"/><Relationship Id="rId158" Type="http://schemas.openxmlformats.org/officeDocument/2006/relationships/hyperlink" Target="https://www.indybay.org/newsitems/2017/04/10/18798189.php" TargetMode="External"/><Relationship Id="rId159" Type="http://schemas.openxmlformats.org/officeDocument/2006/relationships/hyperlink" Target="http://www.nbcbayarea.com/news/local/Nancy-Pelosi-Barbara-Lee-Join-Anti-Poverty-Rally-in-Los-Angeles-418773224.html" TargetMode="External"/><Relationship Id="rId920" Type="http://schemas.openxmlformats.org/officeDocument/2006/relationships/hyperlink" Target="http://www.argusleader.com/story/news/crime/2017/04/14/death-penalty-opponents-hold-20th-annual-prayer-vigil/100473170/" TargetMode="External"/><Relationship Id="rId921" Type="http://schemas.openxmlformats.org/officeDocument/2006/relationships/hyperlink" Target="http://www.argusleader.com/story/news/2017/04/22/live-10-march-science/100757994/" TargetMode="External"/><Relationship Id="rId922" Type="http://schemas.openxmlformats.org/officeDocument/2006/relationships/hyperlink" Target="http://www.ksfy.com/content/news/Hundreds-gather-downtown-Sioux-Falls-to-March-For-Science-420169214.html" TargetMode="External"/><Relationship Id="rId923" Type="http://schemas.openxmlformats.org/officeDocument/2006/relationships/hyperlink" Target="http://www.argusleader.com/story/news/2017/04/29/dozens-gather-support-trans-woman-asked-leave-mission/101030126/" TargetMode="External"/><Relationship Id="rId924" Type="http://schemas.openxmlformats.org/officeDocument/2006/relationships/hyperlink" Target="http://www.aberdeennews.com/entertainment/videos/earth-day-in-aberdeen/video_d30cffea-27a2-11e7-ae6d-2f3a8615f047.html" TargetMode="External"/><Relationship Id="rId925" Type="http://schemas.openxmlformats.org/officeDocument/2006/relationships/hyperlink" Target="http://www.capjournal.com/news/loss-of-research-funding-big-issue-in-pierre-march-for/article_808720b4-2899-11e7-abb6-4f4dfba9fa4f.html" TargetMode="External"/><Relationship Id="rId926" Type="http://schemas.openxmlformats.org/officeDocument/2006/relationships/hyperlink" Target="http://www.kotatv.com/content/news/March-for-Science-goes-full-stride-on-Earth-Day--420165803.html" TargetMode="External"/><Relationship Id="rId927" Type="http://schemas.openxmlformats.org/officeDocument/2006/relationships/hyperlink" Target="http://www.newscenter1.tv/story/35218971/rapid-city-takes-part-in-national-march-for-science" TargetMode="External"/><Relationship Id="rId928" Type="http://schemas.openxmlformats.org/officeDocument/2006/relationships/hyperlink" Target="http://www.newschannel5.com/news/local-news/neighbors-protest-tiny-village-on-church-land" TargetMode="External"/><Relationship Id="rId929" Type="http://schemas.openxmlformats.org/officeDocument/2006/relationships/hyperlink" Target="http://wreg.com/2017/04/03/plan-for-homeless-village-in-tennessee-prompts-protest/" TargetMode="External"/><Relationship Id="rId600" Type="http://schemas.openxmlformats.org/officeDocument/2006/relationships/hyperlink" Target="http://www.columbiamissourian.com/news/local/mid-missourians-march-down-eighth-street-in-support-of-science/article_733810f0-279d-11e7-8cd0-0755d33654f4.html" TargetMode="External"/><Relationship Id="rId601" Type="http://schemas.openxmlformats.org/officeDocument/2006/relationships/hyperlink" Target="http://www.ozarksfirst.com/news/springfield-joins-hundreds-of-cities-in-the-march-for-science/697513566" TargetMode="External"/><Relationship Id="rId602" Type="http://schemas.openxmlformats.org/officeDocument/2006/relationships/hyperlink" Target="http://www.kctv5.com/story/35254580/fort-osage-high-school-students-parents-protest-after-racist-threat" TargetMode="External"/><Relationship Id="rId603" Type="http://schemas.openxmlformats.org/officeDocument/2006/relationships/hyperlink" Target="http://sedaliademocrat.com/news/23726/hundreds-protest-suicides-bullying-in-sedalia-2" TargetMode="External"/><Relationship Id="rId604" Type="http://schemas.openxmlformats.org/officeDocument/2006/relationships/hyperlink" Target="http://www.columbiatribune.com/news/20170429/columbia-groups-rally-in-solidarity-with-climate-march" TargetMode="External"/><Relationship Id="rId605" Type="http://schemas.openxmlformats.org/officeDocument/2006/relationships/hyperlink" Target="http://www.sunherald.com/news/local/counties/harrison-county/article145606089.html" TargetMode="External"/><Relationship Id="rId606" Type="http://schemas.openxmlformats.org/officeDocument/2006/relationships/hyperlink" Target="http://www.wlox.com/story/35218890/march-for-science-energizes-hundreds-of-protesters-in-long-beach" TargetMode="External"/><Relationship Id="rId607" Type="http://schemas.openxmlformats.org/officeDocument/2006/relationships/hyperlink" Target="http://www.oxfordeagle.com/2017/04/23/oxford-demonstrators-march-in-support-of-science/" TargetMode="External"/><Relationship Id="rId608" Type="http://schemas.openxmlformats.org/officeDocument/2006/relationships/hyperlink" Target="https://www.usnews.com/news/best-states/mississippi/articles/2017-04-22/science-marches-planned-in-3-mississippi-cities" TargetMode="External"/><Relationship Id="rId609" Type="http://schemas.openxmlformats.org/officeDocument/2006/relationships/hyperlink" Target="http://www.wdam.com/story/35218248/womens-march-for-progress-in-hattiesburg" TargetMode="External"/><Relationship Id="rId480" Type="http://schemas.openxmlformats.org/officeDocument/2006/relationships/hyperlink" Target="http://wjla.com/news/local/parents-protest-over-district-heights-elementary-school-air-quality-concerns" TargetMode="External"/><Relationship Id="rId481" Type="http://schemas.openxmlformats.org/officeDocument/2006/relationships/hyperlink" Target="http://www.capitalgazette.com/news/annapolis/ph-ac-cn-scientists-march-0423-20170422-story.html" TargetMode="External"/><Relationship Id="rId482" Type="http://schemas.openxmlformats.org/officeDocument/2006/relationships/hyperlink" Target="http://www.delawareonline.com/story/news/local/delaware/2017/04/22/science-march-lewes-delaware/100784354/" TargetMode="External"/><Relationship Id="rId483" Type="http://schemas.openxmlformats.org/officeDocument/2006/relationships/hyperlink" Target="http://www.heraldmailmedia.com/news/local/about-participate-in-hagerstown-climate-march/article_25e44cf2-39d5-5ab6-9af4-9fca3d23e47e.html" TargetMode="External"/><Relationship Id="rId484" Type="http://schemas.openxmlformats.org/officeDocument/2006/relationships/hyperlink" Target="http://www.pressherald.com/2017/04/09/kkk-flyers-elicit-calls-for-unity-at-rally-in-waterville/" TargetMode="External"/><Relationship Id="rId485" Type="http://schemas.openxmlformats.org/officeDocument/2006/relationships/hyperlink" Target="http://bangordailynews.com/2017/04/16/politics/protesters-rally-in-bangor-to-demand-that-trump-release-his-tax-returns/" TargetMode="External"/><Relationship Id="rId486" Type="http://schemas.openxmlformats.org/officeDocument/2006/relationships/hyperlink" Target="http://courier.mainelymediallc.com/news/2017-04-20/Front_Page/Dear_Mr_President___.html" TargetMode="External"/><Relationship Id="rId487" Type="http://schemas.openxmlformats.org/officeDocument/2006/relationships/hyperlink" Target="http://knox.villagesoup.com/p/midcoast-lens-tax-march-thomaston/1643572" TargetMode="External"/><Relationship Id="rId488" Type="http://schemas.openxmlformats.org/officeDocument/2006/relationships/hyperlink" Target="https://twitter.com/nontoxicme/status/853385705082560512" TargetMode="External"/><Relationship Id="rId489" Type="http://schemas.openxmlformats.org/officeDocument/2006/relationships/hyperlink" Target="http://www.pressherald.com/2017/04/18/about-25-protesters-disrupt-lepages-town-hall-at-usm/" TargetMode="External"/><Relationship Id="rId160" Type="http://schemas.openxmlformats.org/officeDocument/2006/relationships/hyperlink" Target="http://www.latimes.com/local/lanow/la-me-ln-child-poverty-rally-20170409-story.html" TargetMode="External"/><Relationship Id="rId161" Type="http://schemas.openxmlformats.org/officeDocument/2006/relationships/hyperlink" Target="http://www.10news.com/news/san-diego-unified-school-district-employees-rally-against-pink-slips-041017" TargetMode="External"/><Relationship Id="rId162" Type="http://schemas.openxmlformats.org/officeDocument/2006/relationships/hyperlink" Target="http://www.nbcbayarea.com/news/local/Dozens-Rally-For-Teachers-Education-in-San-Francisco-419227004.html" TargetMode="External"/><Relationship Id="rId163" Type="http://schemas.openxmlformats.org/officeDocument/2006/relationships/hyperlink" Target="http://www.pcccourier.com/main-story/syria.html" TargetMode="External"/><Relationship Id="rId164" Type="http://schemas.openxmlformats.org/officeDocument/2006/relationships/hyperlink" Target="http://www.ocregister.com/2017/04/12/transgender-activists-urge-human-rights-for-all/" TargetMode="External"/><Relationship Id="rId165" Type="http://schemas.openxmlformats.org/officeDocument/2006/relationships/hyperlink" Target="https://missionlocal.org/2017/04/demonstrators-protest-das-decision-to-exonerate-officers-in-fatal-police-shooting/" TargetMode="External"/><Relationship Id="rId166" Type="http://schemas.openxmlformats.org/officeDocument/2006/relationships/hyperlink" Target="http://abc7.com/news/pro-immigrant-activists-march-through-downtown-la/1869728/" TargetMode="External"/><Relationship Id="rId167" Type="http://schemas.openxmlformats.org/officeDocument/2006/relationships/hyperlink" Target="https://www.usnews.com/news/best-states/california/articles/2017-04-13/35-arrested-in-los-angeles-immigration-protest" TargetMode="External"/><Relationship Id="rId168" Type="http://schemas.openxmlformats.org/officeDocument/2006/relationships/hyperlink" Target="http://abc7.com/politics/trump-supporters-rally-in-westwood/1876087/" TargetMode="External"/><Relationship Id="rId169" Type="http://schemas.openxmlformats.org/officeDocument/2006/relationships/hyperlink" Target="http://www.sfgate.com/bayarea/article/Protesters-take-to-the-streets-in-SF-for-11075725.php" TargetMode="External"/><Relationship Id="rId930" Type="http://schemas.openxmlformats.org/officeDocument/2006/relationships/hyperlink" Target="http://www.newschannel5.com/news/local-news/neighbors-protest-tiny-village-on-church-land" TargetMode="External"/><Relationship Id="rId931" Type="http://schemas.openxmlformats.org/officeDocument/2006/relationships/hyperlink" Target="https://www.usnews.com/news/best-states/tennessee/articles/2017-04-04/rallies-planned-on-anniversary-of-mlks-killing-in-memphis" TargetMode="External"/><Relationship Id="rId932" Type="http://schemas.openxmlformats.org/officeDocument/2006/relationships/hyperlink" Target="http://easttennessean.com/2017/04/06/anti-abortion-protest-sparks-student-counter-protest/" TargetMode="External"/><Relationship Id="rId933" Type="http://schemas.openxmlformats.org/officeDocument/2006/relationships/hyperlink" Target="http://www.theleafchronicle.com/picture-gallery/news/local/clarksville/2017/04/11/clarksville-progressives-protest-against-blackburn/100320434/" TargetMode="External"/><Relationship Id="rId934" Type="http://schemas.openxmlformats.org/officeDocument/2006/relationships/hyperlink" Target="http://www.knoxnews.com/story/news/crime/2017/04/11/rally-claims-grundy-man-wrongly-convicted-murder/100345252/" TargetMode="External"/><Relationship Id="rId935" Type="http://schemas.openxmlformats.org/officeDocument/2006/relationships/hyperlink" Target="http://www.vanderbiltpoliticalreview.com/vanderbilt-students-launch-week-long-fast-in-protest-of-wendys/" TargetMode="External"/><Relationship Id="rId936" Type="http://schemas.openxmlformats.org/officeDocument/2006/relationships/hyperlink" Target="http://www.fox13memphis.com/top-stories/protest-held-at-university-of-tennessee-health-science-center/514249195" TargetMode="External"/><Relationship Id="rId937" Type="http://schemas.openxmlformats.org/officeDocument/2006/relationships/hyperlink" Target="http://www.tennessean.com/story/news/2017/04/22/thousands-turn-out-nashville-march-science/100718776/" TargetMode="External"/><Relationship Id="rId938" Type="http://schemas.openxmlformats.org/officeDocument/2006/relationships/hyperlink" Target="http://www.knoxnews.com/story/news/local/2017/04/22/hundreds-brave-rain-knoxville-march-science/100738038/" TargetMode="External"/><Relationship Id="rId939" Type="http://schemas.openxmlformats.org/officeDocument/2006/relationships/hyperlink" Target="http://www.houstonchronicle.com/news/science/article/The-Latest-March-for-Science-attracts-thousands-11091330.php" TargetMode="External"/><Relationship Id="rId610" Type="http://schemas.openxmlformats.org/officeDocument/2006/relationships/hyperlink" Target="http://www.kbzk.com/story/35162327/kalispell-joins-protests-over-trump-tax-returns" TargetMode="External"/><Relationship Id="rId611" Type="http://schemas.openxmlformats.org/officeDocument/2006/relationships/hyperlink" Target="https://www.facebook.com/events/1850125631867041/?active_tab=discussion" TargetMode="External"/><Relationship Id="rId612" Type="http://schemas.openxmlformats.org/officeDocument/2006/relationships/hyperlink" Target="http://mtpr.org/post/trump-jr-montanans-if-you-trump-youll-gianforte" TargetMode="External"/><Relationship Id="rId613" Type="http://schemas.openxmlformats.org/officeDocument/2006/relationships/hyperlink" Target="http://mtpr.org/post/trump-jr-montanans-if-you-trump-youll-gianforte" TargetMode="External"/><Relationship Id="rId614" Type="http://schemas.openxmlformats.org/officeDocument/2006/relationships/hyperlink" Target="http://helenair.com/news/state-and-regional/presence-of-donald-trump-jr-in-billings-inspires-protest-outside/article_e7c7c50d-4627-50c3-88e4-105e0ffcc973.html" TargetMode="External"/><Relationship Id="rId615" Type="http://schemas.openxmlformats.org/officeDocument/2006/relationships/hyperlink" Target="http://www.krtv.com/story/35218394/university-of-great-falls-holds-march-for-science" TargetMode="External"/><Relationship Id="rId616" Type="http://schemas.openxmlformats.org/officeDocument/2006/relationships/hyperlink" Target="http://mtstandard.com/news/state-and-regional/about-gather-in-helena-for-march-for-science/article_b7f00852-b4ea-5fda-ae9a-d69684f2c86c.html" TargetMode="External"/><Relationship Id="rId617" Type="http://schemas.openxmlformats.org/officeDocument/2006/relationships/hyperlink" Target="http://www.kpax.com/story/35287158/peoples-climate-march-hits-the-streets-in-bozeman" TargetMode="External"/><Relationship Id="rId618" Type="http://schemas.openxmlformats.org/officeDocument/2006/relationships/hyperlink" Target="http://www.wect.com/story/35103657/peace-rally-promotes-community" TargetMode="External"/><Relationship Id="rId619" Type="http://schemas.openxmlformats.org/officeDocument/2006/relationships/hyperlink" Target="http://wncn.com/2017/04/10/students-protest-after-unc-finds-no-violation-in-sexual-assault-case-involving-football-player/" TargetMode="External"/><Relationship Id="rId490" Type="http://schemas.openxmlformats.org/officeDocument/2006/relationships/hyperlink" Target="http://wgme.com/news/local/marchers-protest-excessive-spending-at-the-pentagon" TargetMode="External"/><Relationship Id="rId491" Type="http://schemas.openxmlformats.org/officeDocument/2006/relationships/hyperlink" Target="http://www.pressherald.com/2017/04/20/return-of-circuses-to-maine-revives-talk-about-the-elephant-in-the-room/" TargetMode="External"/><Relationship Id="rId492" Type="http://schemas.openxmlformats.org/officeDocument/2006/relationships/hyperlink" Target="http://bangordailynews.com/2017/04/20/politics/hundreds-gather-at-state-house-to-protest-bill-punishing-sanctuary-cities/" TargetMode="External"/><Relationship Id="rId493" Type="http://schemas.openxmlformats.org/officeDocument/2006/relationships/hyperlink" Target="https://wabi.tv/2017/04/22/march-for-science-in-orono/" TargetMode="External"/><Relationship Id="rId494" Type="http://schemas.openxmlformats.org/officeDocument/2006/relationships/hyperlink" Target="http://mainebeacon.com/mainers-march-for-science-because-facts-dont-always-speak-for-themselves/" TargetMode="External"/><Relationship Id="rId495" Type="http://schemas.openxmlformats.org/officeDocument/2006/relationships/hyperlink" Target="http://mainebeacon.com/mainers-march-for-science-because-facts-dont-always-speak-for-themselves/" TargetMode="External"/><Relationship Id="rId496" Type="http://schemas.openxmlformats.org/officeDocument/2006/relationships/hyperlink" Target="http://www.machiasnews.com/march-science-draws-crowds" TargetMode="External"/><Relationship Id="rId497" Type="http://schemas.openxmlformats.org/officeDocument/2006/relationships/hyperlink" Target="http://www.reformer.com/stories/northern-new-englanders-turn-out-for-science-marches,505266" TargetMode="External"/><Relationship Id="rId498" Type="http://schemas.openxmlformats.org/officeDocument/2006/relationships/hyperlink" Target="http://mainebeacon.com/mainers-march-for-science-because-facts-dont-always-speak-for-themselves/" TargetMode="External"/><Relationship Id="rId499" Type="http://schemas.openxmlformats.org/officeDocument/2006/relationships/hyperlink" Target="https://www.facebook.com/events/250448675365016/" TargetMode="External"/><Relationship Id="rId170" Type="http://schemas.openxmlformats.org/officeDocument/2006/relationships/hyperlink" Target="http://www.sanluisobispo.com/news/local/article144733469.html" TargetMode="External"/><Relationship Id="rId171" Type="http://schemas.openxmlformats.org/officeDocument/2006/relationships/hyperlink" Target="http://www.mercurynews.com/2017/04/15/san-jose-protesters-join-national-push-for-trump-tax-returns/" TargetMode="External"/><Relationship Id="rId172" Type="http://schemas.openxmlformats.org/officeDocument/2006/relationships/hyperlink" Target="http://www.keyt.com/news/santa-barbara-s-county/santa-barbara-protesters-demand-trump-release-tax-returns/452000287" TargetMode="External"/><Relationship Id="rId173" Type="http://schemas.openxmlformats.org/officeDocument/2006/relationships/hyperlink" Target="http://santamariatimes.com/news/local/features/show-your-taxes-protesters-urge-trump/article_264f4229-320f-5941-a1c5-f7e3ced2731a.html" TargetMode="External"/><Relationship Id="rId174" Type="http://schemas.openxmlformats.org/officeDocument/2006/relationships/hyperlink" Target="http://www.sanluisobispo.com/news/local/article144733469.html" TargetMode="External"/><Relationship Id="rId175" Type="http://schemas.openxmlformats.org/officeDocument/2006/relationships/hyperlink" Target="https://womensmarchslo.com/event/tax-march-morro-bay-flashmob-photo-op/" TargetMode="External"/><Relationship Id="rId176" Type="http://schemas.openxmlformats.org/officeDocument/2006/relationships/hyperlink" Target="http://www.mercurynews.com/2017/04/15/san-jose-protesters-join-national-push-for-trump-tax-returns/" TargetMode="External"/><Relationship Id="rId177" Type="http://schemas.openxmlformats.org/officeDocument/2006/relationships/hyperlink" Target="https://patch.com/california/walnutcreek/trump-tax-release-protests-set-saturday-walnut-creek-bay-area" TargetMode="External"/><Relationship Id="rId178" Type="http://schemas.openxmlformats.org/officeDocument/2006/relationships/hyperlink" Target="http://www.nbclosangeles.com/news/local/Tax-Day-Downtown-Los-Angeles-Protest-Rally-Demonstration-Donald-Trump-419540863.html" TargetMode="External"/><Relationship Id="rId179" Type="http://schemas.openxmlformats.org/officeDocument/2006/relationships/hyperlink" Target="http://fox40.com/2017/04/15/sacramento-protesters-call-for-president-trump-to-release-tax-returns/" TargetMode="External"/><Relationship Id="rId940" Type="http://schemas.openxmlformats.org/officeDocument/2006/relationships/hyperlink" Target="http://www.localmemphis.com/news/local-news/silence-the-violence/697428379" TargetMode="External"/><Relationship Id="rId941" Type="http://schemas.openxmlformats.org/officeDocument/2006/relationships/hyperlink" Target="http://www.localmemphis.com/news/local-news/march-for-science/697438429" TargetMode="External"/><Relationship Id="rId942" Type="http://schemas.openxmlformats.org/officeDocument/2006/relationships/hyperlink" Target="http://www.localmemphis.com/news/local-news/climate-change-march-aims-to-raise-awareness/702143251" TargetMode="External"/><Relationship Id="rId943" Type="http://schemas.openxmlformats.org/officeDocument/2006/relationships/hyperlink" Target="https://accountsolution.gcion.com/redirect/?returnSessionKey=true&amp;returnAutoLogin=true&amp;redirectURL=http%3A%2F%2Fwww.knoxnews.com%2Fstory%2Fnews%2Flocal%2F2017%2F04%2F29%2Fhundreds-join-knoxville-climate-march%2F100936678%2F%3Ffrom%3Dglobal" TargetMode="External"/><Relationship Id="rId944" Type="http://schemas.openxmlformats.org/officeDocument/2006/relationships/hyperlink" Target="https://twitter.com/i/moments/843900054687617024" TargetMode="External"/><Relationship Id="rId945" Type="http://schemas.openxmlformats.org/officeDocument/2006/relationships/hyperlink" Target="https://twitter.com/BiTransAlliance/status/844934376534233088" TargetMode="External"/><Relationship Id="rId946" Type="http://schemas.openxmlformats.org/officeDocument/2006/relationships/hyperlink" Target="http://www.statesman.com/news/planned-parenthood-rally-draws-capitol-crowd/hfnAECfWtQPR1IajIN67lI/" TargetMode="External"/><Relationship Id="rId947" Type="http://schemas.openxmlformats.org/officeDocument/2006/relationships/hyperlink" Target="http://www.gosanangelo.com/story/news/local/texas/2017/04/05/planned-parenthood-supporters-rally-reproductive-health-access/100089954/" TargetMode="External"/><Relationship Id="rId948" Type="http://schemas.openxmlformats.org/officeDocument/2006/relationships/hyperlink" Target="http://tpr.org/post/abortion-rights-advocates-rally-state-capitol-save-planned-parenhood-funding" TargetMode="External"/><Relationship Id="rId949" Type="http://schemas.openxmlformats.org/officeDocument/2006/relationships/hyperlink" Target="http://www.conchovalleyhomepage.com/news/local-news/crime-victims-rights-rally-and-baloon-release-at-visitor-center/688341222" TargetMode="External"/><Relationship Id="rId620" Type="http://schemas.openxmlformats.org/officeDocument/2006/relationships/hyperlink" Target="http://registerguard.com/rg/news/local/35488117-75/eugene-tax-day-rally-part-of-national-protest-that-brought-out-thousands-in-dozens-of-cities.html.csp" TargetMode="External"/><Relationship Id="rId621" Type="http://schemas.openxmlformats.org/officeDocument/2006/relationships/hyperlink" Target="http://www.citizen-times.com/story/news/local/2017/04/15/protesters-say-trump-keeping-tax-returns-secret-worrying/100504246/" TargetMode="External"/><Relationship Id="rId622" Type="http://schemas.openxmlformats.org/officeDocument/2006/relationships/hyperlink" Target="http://www.citizen-times.com/story/news/local/2017/04/15/protesters-say-trump-keeping-tax-returns-secret-worrying/100504246/" TargetMode="External"/><Relationship Id="rId623" Type="http://schemas.openxmlformats.org/officeDocument/2006/relationships/hyperlink" Target="http://www.citizen-times.com/story/news/local/2017/04/15/protesters-say-trump-keeping-tax-returns-secret-worrying/100504246/" TargetMode="External"/><Relationship Id="rId624" Type="http://schemas.openxmlformats.org/officeDocument/2006/relationships/hyperlink" Target="http://www.journalnow.com/news/local/about-demonstrators-urge-winston-salem-city-council-to-pass-the/article_55837236-be35-574e-bbde-d7f06d1176bc.html" TargetMode="External"/><Relationship Id="rId625" Type="http://schemas.openxmlformats.org/officeDocument/2006/relationships/hyperlink" Target="http://www.charlotteobserver.com/news/local/education/article145614284.html" TargetMode="External"/><Relationship Id="rId626" Type="http://schemas.openxmlformats.org/officeDocument/2006/relationships/hyperlink" Target="http://www.citizen-times.com/story/news/local/2017/04/22/march-science-brings-thousands-asheville-streets/100781180/" TargetMode="External"/><Relationship Id="rId627" Type="http://schemas.openxmlformats.org/officeDocument/2006/relationships/hyperlink" Target="http://www.journalnow.com/news/local/triad-residents-join-global-protests-to-show-of-support-for/article_84749f8e-122c-53c6-805d-4dec92054b88.html" TargetMode="External"/><Relationship Id="rId628" Type="http://schemas.openxmlformats.org/officeDocument/2006/relationships/hyperlink" Target="http://www.greensboro.com/news/local_news/march-for-science-draws-crowd-to-downtown-greensboro/article_2c79eeb9-3756-572e-8947-109b477a1ba9.html" TargetMode="External"/><Relationship Id="rId629" Type="http://schemas.openxmlformats.org/officeDocument/2006/relationships/hyperlink" Target="http://yesweekly.com/no-planet-b-greensboros-march-for-science/" TargetMode="External"/><Relationship Id="rId300" Type="http://schemas.openxmlformats.org/officeDocument/2006/relationships/hyperlink" Target="http://www.news-journalonline.com/news/20170422/on-earth-day-locals-march-in-support-of-science" TargetMode="External"/><Relationship Id="rId301" Type="http://schemas.openxmlformats.org/officeDocument/2006/relationships/hyperlink" Target="http://www.miamiherald.com/news/local/environment/article147611589.html" TargetMode="External"/><Relationship Id="rId302" Type="http://schemas.openxmlformats.org/officeDocument/2006/relationships/hyperlink" Target="http://www.chicagotribune.com/news/nationworld/ct-peoples-climate-march-20170429-story.html" TargetMode="External"/><Relationship Id="rId303" Type="http://schemas.openxmlformats.org/officeDocument/2006/relationships/hyperlink" Target="http://wuwf.org/post/350-pensacola-joins-march-pushing-action-climate-change" TargetMode="External"/><Relationship Id="rId304" Type="http://schemas.openxmlformats.org/officeDocument/2006/relationships/hyperlink" Target="http://www.palmbeachdailynews.com/news/local/climate-protesters-march-edge-donald-trump-mar-lago/upcgbiZ1Jj4yj1ZLoHaQtI/" TargetMode="External"/><Relationship Id="rId305" Type="http://schemas.openxmlformats.org/officeDocument/2006/relationships/hyperlink" Target="http://www.sun-sentinel.com/local/broward/fl-reg-climate-change-rally-20170429-story.html" TargetMode="External"/><Relationship Id="rId306" Type="http://schemas.openxmlformats.org/officeDocument/2006/relationships/hyperlink" Target="http://orlando-politics.com/2017/04/29/orlando-climate-change-march-calls-on-changes-to-white-house-environmental-policies/" TargetMode="External"/><Relationship Id="rId307" Type="http://schemas.openxmlformats.org/officeDocument/2006/relationships/hyperlink" Target="http://www.bradenton.com/news/local/article147621349.html" TargetMode="External"/><Relationship Id="rId308" Type="http://schemas.openxmlformats.org/officeDocument/2006/relationships/hyperlink" Target="https://twitter.com/MicahT1995/status/849029169736560640" TargetMode="External"/><Relationship Id="rId309" Type="http://schemas.openxmlformats.org/officeDocument/2006/relationships/hyperlink" Target="http://www.alligator.org/news/campus/article_aba46a0c-18e7-11e7-b6d6-c7f3484e907c.html" TargetMode="External"/><Relationship Id="rId180" Type="http://schemas.openxmlformats.org/officeDocument/2006/relationships/hyperlink" Target="http://www.sandiegouniontribune.com/news/politics/sd-me-tax-protest-20170414-story.html" TargetMode="External"/><Relationship Id="rId181" Type="http://schemas.openxmlformats.org/officeDocument/2006/relationships/hyperlink" Target="https://www.nytimes.com/2017/04/15/us/politics/tax-day-protests-trump-returns.html?_r=0" TargetMode="External"/><Relationship Id="rId182" Type="http://schemas.openxmlformats.org/officeDocument/2006/relationships/hyperlink" Target="http://money.cnn.com/2017/04/15/news/economy/trump-tax-return-protest-march/" TargetMode="External"/><Relationship Id="rId183" Type="http://schemas.openxmlformats.org/officeDocument/2006/relationships/hyperlink" Target="http://www.mercurynews.com/2017/04/15/san-jose-protesters-join-national-push-for-trump-tax-returns/" TargetMode="External"/><Relationship Id="rId184" Type="http://schemas.openxmlformats.org/officeDocument/2006/relationships/hyperlink" Target="http://www.mercurynews.com/2017/04/15/san-jose-protesters-join-national-push-for-trump-tax-returns/" TargetMode="External"/><Relationship Id="rId185" Type="http://schemas.openxmlformats.org/officeDocument/2006/relationships/hyperlink" Target="http://www.mercurynews.com/2017/04/15/san-jose-protesters-join-national-push-for-trump-tax-returns/" TargetMode="External"/><Relationship Id="rId186" Type="http://schemas.openxmlformats.org/officeDocument/2006/relationships/hyperlink" Target="http://www.mercurynews.com/2017/04/15/san-jose-protesters-join-national-push-for-trump-tax-returns/" TargetMode="External"/><Relationship Id="rId187" Type="http://schemas.openxmlformats.org/officeDocument/2006/relationships/hyperlink" Target="http://www.kesq.com/news/palm-springs-one-of-many-sites-for-nationwide-trump-tax-return-protest-saturday/451581471" TargetMode="External"/><Relationship Id="rId188" Type="http://schemas.openxmlformats.org/officeDocument/2006/relationships/hyperlink" Target="https://twitter.com/Ekwhiteslo/status/853461160942723072" TargetMode="External"/><Relationship Id="rId189" Type="http://schemas.openxmlformats.org/officeDocument/2006/relationships/hyperlink" Target="http://www.sanluisobispo.com/news/local/article144733469.html" TargetMode="External"/><Relationship Id="rId950" Type="http://schemas.openxmlformats.org/officeDocument/2006/relationships/hyperlink" Target="http://www.ksat.com/news/dozens-rally-in-boerne-to-protest-development-of-green-space" TargetMode="External"/><Relationship Id="rId951" Type="http://schemas.openxmlformats.org/officeDocument/2006/relationships/hyperlink" Target="https://www.dallasnews.com/news/immigration/2017/04/09/mega-march-immigration-rights-begun-downtown-dallas" TargetMode="External"/><Relationship Id="rId952" Type="http://schemas.openxmlformats.org/officeDocument/2006/relationships/hyperlink" Target="http://www.nbcdfw.com/news/local/Dallas-Mega-March-Organizers-on-Lower-Turnout-Fear-Kept-Many-Home-418777674.html" TargetMode="External"/><Relationship Id="rId953" Type="http://schemas.openxmlformats.org/officeDocument/2006/relationships/hyperlink" Target="http://www.caller.com/story/news/education/2017/04/11/tom-browne-students-protest-ar-reading-program/100306090/" TargetMode="External"/><Relationship Id="rId954" Type="http://schemas.openxmlformats.org/officeDocument/2006/relationships/hyperlink" Target="http://www.texomashomepage.com/news/local-news/state-employees-rally-in-austin-for-a-raise/691132446" TargetMode="External"/><Relationship Id="rId955" Type="http://schemas.openxmlformats.org/officeDocument/2006/relationships/hyperlink" Target="http://www.statesman.com/news/state--regional-govt--politics/texas-state-employees-rally-for-pay-raises-against-cps-privatization/14rq5PbaFnxDkaNW3ABq4K/" TargetMode="External"/><Relationship Id="rId956" Type="http://schemas.openxmlformats.org/officeDocument/2006/relationships/hyperlink" Target="https://www.dallasnews.com/news/news/2017/04/15/protesters-texas-demand-release-trump-tax-returns" TargetMode="External"/><Relationship Id="rId957" Type="http://schemas.openxmlformats.org/officeDocument/2006/relationships/hyperlink" Target="http://www.khou.com/news/politics/hundreds-protest-tax-day-in-downtown-houston/431582090" TargetMode="External"/><Relationship Id="rId958" Type="http://schemas.openxmlformats.org/officeDocument/2006/relationships/hyperlink" Target="https://www.dallasnews.com/news/news/2017/04/15/protesters-texas-demand-release-trump-tax-returns" TargetMode="External"/><Relationship Id="rId959" Type="http://schemas.openxmlformats.org/officeDocument/2006/relationships/hyperlink" Target="http://www.mystatesman.com/news/local/hundreds-austin-protesters-demand-trump-release-his-tax-returns/OEZLoRSLcBAz27JJlFm9LN/" TargetMode="External"/><Relationship Id="rId630" Type="http://schemas.openxmlformats.org/officeDocument/2006/relationships/hyperlink" Target="https://www.facebook.com/events/418964238458127/" TargetMode="External"/><Relationship Id="rId631" Type="http://schemas.openxmlformats.org/officeDocument/2006/relationships/hyperlink" Target="http://www.newsobserver.com/news/local/article146167409.html" TargetMode="External"/><Relationship Id="rId632" Type="http://schemas.openxmlformats.org/officeDocument/2006/relationships/hyperlink" Target="http://www.indyweek.com/news/archives/2017/04/23/we-are-not-afraid-of-action-thousands-march-for-science-in-downtown-raleigh" TargetMode="External"/><Relationship Id="rId633" Type="http://schemas.openxmlformats.org/officeDocument/2006/relationships/hyperlink" Target="http://www.journalnow.com/news/local/triad-residents-join-global-protests-to-show-of-support-for/article_84749f8e-122c-53c6-805d-4dec92054b88.html" TargetMode="External"/><Relationship Id="rId634" Type="http://schemas.openxmlformats.org/officeDocument/2006/relationships/hyperlink" Target="https://www.facebook.com/events/1883868008492362/?active_tab=discussion" TargetMode="External"/><Relationship Id="rId635" Type="http://schemas.openxmlformats.org/officeDocument/2006/relationships/hyperlink" Target="http://www.morganton.com/gallery/march-for-science/collection_f8dd5018-295e-11e7-9077-0301ed0641e0.html" TargetMode="External"/><Relationship Id="rId636" Type="http://schemas.openxmlformats.org/officeDocument/2006/relationships/hyperlink" Target="http://www.journalnow.com/news/local/triad-residents-join-global-protests-to-show-of-support-for/article_84749f8e-122c-53c6-805d-4dec92054b88.html" TargetMode="External"/><Relationship Id="rId637" Type="http://schemas.openxmlformats.org/officeDocument/2006/relationships/hyperlink" Target="https://www.facebook.com/events/209100596244451/" TargetMode="External"/><Relationship Id="rId638" Type="http://schemas.openxmlformats.org/officeDocument/2006/relationships/hyperlink" Target="http://www.carolinacoastonline.com/news_times/article_7332771c-279d-11e7-8129-8396c9687e46.html" TargetMode="External"/><Relationship Id="rId639" Type="http://schemas.openxmlformats.org/officeDocument/2006/relationships/hyperlink" Target="http://www.witn.com/content/news/Thousands-attend-March-for-Science-events-420158743.html" TargetMode="External"/><Relationship Id="rId310" Type="http://schemas.openxmlformats.org/officeDocument/2006/relationships/hyperlink" Target="http://weartv.com/news/local/street-performers-protest-panhandling-ordinance" TargetMode="External"/><Relationship Id="rId311" Type="http://schemas.openxmlformats.org/officeDocument/2006/relationships/hyperlink" Target="http://shanghaiist.com/2017/04/07/palm_beach_protesters.php" TargetMode="External"/><Relationship Id="rId312" Type="http://schemas.openxmlformats.org/officeDocument/2006/relationships/hyperlink" Target="http://www.foxnews.com/us/2017/04/08/6-arrested-after-protest-against-syria-action-turns-violent.html" TargetMode="External"/><Relationship Id="rId313" Type="http://schemas.openxmlformats.org/officeDocument/2006/relationships/hyperlink" Target="http://jacksonville.com/news/public-safety/2017-04-08/about-200-rally-outside-duval-courthouse-support-protesters-arrested" TargetMode="External"/><Relationship Id="rId314" Type="http://schemas.openxmlformats.org/officeDocument/2006/relationships/hyperlink" Target="http://www.flanews.com/2017/04/10/biker-rally-for-safety-legislation-at-the-state-capitol/" TargetMode="External"/><Relationship Id="rId315" Type="http://schemas.openxmlformats.org/officeDocument/2006/relationships/hyperlink" Target="http://theavion.com/men-march-in-heels-against-domestic-violence/" TargetMode="External"/><Relationship Id="rId316" Type="http://schemas.openxmlformats.org/officeDocument/2006/relationships/hyperlink" Target="http://thewestsidegazette.com/organizations-rally-to-protest-governor-at-state-capital/" TargetMode="External"/><Relationship Id="rId317" Type="http://schemas.openxmlformats.org/officeDocument/2006/relationships/hyperlink" Target="http://www.wmnf.org/new-college-florida-students-fasting-farmworkers/" TargetMode="External"/><Relationship Id="rId318" Type="http://schemas.openxmlformats.org/officeDocument/2006/relationships/hyperlink" Target="http://www.ciw-online.org/blog/2017/04/student-fast-new-college-tampa-vanderbilt/" TargetMode="External"/><Relationship Id="rId319" Type="http://schemas.openxmlformats.org/officeDocument/2006/relationships/hyperlink" Target="http://www.palmcoastobserver.com/photo-gallery/locals-protest-against-sen-travis-hutson-and-in-favor-of-home-rule-on-vacation-rentals" TargetMode="External"/><Relationship Id="rId190" Type="http://schemas.openxmlformats.org/officeDocument/2006/relationships/hyperlink" Target="https://www.facebook.com/events/1850125631867041/?active_tab=discussion" TargetMode="External"/><Relationship Id="rId191" Type="http://schemas.openxmlformats.org/officeDocument/2006/relationships/hyperlink" Target="https://twitter.com/sebtown/status/853714263151476736" TargetMode="External"/><Relationship Id="rId192" Type="http://schemas.openxmlformats.org/officeDocument/2006/relationships/hyperlink" Target="https://twitter.com/Denver_CASA/status/849380023626854403" TargetMode="External"/><Relationship Id="rId193" Type="http://schemas.openxmlformats.org/officeDocument/2006/relationships/hyperlink" Target="http://denver.cbslocal.com/2017/04/04/child-abuse-prevention-month-colorado/" TargetMode="External"/><Relationship Id="rId194" Type="http://schemas.openxmlformats.org/officeDocument/2006/relationships/hyperlink" Target="https://twitter.com/DenverWestword/status/849310253778862080" TargetMode="External"/><Relationship Id="rId195" Type="http://schemas.openxmlformats.org/officeDocument/2006/relationships/hyperlink" Target="https://www.facebook.com/fusionmedianetwork/videos/1882346371791332/" TargetMode="External"/><Relationship Id="rId196" Type="http://schemas.openxmlformats.org/officeDocument/2006/relationships/hyperlink" Target="http://gazette.com/article/1601134" TargetMode="External"/><Relationship Id="rId197" Type="http://schemas.openxmlformats.org/officeDocument/2006/relationships/hyperlink" Target="http://gazette.com/article/1601134" TargetMode="External"/><Relationship Id="rId198" Type="http://schemas.openxmlformats.org/officeDocument/2006/relationships/hyperlink" Target="http://www.denverpost.com/2017/04/15/trump-tax-returns-rally-denver/" TargetMode="External"/><Relationship Id="rId199" Type="http://schemas.openxmlformats.org/officeDocument/2006/relationships/hyperlink" Target="http://gazette.com/colorado-springs-rally-for-trumps-tax-returns-draws-more-than-200-people/article/1601122" TargetMode="External"/><Relationship Id="rId960" Type="http://schemas.openxmlformats.org/officeDocument/2006/relationships/hyperlink" Target="http://www.star-telegram.com/news/local/community/fort-worth/article144844119.html" TargetMode="External"/><Relationship Id="rId961" Type="http://schemas.openxmlformats.org/officeDocument/2006/relationships/hyperlink" Target="http://www.houstonpress.com/news/gov-abbott-target-of-houston-protest-9369374" TargetMode="External"/><Relationship Id="rId962" Type="http://schemas.openxmlformats.org/officeDocument/2006/relationships/hyperlink" Target="http://www.houstonpress.com/news/gov-abbott-target-of-houston-protest-9369374" TargetMode="External"/><Relationship Id="rId963" Type="http://schemas.openxmlformats.org/officeDocument/2006/relationships/hyperlink" Target="https://www.facebook.com/MarchForScienceEP/" TargetMode="External"/><Relationship Id="rId964" Type="http://schemas.openxmlformats.org/officeDocument/2006/relationships/hyperlink" Target="http://amarillo.com/local-news/news/2017-04-22/amarilloans-observe-earth-day-marchforscience" TargetMode="External"/><Relationship Id="rId965" Type="http://schemas.openxmlformats.org/officeDocument/2006/relationships/hyperlink" Target="http://www.kristv.com/story/35218860/locally-and-nationwide-crowds-join-in-march-for-science" TargetMode="External"/><Relationship Id="rId966" Type="http://schemas.openxmlformats.org/officeDocument/2006/relationships/hyperlink" Target="http://www.citizen-times.com/story/news/local/2017/04/22/march-science-brings-thousands-asheville-streets/100781180/" TargetMode="External"/><Relationship Id="rId967" Type="http://schemas.openxmlformats.org/officeDocument/2006/relationships/hyperlink" Target="https://www.dallasnews.com/news/science-medicine/2017/04/22/dallas-joins-600-cities-global-march-science" TargetMode="External"/><Relationship Id="rId968" Type="http://schemas.openxmlformats.org/officeDocument/2006/relationships/hyperlink" Target="http://www.greensourcedfw.org/articles/north-texas-science-marchers-do-their-research-clever-signs" TargetMode="External"/><Relationship Id="rId969" Type="http://schemas.openxmlformats.org/officeDocument/2006/relationships/hyperlink" Target="http://lubbockonline.com/education/local/health/2017-04-22/march-science-draws-200-plus-downtown-lubbock" TargetMode="External"/><Relationship Id="rId640" Type="http://schemas.openxmlformats.org/officeDocument/2006/relationships/hyperlink" Target="http://www.wcti12.com/news/local-news/beaufort/250-people-march-on-science-in-washington/459105695" TargetMode="External"/><Relationship Id="rId641" Type="http://schemas.openxmlformats.org/officeDocument/2006/relationships/hyperlink" Target="http://www.journalnow.com/news/local/triad-residents-join-global-protests-to-show-of-support-for/article_84749f8e-122c-53c6-805d-4dec92054b88.html" TargetMode="External"/><Relationship Id="rId642" Type="http://schemas.openxmlformats.org/officeDocument/2006/relationships/hyperlink" Target="http://www.starnewsonline.com/news/20170422/wilmingtons-march-for-science-exceeds-expectations" TargetMode="External"/><Relationship Id="rId643" Type="http://schemas.openxmlformats.org/officeDocument/2006/relationships/hyperlink" Target="http://wlos.com/news/local/waynesville-protesters-rally-in-support-of-obamacare" TargetMode="External"/><Relationship Id="rId644" Type="http://schemas.openxmlformats.org/officeDocument/2006/relationships/hyperlink" Target="http://www.wcnc.com/news/politics/protesters-again-call-for-end-in-i-77-toll-project/435131387" TargetMode="External"/><Relationship Id="rId645" Type="http://schemas.openxmlformats.org/officeDocument/2006/relationships/hyperlink" Target="http://www.charlotteobserver.com/news/local/article147608354.html" TargetMode="External"/><Relationship Id="rId646" Type="http://schemas.openxmlformats.org/officeDocument/2006/relationships/hyperlink" Target="http://wlos.com/news/local/march-for-climate-change-awareness-takes-over-downtown-asheville" TargetMode="External"/><Relationship Id="rId647" Type="http://schemas.openxmlformats.org/officeDocument/2006/relationships/hyperlink" Target="http://bismarcktribune.com/news/state-and-regional/f-m-diversion-breaks-ground-amid-protest/article_cceb2e81-94a7-5592-a827-999be60d6c18.html" TargetMode="External"/><Relationship Id="rId648" Type="http://schemas.openxmlformats.org/officeDocument/2006/relationships/hyperlink" Target="http://www.grandforksherald.com/news/4255279-hundreds-grand-forks-join-worldwide-rallies-science" TargetMode="External"/><Relationship Id="rId649" Type="http://schemas.openxmlformats.org/officeDocument/2006/relationships/hyperlink" Target="http://www.hcmediaonline.org/march-for-science-rallies-community-together-for-earth-day/" TargetMode="External"/><Relationship Id="rId320" Type="http://schemas.openxmlformats.org/officeDocument/2006/relationships/hyperlink" Target="http://wfla.com/2017/04/15/thousands-rally-in-sarasota-as-protests-across-country-call-for-trump-to-release-tax-returns/" TargetMode="External"/><Relationship Id="rId321" Type="http://schemas.openxmlformats.org/officeDocument/2006/relationships/hyperlink" Target="http://www.news-journalonline.com/news/20170415/volusia-flagler-marchers-demand-trump-release-taxes" TargetMode="External"/><Relationship Id="rId322" Type="http://schemas.openxmlformats.org/officeDocument/2006/relationships/hyperlink" Target="https://www.facebook.com/events/1850125631867041/?active_tab=discussion" TargetMode="External"/><Relationship Id="rId323" Type="http://schemas.openxmlformats.org/officeDocument/2006/relationships/hyperlink" Target="https://www.facebook.com/events/163633880792985/" TargetMode="External"/><Relationship Id="rId324" Type="http://schemas.openxmlformats.org/officeDocument/2006/relationships/hyperlink" Target="http://orlando-politics.com/2017/04/16/donald-trump-blasts-tax-return-protests-he-says-were-paid-for/" TargetMode="External"/><Relationship Id="rId325" Type="http://schemas.openxmlformats.org/officeDocument/2006/relationships/hyperlink" Target="http://www.wtsp.com/news/local/the-tax-march-locals-protest-for-the-president-to-release-tax-returns/431626221" TargetMode="External"/><Relationship Id="rId1000" Type="http://schemas.openxmlformats.org/officeDocument/2006/relationships/hyperlink" Target="http://www.newsplex.com/content/news/Protect-Our-Water-Rally-stops-in-Nelson-County-418765944.html" TargetMode="External"/><Relationship Id="rId1001" Type="http://schemas.openxmlformats.org/officeDocument/2006/relationships/hyperlink" Target="http://www.whsv.com/content/news/Poultry-workers-rally-in-Court-Square-418776204.html" TargetMode="External"/><Relationship Id="rId1002" Type="http://schemas.openxmlformats.org/officeDocument/2006/relationships/hyperlink" Target="http://wtop.com/local/2017/04/immigrant-groups-protest-last-weeks-ice-operation/slide/1/" TargetMode="External"/><Relationship Id="rId1003" Type="http://schemas.openxmlformats.org/officeDocument/2006/relationships/hyperlink" Target="http://www.fauquier.com/prince_william_times/news/potomac-nationals-support-of-corey-stewart-prompts-opening-day-protest/article_94830eb4-2143-11e7-8800-f32db8277638.html" TargetMode="External"/><Relationship Id="rId1004" Type="http://schemas.openxmlformats.org/officeDocument/2006/relationships/hyperlink" Target="http://www.whsv.com/content/news/Valley-group-joins-nationwide-Tax-Day-protest-419541733.html" TargetMode="External"/><Relationship Id="rId1005" Type="http://schemas.openxmlformats.org/officeDocument/2006/relationships/hyperlink" Target="http://wavy.com/2017/04/15/protesters-march-in-virginia-beach-to-demand-trump-release-tax-returns/" TargetMode="External"/><Relationship Id="rId1006" Type="http://schemas.openxmlformats.org/officeDocument/2006/relationships/hyperlink" Target="http://wavy.com/2017/04/15/protesters-march-in-virginia-beach-to-demand-trump-release-tax-returns/" TargetMode="External"/><Relationship Id="rId1007" Type="http://schemas.openxmlformats.org/officeDocument/2006/relationships/hyperlink" Target="https://twitter.com/IndivisibleSoVA/status/853278999765807104" TargetMode="External"/><Relationship Id="rId1008" Type="http://schemas.openxmlformats.org/officeDocument/2006/relationships/hyperlink" Target="http://www.virginiafirst.com/news/local-news/hundreds-rally-at-blacksburg-march-for-science/697494571" TargetMode="External"/><Relationship Id="rId1009" Type="http://schemas.openxmlformats.org/officeDocument/2006/relationships/hyperlink" Target="http://www.newsleader.com/story/news/local/2017/04/22/no-planet-b-staunton-earth-day-marchers-say/100785200/" TargetMode="External"/><Relationship Id="rId326" Type="http://schemas.openxmlformats.org/officeDocument/2006/relationships/hyperlink" Target="https://www.nytimes.com/2017/04/15/us/politics/tax-day-protests-trump-returns.html?_r=0" TargetMode="External"/><Relationship Id="rId327" Type="http://schemas.openxmlformats.org/officeDocument/2006/relationships/hyperlink" Target="http://cbs12.com/news/local/local-residents-contribute-to-nationwide-protest-demanding-trumps-tax-returns" TargetMode="External"/><Relationship Id="rId328" Type="http://schemas.openxmlformats.org/officeDocument/2006/relationships/hyperlink" Target="https://twitter.com/i/moments/853405220415705090" TargetMode="External"/><Relationship Id="rId329" Type="http://schemas.openxmlformats.org/officeDocument/2006/relationships/hyperlink" Target="https://twitter.com/alexisagirl/status/853929889401122816" TargetMode="External"/><Relationship Id="rId970" Type="http://schemas.openxmlformats.org/officeDocument/2006/relationships/hyperlink" Target="http://www.star-telegram.com/news/local/community/fort-worth/article146197334.html" TargetMode="External"/><Relationship Id="rId971" Type="http://schemas.openxmlformats.org/officeDocument/2006/relationships/hyperlink" Target="https://therivardreport.com/scientists-supporters-turn-out-in-numbers-for-march-for-science/" TargetMode="External"/><Relationship Id="rId972" Type="http://schemas.openxmlformats.org/officeDocument/2006/relationships/hyperlink" Target="http://www.greensourcedfw.org/articles/north-texas-science-marchers-do-their-research-clever-signs" TargetMode="External"/><Relationship Id="rId973" Type="http://schemas.openxmlformats.org/officeDocument/2006/relationships/hyperlink" Target="http://kxan.com/2017/04/22/thousands-rally-in-downtown-austin-in-support-of-science/" TargetMode="External"/><Relationship Id="rId974" Type="http://schemas.openxmlformats.org/officeDocument/2006/relationships/hyperlink" Target="http://www.texasmonthly.com/the-daily-post/thousands-texans-take-part-national-march-science-texas-roundup/" TargetMode="External"/><Relationship Id="rId975" Type="http://schemas.openxmlformats.org/officeDocument/2006/relationships/hyperlink" Target="https://www.facebook.com/alpinemarchforscience/" TargetMode="External"/><Relationship Id="rId976" Type="http://schemas.openxmlformats.org/officeDocument/2006/relationships/hyperlink" Target="http://www.thebatt.com/science-technology/aggies-hold-local-march-for-science/article_6b50c7e0-2899-11e7-a5ac-5b9c4eebe536.html" TargetMode="External"/><Relationship Id="rId977" Type="http://schemas.openxmlformats.org/officeDocument/2006/relationships/hyperlink" Target="https://www.facebook.com/events/757140921107400/" TargetMode="External"/><Relationship Id="rId978" Type="http://schemas.openxmlformats.org/officeDocument/2006/relationships/hyperlink" Target="http://www.cbs7.com/content/news/Grassroots-group-marches-for-science-420188443.html" TargetMode="External"/><Relationship Id="rId979" Type="http://schemas.openxmlformats.org/officeDocument/2006/relationships/hyperlink" Target="http://www.newschannel6now.com/story/35217410/science-advocates-take-part-in-march-for-science" TargetMode="External"/><Relationship Id="rId650" Type="http://schemas.openxmlformats.org/officeDocument/2006/relationships/hyperlink" Target="http://marchforscienceomaha.org/" TargetMode="External"/><Relationship Id="rId651" Type="http://schemas.openxmlformats.org/officeDocument/2006/relationships/hyperlink" Target="http://nebraska.tv/news/local/lovers-of-science-marched-through-the-streets-of-kearney" TargetMode="External"/><Relationship Id="rId652" Type="http://schemas.openxmlformats.org/officeDocument/2006/relationships/hyperlink" Target="http://www.dailynebraskan.com/news/lincoln-unl-advocate-for-scientists-in-politics-with-march-for/article_c120df1a-288b-11e7-b925-a3ea79c093f3.html" TargetMode="External"/><Relationship Id="rId653" Type="http://schemas.openxmlformats.org/officeDocument/2006/relationships/hyperlink" Target="http://journalstar.com/news/local/911/former-inmates-protest-conditions-in-nebraska-correctional-facilities/article_cea830b8-0ba7-541b-99dd-bec058336196.html" TargetMode="External"/><Relationship Id="rId654" Type="http://schemas.openxmlformats.org/officeDocument/2006/relationships/hyperlink" Target="http://www.omaha.com/news/nebraska/hundreds-gather-in-lincoln-for-climate-march/article_62566122-2d0d-11e7-86df-bf4b7d6a13ae.html" TargetMode="External"/><Relationship Id="rId655" Type="http://schemas.openxmlformats.org/officeDocument/2006/relationships/hyperlink" Target="http://www.1011now.com/content/news/Peoples-Climate-March--420825853.html" TargetMode="External"/><Relationship Id="rId656" Type="http://schemas.openxmlformats.org/officeDocument/2006/relationships/hyperlink" Target="http://www.omaha.com/news/nebraska/hundreds-gather-in-lincoln-for-climate-march/article_62566122-2d0d-11e7-86df-bf4b7d6a13ae.html" TargetMode="External"/><Relationship Id="rId657" Type="http://schemas.openxmlformats.org/officeDocument/2006/relationships/hyperlink" Target="http://www.omaha.com/news/metro/retired-teamsters-protest-in-omaha-over-possible-pension-cuts/article_948a4ee4-ce6e-5a28-931e-f02f8759e05f.html" TargetMode="External"/><Relationship Id="rId658" Type="http://schemas.openxmlformats.org/officeDocument/2006/relationships/hyperlink" Target="http://www.dailynebraskan.com/news/end-rape-on-campus-march-encourages-students-to-educate-themselves/article_378dce34-20b1-11e7-913a-1f1c6d320683.html" TargetMode="External"/><Relationship Id="rId659" Type="http://schemas.openxmlformats.org/officeDocument/2006/relationships/hyperlink" Target="http://www.ketv.com/article/protest-in-turner-park-calls-on-president-donald-trump-to-release-tax-returns/9280646" TargetMode="External"/><Relationship Id="rId330" Type="http://schemas.openxmlformats.org/officeDocument/2006/relationships/hyperlink" Target="https://www.facebook.com/events/1850125631867041/?active_tab=discussion" TargetMode="External"/><Relationship Id="rId331" Type="http://schemas.openxmlformats.org/officeDocument/2006/relationships/hyperlink" Target="http://politics.blog.ajc.com/2017/04/11/a-perdue-didnt-invite-us-to-lunch-protest-takes-aim-at-senator/" TargetMode="External"/><Relationship Id="rId332" Type="http://schemas.openxmlformats.org/officeDocument/2006/relationships/hyperlink" Target="https://www.facebook.com/events/1850125631867041/?active_tab=discussion" TargetMode="External"/><Relationship Id="rId333" Type="http://schemas.openxmlformats.org/officeDocument/2006/relationships/hyperlink" Target="http://goldenisles.news/news/local_news/brunswick-part-of-worldwide-science-march-saturday/article_c51a4a1c-d4de-5cbd-aa1e-923648df961a.html" TargetMode="External"/><Relationship Id="rId334" Type="http://schemas.openxmlformats.org/officeDocument/2006/relationships/hyperlink" Target="http://www.statesboroherald.com/section/1/article/79539/" TargetMode="External"/><Relationship Id="rId335" Type="http://schemas.openxmlformats.org/officeDocument/2006/relationships/hyperlink" Target="https://youtu.be/Ce-mUFH47m0" TargetMode="External"/><Relationship Id="rId1010" Type="http://schemas.openxmlformats.org/officeDocument/2006/relationships/hyperlink" Target="http://www.newsadvance.com/news/local/on-earth-day-lynchburg-participants-join-in-march-for-science/article_022af8f3-0e4d-5946-ae40-b79cd3815b4b.html" TargetMode="External"/><Relationship Id="rId1011" Type="http://schemas.openxmlformats.org/officeDocument/2006/relationships/hyperlink" Target="http://www.martinsvillebulletin.com/news/martinsville-residents-celebrate-science-nature-during-earth-day/article_c2c0af3c-27a8-11e7-8a5f-17b51910ebbe.html" TargetMode="External"/><Relationship Id="rId1012" Type="http://schemas.openxmlformats.org/officeDocument/2006/relationships/hyperlink" Target="http://www.winchesterstar.com/news/winchester/area-takes-part-in-march-for-science/article_db1cbd32-6e5f-59a4-ad04-41c7a7a63b4a.html" TargetMode="External"/><Relationship Id="rId1013" Type="http://schemas.openxmlformats.org/officeDocument/2006/relationships/hyperlink" Target="http://www.your4state.com/news/virginia/march-for-science-in-winchester/697426031" TargetMode="External"/><Relationship Id="rId1014" Type="http://schemas.openxmlformats.org/officeDocument/2006/relationships/hyperlink" Target="http://rvamag.com/articles/full/27311/rva-march-for-science-inspires-locals-to-organize-while-others-head-to" TargetMode="External"/><Relationship Id="rId1015" Type="http://schemas.openxmlformats.org/officeDocument/2006/relationships/hyperlink" Target="http://www.vagazette.com/news/va-vg-dozens-gather-locally-to-protest-science-funding-cuts-20170422-story.html" TargetMode="External"/><Relationship Id="rId1016" Type="http://schemas.openxmlformats.org/officeDocument/2006/relationships/hyperlink" Target="http://pilotonline.com/news/local/photos-the-march-for-science-in-norfolk/collection_3f8b796c-821e-5a1f-8e2a-0241f6dd7fca.html" TargetMode="External"/><Relationship Id="rId1017" Type="http://schemas.openxmlformats.org/officeDocument/2006/relationships/hyperlink" Target="http://wavy.com/2017/04/28/protest-in-va-beach-over-trump-offshore-drilling-order/" TargetMode="External"/><Relationship Id="rId1018" Type="http://schemas.openxmlformats.org/officeDocument/2006/relationships/hyperlink" Target="http://digital.vpr.net/post/farmworker-advocates-confront-ben-jerrys-board-members-protest-labor-conditions" TargetMode="External"/><Relationship Id="rId1019" Type="http://schemas.openxmlformats.org/officeDocument/2006/relationships/hyperlink" Target="http://www.rutlandherald.com/articles/students-rally-at-state-house/" TargetMode="External"/><Relationship Id="rId336" Type="http://schemas.openxmlformats.org/officeDocument/2006/relationships/hyperlink" Target="http://www.wrdw.com/content/news/Local-nonprofit-brings-the-National-March-of-Science-to-the-CSRA-420171214.html" TargetMode="External"/><Relationship Id="rId337" Type="http://schemas.openxmlformats.org/officeDocument/2006/relationships/hyperlink" Target="http://www.citizen-times.com/story/news/local/2017/04/22/march-science-brings-thousands-asheville-streets/100781180/" TargetMode="External"/><Relationship Id="rId338" Type="http://schemas.openxmlformats.org/officeDocument/2006/relationships/hyperlink" Target="http://www.redandblack.com/uganews/students-gather-at-the-arch-to-protest-campus-carry/article_b7a742fc-2ada-11e7-ac9b-9f5db717f332.html" TargetMode="External"/><Relationship Id="rId339" Type="http://schemas.openxmlformats.org/officeDocument/2006/relationships/hyperlink" Target="http://www.valdostadailytimes.com/news/local_news/tale-of-two-trumps-residents-rally-for-against-president-remain/article_b29d727b-7602-5861-8f52-b88da871856a.html" TargetMode="External"/><Relationship Id="rId980" Type="http://schemas.openxmlformats.org/officeDocument/2006/relationships/hyperlink" Target="http://dailytimes.com/news/local/article_77bd7410-2588-11e7-8a6d-2f824f7de48d.html" TargetMode="External"/><Relationship Id="rId981" Type="http://schemas.openxmlformats.org/officeDocument/2006/relationships/hyperlink" Target="http://www.statesman.com/news/local/unconstitutional-raucous-crowd-protests-sanctuary-cities-bill-texas-capitol/mUBFreXJZxStBG9QLwZF3K/" TargetMode="External"/><Relationship Id="rId982" Type="http://schemas.openxmlformats.org/officeDocument/2006/relationships/hyperlink" Target="http://kxan.com/2017/04/26/kids-parents-rally-for-charter-school-funding/" TargetMode="External"/><Relationship Id="rId983" Type="http://schemas.openxmlformats.org/officeDocument/2006/relationships/hyperlink" Target="http://www.houstonchronicle.com/news/article/Hundreds-in-east-Houston-rally-for-environment-11109265.php" TargetMode="External"/><Relationship Id="rId984" Type="http://schemas.openxmlformats.org/officeDocument/2006/relationships/hyperlink" Target="http://www.nydailynews.com/newswires/news/national/latest-thousands-texas-join-rallies-climate-article-1.3117454" TargetMode="External"/><Relationship Id="rId985" Type="http://schemas.openxmlformats.org/officeDocument/2006/relationships/hyperlink" Target="http://www.elpasoproud.com/news/anti-violence-advocates-display-quilts-in-protest-of-trump/701964212" TargetMode="External"/><Relationship Id="rId986" Type="http://schemas.openxmlformats.org/officeDocument/2006/relationships/hyperlink" Target="http://www.elpasoproud.com/news/to-protest-unjust-detention-of-mexican-reporter/701924164" TargetMode="External"/><Relationship Id="rId987" Type="http://schemas.openxmlformats.org/officeDocument/2006/relationships/hyperlink" Target="http://fox13now.com/2017/04/06/dozens-protest-at-slc-airport-as-ice-deports-woman-to-colombia/" TargetMode="External"/><Relationship Id="rId988" Type="http://schemas.openxmlformats.org/officeDocument/2006/relationships/hyperlink" Target="http://www.sltrib.com/home/5181030-155/with-trump-chicken-as-their-mascot-hundreds" TargetMode="External"/><Relationship Id="rId989" Type="http://schemas.openxmlformats.org/officeDocument/2006/relationships/hyperlink" Target="http://www.deseretnews.com/article/865677919/Utahns-join-thousands-across-US-in-call-for-Trump-to-release-tax-returns.html" TargetMode="External"/><Relationship Id="rId660" Type="http://schemas.openxmlformats.org/officeDocument/2006/relationships/hyperlink" Target="http://www.unionleader.com/article/20170413/NEWS04/170419636" TargetMode="External"/><Relationship Id="rId661" Type="http://schemas.openxmlformats.org/officeDocument/2006/relationships/hyperlink" Target="http://www.thedartmouth.com/article/2017/04/divest-dartmouth-holds-keystone-pipeline-protest" TargetMode="External"/><Relationship Id="rId662" Type="http://schemas.openxmlformats.org/officeDocument/2006/relationships/hyperlink" Target="https://www.facebook.com/events/1850125631867041/?active_tab=discussion" TargetMode="External"/><Relationship Id="rId663" Type="http://schemas.openxmlformats.org/officeDocument/2006/relationships/hyperlink" Target="http://www.unionleader.com/Hundreds-gather-in-Concord-and-worldwide-in-celebration-of-science,-Earth-Day&amp;template=mobileart" TargetMode="External"/><Relationship Id="rId664" Type="http://schemas.openxmlformats.org/officeDocument/2006/relationships/hyperlink" Target="http://www.concordmonitor.com/Science-march-rally-for-Donald-Trump-held-hours-apart-in-Concord-9431928" TargetMode="External"/><Relationship Id="rId665" Type="http://schemas.openxmlformats.org/officeDocument/2006/relationships/hyperlink" Target="http://www.seacoastonline.com/news/20170422/hundreds-join-occupy-nh-seacoasts-march-for-science" TargetMode="External"/><Relationship Id="rId666" Type="http://schemas.openxmlformats.org/officeDocument/2006/relationships/hyperlink" Target="http://www.nh1.com/news/hundreds-circle-nh-statehouse-to-protest-northern-pass/" TargetMode="External"/><Relationship Id="rId667" Type="http://schemas.openxmlformats.org/officeDocument/2006/relationships/hyperlink" Target="http://nepr.net/post/national-local-protests-against-trump-climate-agenda" TargetMode="External"/><Relationship Id="rId668" Type="http://schemas.openxmlformats.org/officeDocument/2006/relationships/hyperlink" Target="http://www.sentinelsource.com/news/local/climate-activists-march-on-central-keene/article_614052f9-8c42-51fe-ba82-560c6107028c.html" TargetMode="External"/><Relationship Id="rId669" Type="http://schemas.openxmlformats.org/officeDocument/2006/relationships/hyperlink" Target="http://www.unionleader.com/Supporters-of-rancher-ally-DeLemus-rally-in-Concord" TargetMode="External"/><Relationship Id="rId340" Type="http://schemas.openxmlformats.org/officeDocument/2006/relationships/hyperlink" Target="http://www.valdostadailytimes.com/news/local_news/tale-of-two-trumps-residents-rally-for-against-president-remain/article_b29d727b-7602-5861-8f52-b88da871856a.html" TargetMode="External"/><Relationship Id="rId341" Type="http://schemas.openxmlformats.org/officeDocument/2006/relationships/hyperlink" Target="http://wsav.com/ap/john-lewis-rallies-gun-control-advocates-as-nra-convenes/" TargetMode="External"/><Relationship Id="rId342" Type="http://schemas.openxmlformats.org/officeDocument/2006/relationships/hyperlink" Target="http://thegardenisland.com/news/local/rally-unites-agencies-for-abuse-awareness/article_27d589dc-cd53-5b94-bf7e-6beb29886680.html" TargetMode="External"/><Relationship Id="rId343" Type="http://schemas.openxmlformats.org/officeDocument/2006/relationships/hyperlink" Target="http://khon2.com/2017/04/21/lane-closures-planned-for-uh-manoas-march-for-science/" TargetMode="External"/><Relationship Id="rId344" Type="http://schemas.openxmlformats.org/officeDocument/2006/relationships/hyperlink" Target="http://mauinow.com/2017/04/20/maui-joins-march-for-science-events-on-earth-day-2017/" TargetMode="External"/><Relationship Id="rId345" Type="http://schemas.openxmlformats.org/officeDocument/2006/relationships/hyperlink" Target="http://bigislandnow.com/2017/04/24/students-teachers-scientists-demonstrate-in-hilo/" TargetMode="External"/><Relationship Id="rId1020" Type="http://schemas.openxmlformats.org/officeDocument/2006/relationships/hyperlink" Target="http://www.rutlandfree.org/event/earth-dayscience-rally-10am-1230pm/" TargetMode="External"/><Relationship Id="rId1021" Type="http://schemas.openxmlformats.org/officeDocument/2006/relationships/hyperlink" Target="http://www.rutlandherald.com/articles/northern-new-englanders-turn-out-for-science-marches/" TargetMode="External"/><Relationship Id="rId1022" Type="http://schemas.openxmlformats.org/officeDocument/2006/relationships/hyperlink" Target="http://digital.vpr.net/post/vermonters-join-global-march-science-events-across-state" TargetMode="External"/><Relationship Id="rId1023" Type="http://schemas.openxmlformats.org/officeDocument/2006/relationships/hyperlink" Target="http://www.houstonchronicle.com/news/science/article/The-Latest-March-for-Science-attracts-thousands-11091330.php" TargetMode="External"/><Relationship Id="rId1024" Type="http://schemas.openxmlformats.org/officeDocument/2006/relationships/hyperlink" Target="http://digital.vpr.net/post/vermonters-join-global-march-science-events-across-state" TargetMode="External"/><Relationship Id="rId1025" Type="http://schemas.openxmlformats.org/officeDocument/2006/relationships/hyperlink" Target="http://www.reformer.com/stories/positive-geek-hosts-local-rally-for-science,504889" TargetMode="External"/><Relationship Id="rId1026" Type="http://schemas.openxmlformats.org/officeDocument/2006/relationships/hyperlink" Target="http://www.nydailynews.com/newswires/news/national/latest-thousands-texas-join-rallies-climate-article-1.3117454" TargetMode="External"/><Relationship Id="rId1027" Type="http://schemas.openxmlformats.org/officeDocument/2006/relationships/hyperlink" Target="http://www.columbian.com/news/2017/apr/03/8-arrested-during-trump-rally-counter-protest/" TargetMode="External"/><Relationship Id="rId1028" Type="http://schemas.openxmlformats.org/officeDocument/2006/relationships/hyperlink" Target="http://katu.com/news/local/8-arrests-during-clash-at-pro-trump-rally-in-vancouver" TargetMode="External"/><Relationship Id="rId1029" Type="http://schemas.openxmlformats.org/officeDocument/2006/relationships/hyperlink" Target="http://katu.com/news/local/8-arrests-during-clash-at-pro-trump-rally-in-vancouver" TargetMode="External"/><Relationship Id="rId346" Type="http://schemas.openxmlformats.org/officeDocument/2006/relationships/hyperlink" Target="http://bigislandnow.com/2017/04/24/students-teachers-scientists-demonstrate-in-hilo/" TargetMode="External"/><Relationship Id="rId347" Type="http://schemas.openxmlformats.org/officeDocument/2006/relationships/hyperlink" Target="http://khon2.com/2015/04/27/community-rallies-in-support-of-displaced-heald-college-students/" TargetMode="External"/><Relationship Id="rId348" Type="http://schemas.openxmlformats.org/officeDocument/2006/relationships/hyperlink" Target="http://www.kitv.com/story/35286112/thousands-in-hawaii-join-worldwide-peoples-climate-march" TargetMode="External"/><Relationship Id="rId349" Type="http://schemas.openxmlformats.org/officeDocument/2006/relationships/hyperlink" Target="http://westhawaiitoday.com/news/local-news/sending-message-hundreds-turn-out-people-s-climate-march-kailua-kona" TargetMode="External"/><Relationship Id="rId990" Type="http://schemas.openxmlformats.org/officeDocument/2006/relationships/hyperlink" Target="http://kutv.com/news/local/utah-professors-protest-cancer-researchers-sudden-firing" TargetMode="External"/><Relationship Id="rId991" Type="http://schemas.openxmlformats.org/officeDocument/2006/relationships/hyperlink" Target="http://www.sltrib.com/news/5186175-155/utah-democrats-have-no-place-to" TargetMode="External"/><Relationship Id="rId992" Type="http://schemas.openxmlformats.org/officeDocument/2006/relationships/hyperlink" Target="https://www.stgeorgeutah.com/news/archive/2017/04/23/tds-march-for-science-participant-everything-is-dependent-on-science/" TargetMode="External"/><Relationship Id="rId993" Type="http://schemas.openxmlformats.org/officeDocument/2006/relationships/hyperlink" Target="http://usustatesman.com/march-science-cache-valley-residents-advocate-separation-science-partisan-politics/" TargetMode="External"/><Relationship Id="rId994" Type="http://schemas.openxmlformats.org/officeDocument/2006/relationships/hyperlink" Target="http://www.moabtimes.com/pages/full_story/push?article-Moab+March+for+Science+draws+large+crowd%20&amp;id=27405855&amp;instance=home_news_1st_left" TargetMode="External"/><Relationship Id="rId995" Type="http://schemas.openxmlformats.org/officeDocument/2006/relationships/hyperlink" Target="http://kuer.org/post/utah-capitol-science-march-draws-thousands" TargetMode="External"/><Relationship Id="rId996" Type="http://schemas.openxmlformats.org/officeDocument/2006/relationships/hyperlink" Target="http://www.good4utah.com/news/top-stories/thousands-around-country-march-for-science-including-hundreds-in-utah/697814397" TargetMode="External"/><Relationship Id="rId997" Type="http://schemas.openxmlformats.org/officeDocument/2006/relationships/hyperlink" Target="http://suindependent.com/zion-canyon-earth-day/" TargetMode="External"/><Relationship Id="rId998" Type="http://schemas.openxmlformats.org/officeDocument/2006/relationships/hyperlink" Target="http://suindependent.com/st-george-march-for-science/" TargetMode="External"/><Relationship Id="rId999" Type="http://schemas.openxmlformats.org/officeDocument/2006/relationships/hyperlink" Target="http://www.nbc29.com/story/35106871/pipeline-protesters-hold-road-rally-to-tour-potentially-impacted-areas" TargetMode="External"/><Relationship Id="rId670" Type="http://schemas.openxmlformats.org/officeDocument/2006/relationships/hyperlink" Target="http://www.nj.com/jjournal-news/index.ssf/2017/04/after_bloody_week_anti-violenc.html" TargetMode="External"/><Relationship Id="rId671" Type="http://schemas.openxmlformats.org/officeDocument/2006/relationships/hyperlink" Target="https://twitter.com/OneCupOneUpJC/status/849109929868664833" TargetMode="External"/><Relationship Id="rId672" Type="http://schemas.openxmlformats.org/officeDocument/2006/relationships/hyperlink" Target="https://patch.com/new-jersey/newarknj/essex-county-anti-war-protesters-rally-against-syria-missile-strike-newark" TargetMode="External"/><Relationship Id="rId673" Type="http://schemas.openxmlformats.org/officeDocument/2006/relationships/hyperlink" Target="https://www.tapinto.net/towns/franklin-township/articles/homeowner-and-citizen-groups-hold-patriotic-rally" TargetMode="External"/><Relationship Id="rId674" Type="http://schemas.openxmlformats.org/officeDocument/2006/relationships/hyperlink" Target="http://garfield.dailyvoice.com/schools/photos-lodi-teachers-rally-for-new-contract/707056/" TargetMode="External"/><Relationship Id="rId675" Type="http://schemas.openxmlformats.org/officeDocument/2006/relationships/hyperlink" Target="http://www.townshipjournal.com/apps/pbcs.dll/article?AID=/20170419/NEWS01/170419926/0/photocontest/Brady-Campaign-protests-concealed-carry-proposal" TargetMode="External"/><Relationship Id="rId676" Type="http://schemas.openxmlformats.org/officeDocument/2006/relationships/hyperlink" Target="https://twitter.com/Edmund_BT/status/853415590312243204" TargetMode="External"/><Relationship Id="rId677" Type="http://schemas.openxmlformats.org/officeDocument/2006/relationships/hyperlink" Target="https://www.facebook.com/events/1850125631867041/?active_tab=discussion" TargetMode="External"/><Relationship Id="rId678" Type="http://schemas.openxmlformats.org/officeDocument/2006/relationships/hyperlink" Target="http://www.shorenewstoday.com/ocean_city/news/march-for-science-in-atlantic-city-looks-for-results/article_031e0703-c63f-50e1-b5fe-b031bf3b3b6b.html" TargetMode="External"/><Relationship Id="rId679" Type="http://schemas.openxmlformats.org/officeDocument/2006/relationships/hyperlink" Target="https://planetprinceton.com/2017/04/22/at-march-for-science-in-princeton-evidence-over-ignorance/" TargetMode="External"/><Relationship Id="rId350" Type="http://schemas.openxmlformats.org/officeDocument/2006/relationships/hyperlink" Target="http://www.desmoinesregister.com/story/news/politics/2017/04/06/school-choice-advocates-rally-iowa-capitol-but-budget-woes-delay-expansion/100121560/" TargetMode="External"/><Relationship Id="rId351" Type="http://schemas.openxmlformats.org/officeDocument/2006/relationships/hyperlink" Target="https://twitter.com/i/moments/853405220415705090" TargetMode="External"/><Relationship Id="rId352" Type="http://schemas.openxmlformats.org/officeDocument/2006/relationships/hyperlink" Target="http://www.kwwl.com/story/35217932/2017/04/22/earth-day-march" TargetMode="External"/><Relationship Id="rId353" Type="http://schemas.openxmlformats.org/officeDocument/2006/relationships/hyperlink" Target="https://www.facebook.com/events/420145925010653/" TargetMode="External"/><Relationship Id="rId354" Type="http://schemas.openxmlformats.org/officeDocument/2006/relationships/hyperlink" Target="https://www.risestronger.org/events/march-for-science-jobs-health-equality" TargetMode="External"/><Relationship Id="rId355" Type="http://schemas.openxmlformats.org/officeDocument/2006/relationships/hyperlink" Target="http://www.desmoinesregister.com/story/life/2017/04/22/demonstrators-gather-iowa-capitol-march-science/305995001/" TargetMode="External"/><Relationship Id="rId1030" Type="http://schemas.openxmlformats.org/officeDocument/2006/relationships/hyperlink" Target="http://www.yakimaherald.com/news/local/advocates-planning-lunchtime-protest/article_3eaec880-1a2b-11e7-bc33-3333eeece13d.html" TargetMode="External"/><Relationship Id="rId1031" Type="http://schemas.openxmlformats.org/officeDocument/2006/relationships/hyperlink" Target="http://www.king5.com/news/politics/daughters-rally-to-stop-fathers-deportation/429663964" TargetMode="External"/><Relationship Id="rId1032" Type="http://schemas.openxmlformats.org/officeDocument/2006/relationships/hyperlink" Target="http://www.dailyevergreen.com/news/article_b27670c0-1f25-11e7-aa03-1b755fe54990.html" TargetMode="External"/><Relationship Id="rId1033" Type="http://schemas.openxmlformats.org/officeDocument/2006/relationships/hyperlink" Target="https://patch.com/washington/seattle/photos-thousands-march-tax-day-protests-seattle" TargetMode="External"/><Relationship Id="rId1034" Type="http://schemas.openxmlformats.org/officeDocument/2006/relationships/hyperlink" Target="https://patch.com/washington/seattle/photos-thousands-march-tax-day-protests-seattle" TargetMode="External"/><Relationship Id="rId1035" Type="http://schemas.openxmlformats.org/officeDocument/2006/relationships/hyperlink" Target="http://www.theolympian.com/news/politics-government/article144841354.html" TargetMode="External"/><Relationship Id="rId1036" Type="http://schemas.openxmlformats.org/officeDocument/2006/relationships/hyperlink" Target="http://www.kiro7.com/news/local/thousands-march-and-rally-in-black-lives-matter-protest/513078349" TargetMode="External"/><Relationship Id="rId1037" Type="http://schemas.openxmlformats.org/officeDocument/2006/relationships/hyperlink" Target="http://www.spokesman.com/blogs/spincontrol/2017/apr/20/wa-leg-day-102-puppetary-protest/" TargetMode="External"/><Relationship Id="rId1038" Type="http://schemas.openxmlformats.org/officeDocument/2006/relationships/hyperlink" Target="http://www.seattletimes.com/seattle-news/science/seattle-march-for-science-draws-thousands-on-earth-day-including-a-nobel-prize-winner/" TargetMode="External"/><Relationship Id="rId1039" Type="http://schemas.openxmlformats.org/officeDocument/2006/relationships/hyperlink" Target="http://komonews.com/news/local/thousands-of-seattleites-march-for-science-on-earth-day" TargetMode="External"/><Relationship Id="rId356" Type="http://schemas.openxmlformats.org/officeDocument/2006/relationships/hyperlink" Target="http://www.iowastatedaily.com/news/academics/article_581e23ec-2840-11e7-aba8-b3d5fe7e3285.html" TargetMode="External"/><Relationship Id="rId357" Type="http://schemas.openxmlformats.org/officeDocument/2006/relationships/hyperlink" Target="http://www.press-citizen.com/story/news/local/2017/04/22/iowa-city-march-science-draws-hundreds-who-support-quest-knowledge-facts/305946001/" TargetMode="External"/><Relationship Id="rId358" Type="http://schemas.openxmlformats.org/officeDocument/2006/relationships/hyperlink" Target="http://qctimes.com/news/science-is-not-a-belief-but-a-truth/article_06dce578-9251-500b-8c98-7bc62923e45f.html" TargetMode="External"/><Relationship Id="rId359" Type="http://schemas.openxmlformats.org/officeDocument/2006/relationships/hyperlink" Target="https://www.facebook.com/events/526402197748594/" TargetMode="External"/><Relationship Id="rId800" Type="http://schemas.openxmlformats.org/officeDocument/2006/relationships/hyperlink" Target="http://www.cleveland.com/metro/index.ssf/2017/04/case_western_reserve_universit_80.html" TargetMode="External"/><Relationship Id="rId801" Type="http://schemas.openxmlformats.org/officeDocument/2006/relationships/hyperlink" Target="http://www.ohio.com/news/local/cuyahoga-falls-mother-leads-protest-outside-summit-courthouse-dealer-who-gave-her-daughter-fatal-dose-of-drugs-gets-eight-years-1.761916" TargetMode="External"/><Relationship Id="rId802" Type="http://schemas.openxmlformats.org/officeDocument/2006/relationships/hyperlink" Target="http://www.athensmessenger.com/news/hundreds-take-to-the-streets-to-march-for-science-on/article_05c4c523-d0d5-51eb-bb68-d861f77359ed.html" TargetMode="External"/><Relationship Id="rId803" Type="http://schemas.openxmlformats.org/officeDocument/2006/relationships/hyperlink" Target="http://www.richlandsource.com/news/mansfield-march-for-science-engages-children-with-hands-on-activities/article_e5adebd2-2789-11e7-8e25-67837ec87643.html" TargetMode="External"/><Relationship Id="rId804" Type="http://schemas.openxmlformats.org/officeDocument/2006/relationships/hyperlink" Target="https://www.facebook.com/events/327749827622093/" TargetMode="External"/><Relationship Id="rId805" Type="http://schemas.openxmlformats.org/officeDocument/2006/relationships/hyperlink" Target="http://www.thejambar.com/youngstown-stands-science/" TargetMode="External"/><Relationship Id="rId806" Type="http://schemas.openxmlformats.org/officeDocument/2006/relationships/hyperlink" Target="https://www.the-daily-record.com/local%20news/2017/04/23/march-for-science-stresses-need-for-funding-scientific-research" TargetMode="External"/><Relationship Id="rId807" Type="http://schemas.openxmlformats.org/officeDocument/2006/relationships/hyperlink" Target="https://www.facebook.com/events/1891154444441243/" TargetMode="External"/><Relationship Id="rId808" Type="http://schemas.openxmlformats.org/officeDocument/2006/relationships/hyperlink" Target="https://www.facebook.com/events/1852572408336573/" TargetMode="External"/><Relationship Id="rId809" Type="http://schemas.openxmlformats.org/officeDocument/2006/relationships/hyperlink" Target="https://www.facebook.com/events/203962680095008/" TargetMode="External"/><Relationship Id="rId680" Type="http://schemas.openxmlformats.org/officeDocument/2006/relationships/hyperlink" Target="http://www.nj.com/mercer/index.ssf/2017/04/trenton_march_for_science_strikes_political_tone.html" TargetMode="External"/><Relationship Id="rId681" Type="http://schemas.openxmlformats.org/officeDocument/2006/relationships/hyperlink" Target="http://www.dailyrecord.com/picture-gallery/news/2017/04/22/photos-earth-day-rally-urges-rep-frelinghuysen-to-support-epa/100787600/" TargetMode="External"/><Relationship Id="rId682" Type="http://schemas.openxmlformats.org/officeDocument/2006/relationships/hyperlink" Target="http://www.nj.com/politics/index.ssf/2017/04/climate_change_march_heres_how_to_participate.html" TargetMode="External"/><Relationship Id="rId683" Type="http://schemas.openxmlformats.org/officeDocument/2006/relationships/hyperlink" Target="http://www.nj.com/politics/index.ssf/2017/04/climate_change_march_heres_how_to_participate.html" TargetMode="External"/><Relationship Id="rId684" Type="http://schemas.openxmlformats.org/officeDocument/2006/relationships/hyperlink" Target="http://www.nj.com/politics/index.ssf/2017/04/climate_change_march_heres_how_to_participate.html" TargetMode="External"/><Relationship Id="rId685" Type="http://schemas.openxmlformats.org/officeDocument/2006/relationships/hyperlink" Target="http://www.nj.com/politics/index.ssf/2017/04/climate_change_march_heres_how_to_participate.html" TargetMode="External"/><Relationship Id="rId686" Type="http://schemas.openxmlformats.org/officeDocument/2006/relationships/hyperlink" Target="http://www.nj.com/politics/index.ssf/2017/04/climate_change_march_heres_how_to_participate.html" TargetMode="External"/><Relationship Id="rId687" Type="http://schemas.openxmlformats.org/officeDocument/2006/relationships/hyperlink" Target="http://www.nj.com/essex/index.ssf/2017/04/peoples_climate_march_maplewood_100th_day_of_trump.html" TargetMode="External"/><Relationship Id="rId688" Type="http://schemas.openxmlformats.org/officeDocument/2006/relationships/hyperlink" Target="http://www.nj.com/politics/index.ssf/2017/04/climate_change_march_heres_how_to_participate.html" TargetMode="External"/><Relationship Id="rId689" Type="http://schemas.openxmlformats.org/officeDocument/2006/relationships/hyperlink" Target="http://www.kob.com/albuquerque-news/rally-held-to-support-club-after-graffiti-shows-up-on-walls/4449715/" TargetMode="External"/><Relationship Id="rId360" Type="http://schemas.openxmlformats.org/officeDocument/2006/relationships/hyperlink" Target="http://www.communitynewspapergroup.com/independence_bulletin_journal/earth-day/article_47e3275c-300b-11e7-9e89-2f1b3c999ac2.html" TargetMode="External"/><Relationship Id="rId361" Type="http://schemas.openxmlformats.org/officeDocument/2006/relationships/hyperlink" Target="http://www.desmoinesregister.com/story/opinion/readers/2017/04/28/join-peoples-climate-march-rally-saturday/307685001/" TargetMode="External"/><Relationship Id="rId362" Type="http://schemas.openxmlformats.org/officeDocument/2006/relationships/hyperlink" Target="http://www.desmoinesregister.com/story/news/2017/04/29/clean-energy-key-earth-survival-marchers-say-state-capitol/307972001/" TargetMode="External"/><Relationship Id="rId363" Type="http://schemas.openxmlformats.org/officeDocument/2006/relationships/hyperlink" Target="http://www.kcrg.com/content/news/Sierra-Club-holds-climate-change-rally-in-Cedar-Rapids-420831504.html" TargetMode="External"/><Relationship Id="rId364" Type="http://schemas.openxmlformats.org/officeDocument/2006/relationships/hyperlink" Target="http://www.kcrg.com/content/news/Sierra-Club-holds-climate-change-rally-in-Cedar-Rapids-420831504.html" TargetMode="External"/><Relationship Id="rId365" Type="http://schemas.openxmlformats.org/officeDocument/2006/relationships/hyperlink" Target="http://www.qconline.com/news/local/quad-cities-environmental-group-hosts-climate-change-rally/article_bb2f2639-dc62-5454-8bc6-c9a0f3d02c35.html" TargetMode="External"/><Relationship Id="rId1040" Type="http://schemas.openxmlformats.org/officeDocument/2006/relationships/hyperlink" Target="http://www.kitsapsun.com/story/news/local/communities/mason/2017/04/25/shelton-mason-county-march-science/100905718/" TargetMode="External"/><Relationship Id="rId1041" Type="http://schemas.openxmlformats.org/officeDocument/2006/relationships/hyperlink" Target="http://www.kxly.com/news/local-news/spokane/hundreds-march-for-science-in-spokane-1/459108054" TargetMode="External"/><Relationship Id="rId1042" Type="http://schemas.openxmlformats.org/officeDocument/2006/relationships/hyperlink" Target="http://www.spokesman.com/stories/2017/apr/22/scientists-and-supporters-rally-for-spokanes-river/" TargetMode="External"/><Relationship Id="rId1043" Type="http://schemas.openxmlformats.org/officeDocument/2006/relationships/hyperlink" Target="http://www.king5.com/news/marchers-for-science-protest-alarming-anti-science-trends/433358136" TargetMode="External"/><Relationship Id="rId1044" Type="http://schemas.openxmlformats.org/officeDocument/2006/relationships/hyperlink" Target="http://www.theolympian.com/news/local/article146241814.html" TargetMode="External"/><Relationship Id="rId1045" Type="http://schemas.openxmlformats.org/officeDocument/2006/relationships/hyperlink" Target="http://dnews.com/local/demonstrating-their-love-for-science/article_24c80869-7b13-5bb4-84d0-5b23231eddf4.html" TargetMode="External"/><Relationship Id="rId1046" Type="http://schemas.openxmlformats.org/officeDocument/2006/relationships/hyperlink" Target="http://nwpr.org/post/ellensburg-democrats-draw-crowd-earth-day-science-march" TargetMode="External"/><Relationship Id="rId1047" Type="http://schemas.openxmlformats.org/officeDocument/2006/relationships/hyperlink" Target="http://www.whitesalmonenterprise.com/news/2017/apr/13/march-science-will-walk-town-april-22/" TargetMode="External"/><Relationship Id="rId1048" Type="http://schemas.openxmlformats.org/officeDocument/2006/relationships/hyperlink" Target="http://www.seattletimes.com/seattle-news/science/seattle-march-for-science-draws-thousands-on-earth-day-including-a-nobel-prize-winner/" TargetMode="External"/><Relationship Id="rId1049" Type="http://schemas.openxmlformats.org/officeDocument/2006/relationships/hyperlink" Target="http://www.seattletimes.com/seattle-news/science/seattle-march-for-science-draws-thousands-on-earth-day-including-a-nobel-prize-winner/" TargetMode="External"/><Relationship Id="rId366" Type="http://schemas.openxmlformats.org/officeDocument/2006/relationships/hyperlink" Target="https://www.facebook.com/March4ScienceIF/posts/1857689757839204" TargetMode="External"/><Relationship Id="rId367" Type="http://schemas.openxmlformats.org/officeDocument/2006/relationships/hyperlink" Target="http://www.boiseweekly.com/boise/march-for-science-fills-idaho-capitol-on-earth-day-record-exchange-celebrates-10th-record-store-day/Content?oid=4841773" TargetMode="External"/><Relationship Id="rId368" Type="http://schemas.openxmlformats.org/officeDocument/2006/relationships/hyperlink" Target="http://www.ktvb.com/news/local/march-for-science-draws-crowd-to-idaho-capitol/433413267" TargetMode="External"/><Relationship Id="rId369" Type="http://schemas.openxmlformats.org/officeDocument/2006/relationships/hyperlink" Target="http://www.kmvt.com/content/news/Dozens-of-Magic-Valley-residents-march-for-science-in-Twin-Falls-420174563.html" TargetMode="External"/><Relationship Id="rId810" Type="http://schemas.openxmlformats.org/officeDocument/2006/relationships/hyperlink" Target="http://www.waynebargainhunter.com/article/20170421/NEWS/704219997/0/wbh" TargetMode="External"/><Relationship Id="rId811" Type="http://schemas.openxmlformats.org/officeDocument/2006/relationships/hyperlink" Target="http://miamistudent.net/hundreds-gather-for-satellite-march-for-science-in-uptown-oxford/" TargetMode="External"/><Relationship Id="rId812" Type="http://schemas.openxmlformats.org/officeDocument/2006/relationships/hyperlink" Target="http://www.cincinnati.com/picture-gallery/news/2017/04/22/thousands-march-for-science-on-earth-day/100786464/" TargetMode="External"/><Relationship Id="rId813" Type="http://schemas.openxmlformats.org/officeDocument/2006/relationships/hyperlink" Target="http://www.toledoblade.com/local/2017/04/22/Earth-Day-rally-joins-hundreds-across-U-S.html" TargetMode="External"/><Relationship Id="rId814" Type="http://schemas.openxmlformats.org/officeDocument/2006/relationships/hyperlink" Target="http://nbc24.com/news/local/march-for-science-toledo" TargetMode="External"/><Relationship Id="rId815" Type="http://schemas.openxmlformats.org/officeDocument/2006/relationships/hyperlink" Target="http://www.cleveland.com/metro/index.ssf/2017/04/march_for_science_in_cleveland.html" TargetMode="External"/><Relationship Id="rId816" Type="http://schemas.openxmlformats.org/officeDocument/2006/relationships/hyperlink" Target="http://fox8.com/2017/04/22/thousands-gather-for-march-for-science-rally-downtown/" TargetMode="External"/><Relationship Id="rId817" Type="http://schemas.openxmlformats.org/officeDocument/2006/relationships/hyperlink" Target="http://www.cleveland.com/metro/index.ssf/2017/04/march_for_science_in_cleveland.html" TargetMode="External"/><Relationship Id="rId818" Type="http://schemas.openxmlformats.org/officeDocument/2006/relationships/hyperlink" Target="http://abc6onyourside.com/news/local/rally-for-science-hits-columbus" TargetMode="External"/><Relationship Id="rId819" Type="http://schemas.openxmlformats.org/officeDocument/2006/relationships/hyperlink" Target="https://twitter.com/ChemMan2013/status/855985765683277824" TargetMode="External"/><Relationship Id="rId690" Type="http://schemas.openxmlformats.org/officeDocument/2006/relationships/hyperlink" Target="http://nmpoliticalreport.com/262638/supporters-rally-for-lgbtq-friendly-club/" TargetMode="External"/><Relationship Id="rId691" Type="http://schemas.openxmlformats.org/officeDocument/2006/relationships/hyperlink" Target="https://twitter.com/melissavecina/status/853417162085683200" TargetMode="External"/><Relationship Id="rId692" Type="http://schemas.openxmlformats.org/officeDocument/2006/relationships/hyperlink" Target="https://www.abqjournal.com/990511/antiabortion-rally-targets-unm.html" TargetMode="External"/><Relationship Id="rId693" Type="http://schemas.openxmlformats.org/officeDocument/2006/relationships/hyperlink" Target="https://www.abqjournal.com/991898/thousands-in-duke-city-march-for-science.html" TargetMode="External"/><Relationship Id="rId694" Type="http://schemas.openxmlformats.org/officeDocument/2006/relationships/hyperlink" Target="http://www.alamogordonews.com/story/news/local/community/2017/04/22/alamogordos-march-science/100798850/" TargetMode="External"/><Relationship Id="rId695" Type="http://schemas.openxmlformats.org/officeDocument/2006/relationships/hyperlink" Target="http://rdrnews.com/wordpress/blog/2017/04/22/earth-day-gets-some-local-fans/" TargetMode="External"/><Relationship Id="rId696" Type="http://schemas.openxmlformats.org/officeDocument/2006/relationships/hyperlink" Target="https://twitter.com/CherylRofer/status/855884506745655296" TargetMode="External"/><Relationship Id="rId697" Type="http://schemas.openxmlformats.org/officeDocument/2006/relationships/hyperlink" Target="http://www.taosnews.com/stories/earth-day-celebrations-marches-and-tree-plantings,39997" TargetMode="External"/><Relationship Id="rId698" Type="http://schemas.openxmlformats.org/officeDocument/2006/relationships/hyperlink" Target="http://www.lcsun-news.com/story/news/local/2017/04/22/march-scientists-encourage-residents-keep-asking-questions/100796596/" TargetMode="External"/><Relationship Id="rId699" Type="http://schemas.openxmlformats.org/officeDocument/2006/relationships/hyperlink" Target="https://www.abqjournal.com/991898/thousands-in-duke-city-march-for-science.html" TargetMode="External"/><Relationship Id="rId370" Type="http://schemas.openxmlformats.org/officeDocument/2006/relationships/hyperlink" Target="http://www.tetonvalleynews.net/news/goal-of-teton-valley-climate-march-is-unity/article_bb3271be-25f6-11e7-9cc6-a717da9288fc.html" TargetMode="External"/><Relationship Id="rId371" Type="http://schemas.openxmlformats.org/officeDocument/2006/relationships/hyperlink" Target="http://www.cdapress.com/article/20170416/ARTICLE/170419838" TargetMode="External"/><Relationship Id="rId372" Type="http://schemas.openxmlformats.org/officeDocument/2006/relationships/hyperlink" Target="https://twitter.com/IndivisibleBoi1/status/853358414247874560" TargetMode="External"/><Relationship Id="rId373" Type="http://schemas.openxmlformats.org/officeDocument/2006/relationships/hyperlink" Target="http://www.kivitv.com/news/boise-tax-day-protest" TargetMode="External"/><Relationship Id="rId374" Type="http://schemas.openxmlformats.org/officeDocument/2006/relationships/hyperlink" Target="http://www.idahostatesman.com/news/local/article144826094.html" TargetMode="External"/><Relationship Id="rId375" Type="http://schemas.openxmlformats.org/officeDocument/2006/relationships/hyperlink" Target="https://www.riverbender.com/articles/details/silent-protest-raises-sexual-assault-awareness-20125.cfm" TargetMode="External"/><Relationship Id="rId1050" Type="http://schemas.openxmlformats.org/officeDocument/2006/relationships/hyperlink" Target="http://www.chronline.com/news/march-for-science-draws-a-friendly-crowd-in-chehalis/article_06276bfa-29dc-11e7-9863-5fb74871a623.html" TargetMode="External"/><Relationship Id="rId1051" Type="http://schemas.openxmlformats.org/officeDocument/2006/relationships/hyperlink" Target="http://www.thenewstribune.com/news/local/article146215609.html" TargetMode="External"/><Relationship Id="rId1052" Type="http://schemas.openxmlformats.org/officeDocument/2006/relationships/hyperlink" Target="http://www.bellinghamherald.com/news/local/article146223339.html" TargetMode="External"/><Relationship Id="rId1053" Type="http://schemas.openxmlformats.org/officeDocument/2006/relationships/hyperlink" Target="https://www.facebook.com/events/1800435460219606/" TargetMode="External"/><Relationship Id="rId1054" Type="http://schemas.openxmlformats.org/officeDocument/2006/relationships/hyperlink" Target="https://www.wenatcheeworld.com/news/2017/apr/24/march-for-science/" TargetMode="External"/><Relationship Id="rId1055" Type="http://schemas.openxmlformats.org/officeDocument/2006/relationships/hyperlink" Target="http://www.yakimaherald.com/news/local/satellite-march-for-science-draws-about-to-downtown-yakima/article_f681aba2-27e7-11e7-b239-e300fd4a8e83.html" TargetMode="External"/><Relationship Id="rId1056" Type="http://schemas.openxmlformats.org/officeDocument/2006/relationships/hyperlink" Target="http://komonews.com/news/local/thousands-protest-trumps-environmental-policies-in-downtown-seattle" TargetMode="External"/><Relationship Id="rId1057" Type="http://schemas.openxmlformats.org/officeDocument/2006/relationships/hyperlink" Target="https://www.facebook.com/events/261644727572503/" TargetMode="External"/><Relationship Id="rId1058" Type="http://schemas.openxmlformats.org/officeDocument/2006/relationships/hyperlink" Target="http://www.peninsuladailynews.com/news/peninsula-wide-climate-march-draws-more-than-400/" TargetMode="External"/><Relationship Id="rId1059" Type="http://schemas.openxmlformats.org/officeDocument/2006/relationships/hyperlink" Target="http://sanjuanislander.com/news-articles/environment-science-whales/environment/24710/climate-mobilization-march-flows-through-friday-harbor" TargetMode="External"/><Relationship Id="rId376" Type="http://schemas.openxmlformats.org/officeDocument/2006/relationships/hyperlink" Target="http://www.chicagotribune.com/suburbs/post-tribune/news/ct-ptb-east-chicago-epa-rally-st-0419-20170419-story.html" TargetMode="External"/><Relationship Id="rId377" Type="http://schemas.openxmlformats.org/officeDocument/2006/relationships/hyperlink" Target="http://abc7chicago.com/news/east-chicago-residents-protest-epa-head-scott-pruitts-visit/1893020/" TargetMode="External"/><Relationship Id="rId378" Type="http://schemas.openxmlformats.org/officeDocument/2006/relationships/hyperlink" Target="http://www.chicagotribune.com/news/local/breaking/ct-earth-day-march-to-defend-science-20170422-story.html" TargetMode="External"/><Relationship Id="rId379" Type="http://schemas.openxmlformats.org/officeDocument/2006/relationships/hyperlink" Target="https://medium.com/@sciencemarchchi/march-for-science-chicago-draws-crowd-of-60-000-ce0c3a9c1859" TargetMode="External"/><Relationship Id="rId820" Type="http://schemas.openxmlformats.org/officeDocument/2006/relationships/hyperlink" Target="https://www.facebook.com/events/819972174834567/" TargetMode="External"/><Relationship Id="rId821" Type="http://schemas.openxmlformats.org/officeDocument/2006/relationships/hyperlink" Target="https://www.facebook.com/permalink.php?story_fbid=769999006520115&amp;id=719682614885088" TargetMode="External"/><Relationship Id="rId822" Type="http://schemas.openxmlformats.org/officeDocument/2006/relationships/hyperlink" Target="http://www.wfmj.com/story/35219518/trump-supporters-rally-in-boardman" TargetMode="External"/><Relationship Id="rId823" Type="http://schemas.openxmlformats.org/officeDocument/2006/relationships/hyperlink" Target="http://www.mydaytondailynews.com/news/local/dayton-teachers-rally-outside-school-board-meeting-contract-negotiations-continue/7cKZ0FDgFktAjLXEEqSHTP/" TargetMode="External"/><Relationship Id="rId824" Type="http://schemas.openxmlformats.org/officeDocument/2006/relationships/hyperlink" Target="http://www.cleveland.com/weather/blog/index.ssf/2017/04/peoples_climate_march_planned.html" TargetMode="External"/><Relationship Id="rId825" Type="http://schemas.openxmlformats.org/officeDocument/2006/relationships/hyperlink" Target="http://www.cleveland.com/weather/blog/index.ssf/2017/04/peoples_climate_march_planned.html" TargetMode="External"/><Relationship Id="rId826" Type="http://schemas.openxmlformats.org/officeDocument/2006/relationships/hyperlink" Target="http://www.grandlakenews.com/news/20170418/show-us-your-taxes---grand-lake-indivisible-joins-national-march" TargetMode="External"/><Relationship Id="rId827" Type="http://schemas.openxmlformats.org/officeDocument/2006/relationships/hyperlink" Target="https://www.nytimes.com/2017/04/22/science/march-for-science.html?hp&amp;action=click&amp;pgtype=Homepage&amp;clickSource=story-heading&amp;module=second-column-region&amp;region=top-news&amp;WT.nav=top-news" TargetMode="External"/><Relationship Id="rId828" Type="http://schemas.openxmlformats.org/officeDocument/2006/relationships/hyperlink" Target="http://www.tulsaworld.com/news/local/tulsa-earth-day-festivities-march-for-science-promote-environmentalism-empiricism/article_47b272a3-f1ac-50d8-bc1d-1436b42cf3aa.html" TargetMode="External"/><Relationship Id="rId829" Type="http://schemas.openxmlformats.org/officeDocument/2006/relationships/hyperlink" Target="http://www.normantranscript.com/news/okc-people-s-climate-march-announced/article_5d85962c-2466-11e7-86a6-7f02d72a2039.html" TargetMode="External"/><Relationship Id="rId500" Type="http://schemas.openxmlformats.org/officeDocument/2006/relationships/hyperlink" Target="http://mainepublic.org/post/more-1000-march-statewide-support-science" TargetMode="External"/><Relationship Id="rId501" Type="http://schemas.openxmlformats.org/officeDocument/2006/relationships/hyperlink" Target="https://www.facebook.com/events/727132587493580/" TargetMode="External"/><Relationship Id="rId502" Type="http://schemas.openxmlformats.org/officeDocument/2006/relationships/hyperlink" Target="http://mainepublic.org/post/more-1000-march-statewide-support-science" TargetMode="External"/><Relationship Id="rId503" Type="http://schemas.openxmlformats.org/officeDocument/2006/relationships/hyperlink" Target="http://www.chicagotribune.com/news/nationworld/ct-peoples-climate-march-20170429-story.html" TargetMode="External"/><Relationship Id="rId504" Type="http://schemas.openxmlformats.org/officeDocument/2006/relationships/hyperlink" Target="https://patch.com/michigan/rochester/rally-against-trumps-budget-held-rochester" TargetMode="External"/><Relationship Id="rId505" Type="http://schemas.openxmlformats.org/officeDocument/2006/relationships/hyperlink" Target="http://www.detroitnews.com/story/news/local/detroit-city/2017/04/04/workers-rally-raise-minimum-wage/100051452/" TargetMode="External"/><Relationship Id="rId506" Type="http://schemas.openxmlformats.org/officeDocument/2006/relationships/hyperlink" Target="http://www.wxyz.com/news/region/detroit/fight-for-15-and-black-lives-matter-protest-outside-cadillac-place" TargetMode="External"/><Relationship Id="rId507" Type="http://schemas.openxmlformats.org/officeDocument/2006/relationships/hyperlink" Target="http://www.detroitnews.com/story/news/local/detroit-city/2017/04/07/detroit-march-peace-malik/100198922/" TargetMode="External"/><Relationship Id="rId508" Type="http://schemas.openxmlformats.org/officeDocument/2006/relationships/hyperlink" Target="http://www.detroitnews.com/story/news/local/detroit-city/2017/04/15/tax-day-protest-demand-trump-release-returns/100503060/" TargetMode="External"/><Relationship Id="rId509" Type="http://schemas.openxmlformats.org/officeDocument/2006/relationships/hyperlink" Target="http://www.detroitnews.com/story/news/local/detroit-city/2017/04/15/tax-day-protest-demand-trump-release-returns/100503060/" TargetMode="External"/><Relationship Id="rId380" Type="http://schemas.openxmlformats.org/officeDocument/2006/relationships/hyperlink" Target="http://www.dailyeasternnews.com/2017/04/23/science-fest-brings-scientists-community-together/" TargetMode="External"/><Relationship Id="rId381" Type="http://schemas.openxmlformats.org/officeDocument/2006/relationships/hyperlink" Target="http://dailyillini.com/news/2017/04/24/champaign-takes-march-science/" TargetMode="External"/><Relationship Id="rId382" Type="http://schemas.openxmlformats.org/officeDocument/2006/relationships/hyperlink" Target="https://www.facebook.com/events/148464515677520" TargetMode="External"/><Relationship Id="rId383" Type="http://schemas.openxmlformats.org/officeDocument/2006/relationships/hyperlink" Target="http://www.chicagotribune.com/suburbs/aurora-beacon-news/news/ct-geneva-science-march-photo-gallery-20170422-photogallery.html" TargetMode="External"/><Relationship Id="rId384" Type="http://schemas.openxmlformats.org/officeDocument/2006/relationships/hyperlink" Target="http://www.wjbc.com/2017/04/23/march-for-science-sees-dozens-voicing-support-for-science/" TargetMode="External"/><Relationship Id="rId385" Type="http://schemas.openxmlformats.org/officeDocument/2006/relationships/hyperlink" Target="http://www.dailyherald.com/discuss/20170427/a-message-on-science" TargetMode="External"/><Relationship Id="rId1060" Type="http://schemas.openxmlformats.org/officeDocument/2006/relationships/hyperlink" Target="https://www.facebook.com/events/195981807571400/" TargetMode="External"/><Relationship Id="rId1061" Type="http://schemas.openxmlformats.org/officeDocument/2006/relationships/hyperlink" Target="http://www.kxly.com/news/local-news/several-rallies-marches-fill-spokane-1/470698395" TargetMode="External"/><Relationship Id="rId1062" Type="http://schemas.openxmlformats.org/officeDocument/2006/relationships/hyperlink" Target="http://www.kxly.com/news/local-news/several-rallies-marches-fill-spokane-1/470698395" TargetMode="External"/><Relationship Id="rId1063" Type="http://schemas.openxmlformats.org/officeDocument/2006/relationships/hyperlink" Target="http://www.yakimaherald.com/news/local/yakima-crowd-stands-against-racism-at-franklin-park-rally/article_93ef6e2c-2d5d-11e7-869c-6b45d8e37624.html" TargetMode="External"/><Relationship Id="rId1064" Type="http://schemas.openxmlformats.org/officeDocument/2006/relationships/hyperlink" Target="http://fox6now.com/2017/04/09/protest-in-milwaukee-against-missile-strike-on-syria-you-dont-get-justice-by-killing-people/" TargetMode="External"/><Relationship Id="rId1065" Type="http://schemas.openxmlformats.org/officeDocument/2006/relationships/hyperlink" Target="https://wibailoutpeople.org/2017/04/09/milwaukee-protest-demands-u-s-hands-off-syria-and-money-for-peoples-needs-not-war/" TargetMode="External"/><Relationship Id="rId386" Type="http://schemas.openxmlformats.org/officeDocument/2006/relationships/hyperlink" Target="http://thecommunityword.com/online/cwnotes/2017/04/22/hundreds-rally-for-science/" TargetMode="External"/><Relationship Id="rId387" Type="http://schemas.openxmlformats.org/officeDocument/2006/relationships/hyperlink" Target="http://www.rrstar.com/news/20170422/science-is-under-attack-marchers-in-rockford-say" TargetMode="External"/><Relationship Id="rId388" Type="http://schemas.openxmlformats.org/officeDocument/2006/relationships/hyperlink" Target="http://www.chicagotribune.com/news/nationworld/ct-peoples-climate-march-20170429-story.html" TargetMode="External"/><Relationship Id="rId389" Type="http://schemas.openxmlformats.org/officeDocument/2006/relationships/hyperlink" Target="http://www.chicagotribune.com/news/local/breaking/ct-trump-climate-change-march-protest-chicago-20170429-story.html" TargetMode="External"/><Relationship Id="rId1066" Type="http://schemas.openxmlformats.org/officeDocument/2006/relationships/hyperlink" Target="http://fox6now.com/2017/04/16/peace-for-change-alliance-hosts-stop-the-violence-rally-in-milwaukee/" TargetMode="External"/><Relationship Id="rId1067" Type="http://schemas.openxmlformats.org/officeDocument/2006/relationships/hyperlink" Target="http://lacrossetribune.com/news/local/hmong-students-protest-university-s-handling-of-heritage-language-course/article_3cfb6e41-950a-59b9-a137-5ed5d260f147.html" TargetMode="External"/><Relationship Id="rId1068" Type="http://schemas.openxmlformats.org/officeDocument/2006/relationships/hyperlink" Target="http://www.wisn.com/article/protesters-greet-trump-in-kenosha/9524567" TargetMode="External"/><Relationship Id="rId1069" Type="http://schemas.openxmlformats.org/officeDocument/2006/relationships/hyperlink" Target="http://wisconsingazette.com/2017/04/17/immigrant-rights-advocates-to-protest-at-trump-walker-visit-in-kenosha/" TargetMode="External"/><Relationship Id="rId830" Type="http://schemas.openxmlformats.org/officeDocument/2006/relationships/hyperlink" Target="http://www.tulsaworld.com/news/government/illegal-dumb-signs-limiting-activities-for-part-of-helmerich-park/article_3d558b65-8b47-5181-9881-be49a763536f.html" TargetMode="External"/><Relationship Id="rId831" Type="http://schemas.openxmlformats.org/officeDocument/2006/relationships/hyperlink" Target="http://ktvl.com/news/local/activists-protest-jackson-county-contract-with-wildlife-services" TargetMode="External"/><Relationship Id="rId832" Type="http://schemas.openxmlformats.org/officeDocument/2006/relationships/hyperlink" Target="http://www.oregonlive.com/portland/index.ssf/2017/04/jessica_vaughan_panel_lewis_cl.html" TargetMode="External"/><Relationship Id="rId833" Type="http://schemas.openxmlformats.org/officeDocument/2006/relationships/hyperlink" Target="http://www.kdrv.com/story/35138372/house-biill-2004-supporters-rally-on-capitol-steps" TargetMode="External"/><Relationship Id="rId834" Type="http://schemas.openxmlformats.org/officeDocument/2006/relationships/hyperlink" Target="http://registerguard.com/rg/news/local/35488117-75/eugene-tax-day-rally-part-of-national-protest-that-brought-out-thousands-in-dozens-of-cities.html.csp" TargetMode="External"/><Relationship Id="rId835" Type="http://schemas.openxmlformats.org/officeDocument/2006/relationships/hyperlink" Target="http://www.oregonlive.com/portland/index.ssf/2017/04/brace_for_delays_in_downtown_p.html" TargetMode="External"/><Relationship Id="rId836" Type="http://schemas.openxmlformats.org/officeDocument/2006/relationships/hyperlink" Target="https://twitter.com/i/moments/853405220415705090" TargetMode="External"/><Relationship Id="rId837" Type="http://schemas.openxmlformats.org/officeDocument/2006/relationships/hyperlink" Target="https://twitter.com/Carolyny1948/status/853374753381404672" TargetMode="External"/><Relationship Id="rId838" Type="http://schemas.openxmlformats.org/officeDocument/2006/relationships/hyperlink" Target="http://www.lagrandeobserver.com/news/local/5255674-151/hcao-holds-rally-on-state-capitol-steps" TargetMode="External"/><Relationship Id="rId839" Type="http://schemas.openxmlformats.org/officeDocument/2006/relationships/hyperlink" Target="http://www.dailytidings.com/news/20170423/standing-up-for-science" TargetMode="External"/><Relationship Id="rId510" Type="http://schemas.openxmlformats.org/officeDocument/2006/relationships/hyperlink" Target="http://www.uppermichiganssource.com/content/news/Tax-Rally-stirs-Marquette-419552103.html" TargetMode="External"/><Relationship Id="rId511" Type="http://schemas.openxmlformats.org/officeDocument/2006/relationships/hyperlink" Target="http://www.detroitnews.com/story/news/local/detroit-city/2017/04/15/tax-day-protest-demand-trump-release-returns/100503060/" TargetMode="External"/><Relationship Id="rId512" Type="http://schemas.openxmlformats.org/officeDocument/2006/relationships/hyperlink" Target="http://oaklandcounty115.com/2017/04/16/call-for-transparency-draws-protestors-to-farmington/" TargetMode="External"/><Relationship Id="rId513" Type="http://schemas.openxmlformats.org/officeDocument/2006/relationships/hyperlink" Target="http://www.detroitnews.com/story/news/local/detroit-city/2017/04/15/tax-day-protest-demand-trump-release-returns/100503060/" TargetMode="External"/><Relationship Id="rId514" Type="http://schemas.openxmlformats.org/officeDocument/2006/relationships/hyperlink" Target="http://fox17online.com/2017/04/15/protesters-plan-tax-march-to-urge-president-trump-to-release-his-taxes/" TargetMode="External"/><Relationship Id="rId515" Type="http://schemas.openxmlformats.org/officeDocument/2006/relationships/hyperlink" Target="http://www.detroitnews.com/story/news/local/detroit-city/2017/04/15/tax-day-protest-demand-trump-release-returns/100503060/" TargetMode="External"/><Relationship Id="rId516" Type="http://schemas.openxmlformats.org/officeDocument/2006/relationships/hyperlink" Target="https://www.michigandaily.com/section/government/thousands-gather-rally-national-tax-march-protest" TargetMode="External"/><Relationship Id="rId517" Type="http://schemas.openxmlformats.org/officeDocument/2006/relationships/hyperlink" Target="http://www.detroitnews.com/story/news/local/detroit-city/2017/04/15/tax-day-protest-demand-trump-release-returns/100503060/" TargetMode="External"/><Relationship Id="rId518" Type="http://schemas.openxmlformats.org/officeDocument/2006/relationships/hyperlink" Target="http://www.detroitnews.com/story/news/local/detroit-city/2017/04/15/tax-day-protest-demand-trump-release-returns/100503060/" TargetMode="External"/><Relationship Id="rId519" Type="http://schemas.openxmlformats.org/officeDocument/2006/relationships/hyperlink" Target="http://www.freep.com/story/news/local/michigan/detroit/2017/04/17/genital-mutilation-circumcision-protest/100562504/" TargetMode="External"/><Relationship Id="rId390" Type="http://schemas.openxmlformats.org/officeDocument/2006/relationships/hyperlink" Target="http://www.chestertontribune.com/Environment/nwi_peoples_climate_march_in_hig.htm" TargetMode="External"/><Relationship Id="rId391" Type="http://schemas.openxmlformats.org/officeDocument/2006/relationships/hyperlink" Target="http://peoriapublicradio.org/post/democratic-candidate-governor-visits-immigrant-rights-rally-peoria" TargetMode="External"/><Relationship Id="rId392" Type="http://schemas.openxmlformats.org/officeDocument/2006/relationships/hyperlink" Target="http://www.chicagotribune.com/news/local/politics/ct-luis-gutierrez-immigration-lawsuit-met-0404-20170404-story.html" TargetMode="External"/><Relationship Id="rId393" Type="http://schemas.openxmlformats.org/officeDocument/2006/relationships/hyperlink" Target="http://www.chicagotribune.com/suburbs/lake-county-news-sun/news/ct-lns-rally-for-zion-man-shot-by-police-st-0405-20170405-story.html" TargetMode="External"/><Relationship Id="rId394" Type="http://schemas.openxmlformats.org/officeDocument/2006/relationships/hyperlink" Target="http://www.chicagotribune.com/suburbs/lake-county-news-sun/news/ct-lns-rally-for-zion-man-shot-by-police-st-0405-20170405-story.html" TargetMode="External"/><Relationship Id="rId395" Type="http://schemas.openxmlformats.org/officeDocument/2006/relationships/hyperlink" Target="http://foxillinois.com/news/local/nearly-200-rally-at-state-capitol-for-clean-energy-04-07-2017" TargetMode="External"/><Relationship Id="rId396" Type="http://schemas.openxmlformats.org/officeDocument/2006/relationships/hyperlink" Target="http://chicago.cbslocal.com/2017/04/11/protesters-at-ohare-blast-united-airlines/" TargetMode="External"/><Relationship Id="rId397" Type="http://schemas.openxmlformats.org/officeDocument/2006/relationships/hyperlink" Target="http://www.chicagotribune.com/news/ct-cupich-walk-for-peace-met-20170414-story.html" TargetMode="External"/><Relationship Id="rId398" Type="http://schemas.openxmlformats.org/officeDocument/2006/relationships/hyperlink" Target="http://foxillinois.com/news/local/local-immigration-advocates-rally-against-ice-raids" TargetMode="External"/><Relationship Id="rId399" Type="http://schemas.openxmlformats.org/officeDocument/2006/relationships/hyperlink" Target="https://patch.com/illinois/chicago/chicago-trump-tax-protest-marchers-do-chicken-dance-over-presidents-tax-returns" TargetMode="External"/><Relationship Id="rId1070" Type="http://schemas.openxmlformats.org/officeDocument/2006/relationships/hyperlink" Target="http://fox6now.com/2017/04/18/what-are-you-afraid-of-protesters-in-kenosha-urge-president-trump-to-release-tax-returns/" TargetMode="External"/><Relationship Id="rId1071" Type="http://schemas.openxmlformats.org/officeDocument/2006/relationships/hyperlink" Target="http://www.wisn.com/article/protesters-greet-trump-in-kenosha/9524567" TargetMode="External"/><Relationship Id="rId1072" Type="http://schemas.openxmlformats.org/officeDocument/2006/relationships/hyperlink" Target="http://fox6now.com/2017/04/18/what-are-you-afraid-of-protesters-in-kenosha-urge-president-trump-to-release-tax-returns/" TargetMode="External"/><Relationship Id="rId1073" Type="http://schemas.openxmlformats.org/officeDocument/2006/relationships/hyperlink" Target="http://www.greenbaypressgazette.com/story/news/2017/04/22/hundreds-turn-out-march-science-green-bay/100697728/" TargetMode="External"/><Relationship Id="rId1074" Type="http://schemas.openxmlformats.org/officeDocument/2006/relationships/hyperlink" Target="http://www.channel3000.com/news/thousands-participate-in-madison-march-for-science/459100188" TargetMode="External"/><Relationship Id="rId1075" Type="http://schemas.openxmlformats.org/officeDocument/2006/relationships/hyperlink" Target="http://fox11online.com/news/local/fox-cities/demonstrators-walk-for-science-in-appleton" TargetMode="External"/><Relationship Id="rId1076" Type="http://schemas.openxmlformats.org/officeDocument/2006/relationships/hyperlink" Target="http://www.apg-wi.com/ashland-march-for-science/article_65d171c2-e800-58e3-8a98-57b301241772.html" TargetMode="External"/><Relationship Id="rId1077" Type="http://schemas.openxmlformats.org/officeDocument/2006/relationships/hyperlink" Target="http://www.wsaw.com/content/news/Marchers-around-the-world-join-science-rallies-420155683.html" TargetMode="External"/><Relationship Id="rId1078" Type="http://schemas.openxmlformats.org/officeDocument/2006/relationships/hyperlink" Target="http://www.lakelandtimes.com/main.asp?SectionID=9&amp;SubSectionID=9&amp;ArticleID=35253" TargetMode="External"/><Relationship Id="rId1079" Type="http://schemas.openxmlformats.org/officeDocument/2006/relationships/hyperlink" Target="http://www.weau.com/content/news/Hundreds-march-for-science-in-Eau-Claire-420164983.html" TargetMode="External"/><Relationship Id="rId840" Type="http://schemas.openxmlformats.org/officeDocument/2006/relationships/hyperlink" Target="http://www.dailyastorian.com/Free/20170424/advocates-fan-out-in-global-show-of-support-for-science" TargetMode="External"/><Relationship Id="rId841" Type="http://schemas.openxmlformats.org/officeDocument/2006/relationships/hyperlink" Target="http://www.gazettetimes.com/news/local/thousands-turn-out-for-corvallis-science-march/article_dcd992ec-31c7-54e4-b2d2-9e4df4908660.html" TargetMode="External"/><Relationship Id="rId842" Type="http://schemas.openxmlformats.org/officeDocument/2006/relationships/hyperlink" Target="https://www.risestronger.org/events/march-for-science-grants-pass" TargetMode="External"/><Relationship Id="rId843" Type="http://schemas.openxmlformats.org/officeDocument/2006/relationships/hyperlink" Target="http://theworldlink.com/news/local/coos-bay-to-march-for-science/article_2d320748-b0c8-554b-b580-a4d05ccb6993.html" TargetMode="External"/><Relationship Id="rId844" Type="http://schemas.openxmlformats.org/officeDocument/2006/relationships/hyperlink" Target="https://www.thechronicleonline.com/out_about/columbia-county-march-for-science/article_27ecd944-1fbb-11e7-926b-e3d22043ea87.html" TargetMode="External"/><Relationship Id="rId845" Type="http://schemas.openxmlformats.org/officeDocument/2006/relationships/hyperlink" Target="http://www.statesmanjournal.com/story/news/2017/04/23/thousands-gather-salem-march-science/100795178/" TargetMode="External"/><Relationship Id="rId846" Type="http://schemas.openxmlformats.org/officeDocument/2006/relationships/hyperlink" Target="http://www.heraldandnews.com/news/local_news/local-groups-plant-interest-in-earth-day/article_258760fd-2691-5821-9315-63e6b5d9a8e7.html" TargetMode="External"/><Relationship Id="rId847" Type="http://schemas.openxmlformats.org/officeDocument/2006/relationships/hyperlink" Target="http://www.eastoregonian.com/eo/local-news/20170423/earth-day-celebrated-with-science-fair-march-in-pendleton" TargetMode="External"/><Relationship Id="rId848" Type="http://schemas.openxmlformats.org/officeDocument/2006/relationships/hyperlink" Target="http://www.oregonlive.com/portland/index.ssf/2017/04/portland_science_march_earth_day_protest.html" TargetMode="External"/><Relationship Id="rId849" Type="http://schemas.openxmlformats.org/officeDocument/2006/relationships/hyperlink" Target="http://www.nrtoday.com/news/environment/douglas-county-marches-for-science/article_2ea16f8c-3388-5aaf-bb69-933a73b68a4b.html" TargetMode="External"/><Relationship Id="rId520" Type="http://schemas.openxmlformats.org/officeDocument/2006/relationships/hyperlink" Target="http://detroit.cbslocal.com/2017/04/18/conservatives-protest-against-republicans-who-opposed-michigan-income-tax-cut/" TargetMode="External"/><Relationship Id="rId521" Type="http://schemas.openxmlformats.org/officeDocument/2006/relationships/hyperlink" Target="http://detroit.cbslocal.com/2017/04/18/conservatives-protest-against-republicans-who-opposed-michigan-income-tax-cut/" TargetMode="External"/><Relationship Id="rId522" Type="http://schemas.openxmlformats.org/officeDocument/2006/relationships/hyperlink" Target="http://detroit.cbslocal.com/2017/04/18/conservatives-protest-against-republicans-who-opposed-michigan-income-tax-cut/" TargetMode="External"/><Relationship Id="rId523" Type="http://schemas.openxmlformats.org/officeDocument/2006/relationships/hyperlink" Target="https://www.facebook.com/events/1769235526725277/?hc_location=ufi" TargetMode="External"/><Relationship Id="rId524" Type="http://schemas.openxmlformats.org/officeDocument/2006/relationships/hyperlink" Target="http://detroit.cbslocal.com/2017/04/18/conservatives-protest-against-republicans-who-opposed-michigan-income-tax-cut/" TargetMode="External"/><Relationship Id="rId525" Type="http://schemas.openxmlformats.org/officeDocument/2006/relationships/hyperlink" Target="http://detroit.cbslocal.com/2017/04/18/conservatives-protest-against-republicans-who-opposed-michigan-income-tax-cut/" TargetMode="External"/><Relationship Id="rId526" Type="http://schemas.openxmlformats.org/officeDocument/2006/relationships/hyperlink" Target="http://detroit.cbslocal.com/2017/04/18/conservatives-protest-against-republicans-who-opposed-michigan-income-tax-cut/" TargetMode="External"/><Relationship Id="rId527" Type="http://schemas.openxmlformats.org/officeDocument/2006/relationships/hyperlink" Target="https://www.usnews.com/news/best-states/michigan/articles/2017-04-20/police-arrest-3-in-immigration-protest-in-grand-rapids" TargetMode="External"/><Relationship Id="rId528" Type="http://schemas.openxmlformats.org/officeDocument/2006/relationships/hyperlink" Target="http://woodtv.com/2017/04/20/at-least-2-arrested-as-protest-blocks-i-196-ramps-in-gr/" TargetMode="External"/><Relationship Id="rId529" Type="http://schemas.openxmlformats.org/officeDocument/2006/relationships/hyperlink" Target="http://thecollegiatelive.com/2017/04/pro-life-demonstrators-asked-leave-campus/" TargetMode="External"/><Relationship Id="rId200" Type="http://schemas.openxmlformats.org/officeDocument/2006/relationships/hyperlink" Target="http://www.krdo.com/news/top-stories/group-gathers-to-protest-fremont-county-sheriffs-office/452043003" TargetMode="External"/><Relationship Id="rId201" Type="http://schemas.openxmlformats.org/officeDocument/2006/relationships/hyperlink" Target="https://www.facebook.com/events/1850125631867041/?active_tab=discussion" TargetMode="External"/><Relationship Id="rId202" Type="http://schemas.openxmlformats.org/officeDocument/2006/relationships/hyperlink" Target="https://youtu.be/4aGMl_nauCo" TargetMode="External"/><Relationship Id="rId203" Type="http://schemas.openxmlformats.org/officeDocument/2006/relationships/hyperlink" Target="http://www.coloradoan.com/story/news/2017/04/18/protesters-demand-details-old-town-arrest/100604400/" TargetMode="External"/><Relationship Id="rId204" Type="http://schemas.openxmlformats.org/officeDocument/2006/relationships/hyperlink" Target="http://denver.cbslocal.com/2017/04/19/frontier-airlines-pilots-protest-union/" TargetMode="External"/><Relationship Id="rId205" Type="http://schemas.openxmlformats.org/officeDocument/2006/relationships/hyperlink" Target="http://www.thedenverchannel.com/news/local-news/frontier-pilots-protest-saying-management-broke-promise-to-give-raises" TargetMode="External"/><Relationship Id="rId206" Type="http://schemas.openxmlformats.org/officeDocument/2006/relationships/hyperlink" Target="https://www.facebook.com/eaglecountyactionnetwork/posts/1672783039692620" TargetMode="External"/><Relationship Id="rId207" Type="http://schemas.openxmlformats.org/officeDocument/2006/relationships/hyperlink" Target="http://kdnk.org/post/alice-march-science" TargetMode="External"/><Relationship Id="rId208" Type="http://schemas.openxmlformats.org/officeDocument/2006/relationships/hyperlink" Target="http://www.eptrail.com/ci_30945842/estes-park-residents-gather-celebrate-science" TargetMode="External"/><Relationship Id="rId209" Type="http://schemas.openxmlformats.org/officeDocument/2006/relationships/hyperlink" Target="https://www.facebook.com/events/1847787002120799/" TargetMode="External"/><Relationship Id="rId1080" Type="http://schemas.openxmlformats.org/officeDocument/2006/relationships/hyperlink" Target="https://www.wgtd.org/news/world-wide-march-science-has-kenosha-component" TargetMode="External"/><Relationship Id="rId1081" Type="http://schemas.openxmlformats.org/officeDocument/2006/relationships/hyperlink" Target="http://www.channel3000.com/news/thousands-participate-in-madison-march-for-science/459100188" TargetMode="External"/><Relationship Id="rId1082" Type="http://schemas.openxmlformats.org/officeDocument/2006/relationships/hyperlink" Target="http://www.channel3000.com/news/thousands-participate-in-madison-march-for-science/459100188" TargetMode="External"/><Relationship Id="rId1083" Type="http://schemas.openxmlformats.org/officeDocument/2006/relationships/hyperlink" Target="http://madisonclimatemarch.org/" TargetMode="External"/><Relationship Id="rId1084" Type="http://schemas.openxmlformats.org/officeDocument/2006/relationships/hyperlink" Target="http://www.channel3000.com/news/thousands-participate-in-madison-march-for-science/459100188" TargetMode="External"/><Relationship Id="rId1085" Type="http://schemas.openxmlformats.org/officeDocument/2006/relationships/hyperlink" Target="http://lacrossetribune.com/news/local/march-for-science-makes-a-statement-on-earth-day/article_7791d9b9-c146-5eb5-b08b-5108dc00aaf6.html" TargetMode="External"/><Relationship Id="rId1086" Type="http://schemas.openxmlformats.org/officeDocument/2006/relationships/hyperlink" Target="http://www.apg-wi.com/marching-for-science/article_3a0de7b5-e0cf-5db6-afb6-42363247d24e.html" TargetMode="External"/><Relationship Id="rId1087" Type="http://schemas.openxmlformats.org/officeDocument/2006/relationships/hyperlink" Target="https://www.facebook.com/events/358001147927893/" TargetMode="External"/><Relationship Id="rId1088" Type="http://schemas.openxmlformats.org/officeDocument/2006/relationships/hyperlink" Target="http://www.greenbaypressgazette.com/story/news/2017/04/22/hundreds-turn-out-march-science-green-bay/100697728/" TargetMode="External"/><Relationship Id="rId1089" Type="http://schemas.openxmlformats.org/officeDocument/2006/relationships/hyperlink" Target="https://advancetitan.com/news/2017/04/27/marchers-call-science-not-silence" TargetMode="External"/><Relationship Id="rId850" Type="http://schemas.openxmlformats.org/officeDocument/2006/relationships/hyperlink" Target="http://registerguard.com/rg/news/local/35510356-75/eugene-joins-other-cities-around-the-world-in-march-for-science.html.csp" TargetMode="External"/><Relationship Id="rId851" Type="http://schemas.openxmlformats.org/officeDocument/2006/relationships/hyperlink" Target="http://www.dailykos.com/story/2017/5/3/1658487/-March-for-Science-Bend-Oregon-Photo-Diary" TargetMode="External"/><Relationship Id="rId852" Type="http://schemas.openxmlformats.org/officeDocument/2006/relationships/hyperlink" Target="https://newportnewstimes.com/article/community-marches-for-science" TargetMode="External"/><Relationship Id="rId853" Type="http://schemas.openxmlformats.org/officeDocument/2006/relationships/hyperlink" Target="http://katu.com/news/local/thousands-gather-in-sw-portland-for-peoples-climate-movement-march" TargetMode="External"/><Relationship Id="rId854" Type="http://schemas.openxmlformats.org/officeDocument/2006/relationships/hyperlink" Target="http://ktvl.com/news/local/coinciding-with-president-trumps-100th-day-over-1200-join-in-peoples-climate-march" TargetMode="External"/><Relationship Id="rId855" Type="http://schemas.openxmlformats.org/officeDocument/2006/relationships/hyperlink" Target="http://katu.com/news/local/opposing-groups-gather-at-montavilla-city-park-after-ave-of-roses-parade-cancellation" TargetMode="External"/><Relationship Id="rId856" Type="http://schemas.openxmlformats.org/officeDocument/2006/relationships/hyperlink" Target="http://registerguard.com/rg/news/local/35533288-75/hundreds-in-eugene-take-stand-against-trump-environmental-policies-at-peoples-climate-march.html.csp" TargetMode="External"/><Relationship Id="rId857" Type="http://schemas.openxmlformats.org/officeDocument/2006/relationships/hyperlink" Target="https://www.facebook.com/events/100993850431743/" TargetMode="External"/><Relationship Id="rId858" Type="http://schemas.openxmlformats.org/officeDocument/2006/relationships/hyperlink" Target="http://www.sharonherald.com/news/state/sex-crime-victims-rally-at-capitol/article_fed12ea9-9b0a-52c9-8c04-d1e4e06ba154.html" TargetMode="External"/><Relationship Id="rId859" Type="http://schemas.openxmlformats.org/officeDocument/2006/relationships/hyperlink" Target="http://www.pghcitypaper.com/Blogh/archives/2017/04/04/equal-pay-day-rally-highlights-disparities-facing-women-of-color" TargetMode="External"/><Relationship Id="rId530" Type="http://schemas.openxmlformats.org/officeDocument/2006/relationships/hyperlink" Target="http://thecollegiatelive.com/2017/04/pro-life-demonstrators-asked-leave-campus/" TargetMode="External"/><Relationship Id="rId531" Type="http://schemas.openxmlformats.org/officeDocument/2006/relationships/hyperlink" Target="http://www.michigansthumb.com/news/article/Residents-protest-about-wind-energy-developments-11090707.php" TargetMode="External"/><Relationship Id="rId532" Type="http://schemas.openxmlformats.org/officeDocument/2006/relationships/hyperlink" Target="http://www.lansingstatejournal.com/story/news/local/2017/04/22/march-science-lansing-draws-2500/100787350/" TargetMode="External"/><Relationship Id="rId533" Type="http://schemas.openxmlformats.org/officeDocument/2006/relationships/hyperlink" Target="http://www.miningjournal.net/news/front-page-news/2017/04/marching%E2%80%88for-science/" TargetMode="External"/><Relationship Id="rId534" Type="http://schemas.openxmlformats.org/officeDocument/2006/relationships/hyperlink" Target="http://www.mlive.com/news/saginaw/index.ssf/2017/04/hundreds_march_for_science_in.html" TargetMode="External"/><Relationship Id="rId535" Type="http://schemas.openxmlformats.org/officeDocument/2006/relationships/hyperlink" Target="http://www.mlive.com/news/ann-arbor/index.ssf/2017/04/thousands_flood_streets_of_ann.html" TargetMode="External"/><Relationship Id="rId536" Type="http://schemas.openxmlformats.org/officeDocument/2006/relationships/hyperlink" Target="http://www.thealpenanews.com/news/local-news/2017/04/local-march-on-science-event-brings-great-turnout/" TargetMode="External"/><Relationship Id="rId537" Type="http://schemas.openxmlformats.org/officeDocument/2006/relationships/hyperlink" Target="https://www.facebook.com/MarchforScienceCheboygan/" TargetMode="External"/><Relationship Id="rId538" Type="http://schemas.openxmlformats.org/officeDocument/2006/relationships/hyperlink" Target="http://www.mlive.com/news/grand-rapids/index.ssf/2017/04/hundreds_rally_in_name_of_scie.html" TargetMode="External"/><Relationship Id="rId539" Type="http://schemas.openxmlformats.org/officeDocument/2006/relationships/hyperlink" Target="http://www.freep.com/story/news/local/michigan/detroit/2017/04/22/march-science-detroit/100782888/" TargetMode="External"/><Relationship Id="rId210" Type="http://schemas.openxmlformats.org/officeDocument/2006/relationships/hyperlink" Target="http://www.aspentimes.com/news/aspen-to-mark-earth-day-with-science-march-basalt-preps-annual-river-cleanup/" TargetMode="External"/><Relationship Id="rId211" Type="http://schemas.openxmlformats.org/officeDocument/2006/relationships/hyperlink" Target="http://www.telluridenews.com/news/article_d001d440-26a5-11e7-917a-bf5fc6c8d717.html" TargetMode="External"/><Relationship Id="rId212" Type="http://schemas.openxmlformats.org/officeDocument/2006/relationships/hyperlink" Target="https://www.facebook.com/earthguardianstelluride/posts/289421841505997" TargetMode="External"/><Relationship Id="rId213" Type="http://schemas.openxmlformats.org/officeDocument/2006/relationships/hyperlink" Target="http://www.summitdaily.com/news/summit-county-residents-take-to-the-streets-for-march-for-science/" TargetMode="External"/><Relationship Id="rId214" Type="http://schemas.openxmlformats.org/officeDocument/2006/relationships/hyperlink" Target="http://www.westernslopenow.com/news/local-news/march-for-science/697909487" TargetMode="External"/><Relationship Id="rId215" Type="http://schemas.openxmlformats.org/officeDocument/2006/relationships/hyperlink" Target="http://www.dailycamera.com/cu-news/ci_30961638/student-activists-meet-cus-chancellor-urge-university-divest" TargetMode="External"/><Relationship Id="rId216" Type="http://schemas.openxmlformats.org/officeDocument/2006/relationships/hyperlink" Target="http://www.coloradoan.com/story/news/2017/04/29/several-hundred-join-climate-march-denver-spring-snow/307970001/" TargetMode="External"/><Relationship Id="rId217" Type="http://schemas.openxmlformats.org/officeDocument/2006/relationships/hyperlink" Target="https://durangoherald.com/articles/154417" TargetMode="External"/><Relationship Id="rId218" Type="http://schemas.openxmlformats.org/officeDocument/2006/relationships/hyperlink" Target="http://www.newhavenindependent.org/index.php/archives/entry/students_march_on_city_hall/" TargetMode="External"/><Relationship Id="rId219" Type="http://schemas.openxmlformats.org/officeDocument/2006/relationships/hyperlink" Target="http://www.courant.com/community/hartford/hc-mothers-united-rally-20170408-story.html" TargetMode="External"/><Relationship Id="rId1090" Type="http://schemas.openxmlformats.org/officeDocument/2006/relationships/hyperlink" Target="http://www.wsaz.com/content/news/Protest-against-cuts-to-DHHR-funding-takes-over-WV-Capitol-418572803.html" TargetMode="External"/><Relationship Id="rId1091" Type="http://schemas.openxmlformats.org/officeDocument/2006/relationships/hyperlink" Target="https://www.facebook.com/events/1375971842459888/" TargetMode="External"/><Relationship Id="rId1092" Type="http://schemas.openxmlformats.org/officeDocument/2006/relationships/hyperlink" Target="http://www.wvgazettemail.com/news-politics/20170422/hundreds-turn-out-for-science-marches-in-morgantown-huntington" TargetMode="External"/><Relationship Id="rId1093" Type="http://schemas.openxmlformats.org/officeDocument/2006/relationships/hyperlink" Target="http://www.wvgazettemail.com/news-politics/20170422/hundreds-turn-out-for-science-marches-in-morgantown-huntington" TargetMode="External"/><Relationship Id="rId1094" Type="http://schemas.openxmlformats.org/officeDocument/2006/relationships/hyperlink" Target="http://www.herald-dispatch.com/news/local-science-march-joins-global-movement/article_e6873a50-fe8e-5f78-bb8c-786fcbf4396a.html" TargetMode="External"/><Relationship Id="rId1095" Type="http://schemas.openxmlformats.org/officeDocument/2006/relationships/hyperlink" Target="http://www.herald-dispatch.com/news/local-national-marches-protest-environmental-policies/article_5e15a902-c8e8-5389-ab2b-98e9b2186227.html" TargetMode="External"/><Relationship Id="rId1096" Type="http://schemas.openxmlformats.org/officeDocument/2006/relationships/hyperlink" Target="https://www.facebook.com/events/1850125631867041/?active_tab=discussion" TargetMode="External"/><Relationship Id="rId1097" Type="http://schemas.openxmlformats.org/officeDocument/2006/relationships/hyperlink" Target="http://www.nbcrightnow.com/story/35219243/science-march-in-cody-brings-thousands-together" TargetMode="External"/><Relationship Id="rId1098" Type="http://schemas.openxmlformats.org/officeDocument/2006/relationships/hyperlink" Target="http://www.kbzk.com/story/35218472/march-for-science-held-in-yellowstone" TargetMode="External"/><Relationship Id="rId1099" Type="http://schemas.openxmlformats.org/officeDocument/2006/relationships/hyperlink" Target="http://www.rocketminer.com/news/march-for-science/article_fd5889a3-f696-5488-bfb6-7dbf8da9163a.html" TargetMode="External"/><Relationship Id="rId860" Type="http://schemas.openxmlformats.org/officeDocument/2006/relationships/hyperlink" Target="http://triblive.com/local/westmoreland/12139042-74/seton-hill-students-rally-in-greensburg-to-mark-equal-pay-day-for" TargetMode="External"/><Relationship Id="rId861" Type="http://schemas.openxmlformats.org/officeDocument/2006/relationships/hyperlink" Target="http://www.tribdem.com/news/local-drug-recovery-group-bound-for-harrisburg-to-rally-against/article_2dabb8b4-1a02-11e7-896e-13e53d306938.html" TargetMode="External"/><Relationship Id="rId862" Type="http://schemas.openxmlformats.org/officeDocument/2006/relationships/hyperlink" Target="http://wskgnews.org/post/activists-and-former-pa-state-secretary-protest-agency-consolidations" TargetMode="External"/><Relationship Id="rId863" Type="http://schemas.openxmlformats.org/officeDocument/2006/relationships/hyperlink" Target="http://www.dailyitem.com/news/northumberland_county/staff-students-protest-possible-cut-at-shikellamy/article_7ac8f0af-04ca-5a8b-a184-17a6264cd847.html" TargetMode="External"/><Relationship Id="rId864" Type="http://schemas.openxmlformats.org/officeDocument/2006/relationships/hyperlink" Target="http://www.phillyvoice.com/protesters-against-us-airstrikes-syria-gather-center-city/" TargetMode="External"/><Relationship Id="rId865" Type="http://schemas.openxmlformats.org/officeDocument/2006/relationships/hyperlink" Target="http://6abc.com/news/many-in-local-syrian-community-decry-us-airstrikes-/1847051/" TargetMode="External"/><Relationship Id="rId866" Type="http://schemas.openxmlformats.org/officeDocument/2006/relationships/hyperlink" Target="http://www.mytwintiers.com/news/local-news/sayre-students-protest-potential-program-cuts/690000193" TargetMode="External"/><Relationship Id="rId867" Type="http://schemas.openxmlformats.org/officeDocument/2006/relationships/hyperlink" Target="http://www.morning-times.com/news/image_38294f2c-1e6c-11e7-930f-7b0ea27480e0.html" TargetMode="External"/><Relationship Id="rId868" Type="http://schemas.openxmlformats.org/officeDocument/2006/relationships/hyperlink" Target="http://www.dailyitem.com/news/su-students-rally-against-prejudice-bigotry/article_44044176-1f75-11e7-b889-5ff939d97b1d.html" TargetMode="External"/><Relationship Id="rId869" Type="http://schemas.openxmlformats.org/officeDocument/2006/relationships/hyperlink" Target="http://www.philly.com/philly/blogs/real-time/Philly-protesters-to-call-for-Trump-to-release-tax-returns.html" TargetMode="External"/><Relationship Id="rId540" Type="http://schemas.openxmlformats.org/officeDocument/2006/relationships/hyperlink" Target="https://twitter.com/stein_405/status/855984295097323520" TargetMode="External"/><Relationship Id="rId541" Type="http://schemas.openxmlformats.org/officeDocument/2006/relationships/hyperlink" Target="http://www.mlive.com/news/ann-arbor/index.ssf/2017/04/thousands_flood_streets_of_ann.html" TargetMode="External"/><Relationship Id="rId542" Type="http://schemas.openxmlformats.org/officeDocument/2006/relationships/hyperlink" Target="http://purplewalruspress.blogspot.com/2017/04/hundreds-rally-and-march-for-science-in.html" TargetMode="External"/><Relationship Id="rId543" Type="http://schemas.openxmlformats.org/officeDocument/2006/relationships/hyperlink" Target="http://news.pioneergroup.com/bigrapidsnews/2017/04/14/upcoming-march-focuses-science/" TargetMode="External"/><Relationship Id="rId544" Type="http://schemas.openxmlformats.org/officeDocument/2006/relationships/hyperlink" Target="http://www.sooeveningnews.com/news/20170406/community-members-to-gather-april-22-for-march-for-science" TargetMode="External"/><Relationship Id="rId545" Type="http://schemas.openxmlformats.org/officeDocument/2006/relationships/hyperlink" Target="http://wtvbam.com/news/articles/2017/apr/23/they-marched-for-science-in-kalamazoo/" TargetMode="External"/><Relationship Id="rId546" Type="http://schemas.openxmlformats.org/officeDocument/2006/relationships/hyperlink" Target="https://twitter.com/slhealy/status/855962570997542913" TargetMode="External"/><Relationship Id="rId547" Type="http://schemas.openxmlformats.org/officeDocument/2006/relationships/hyperlink" Target="https://twitter.com/slhealy/status/855964206226649090" TargetMode="External"/><Relationship Id="rId548" Type="http://schemas.openxmlformats.org/officeDocument/2006/relationships/hyperlink" Target="http://www.easternecho.com/article/2014/11/students-march-on-campus-in-protest-of-ferguson-decision" TargetMode="External"/><Relationship Id="rId549" Type="http://schemas.openxmlformats.org/officeDocument/2006/relationships/hyperlink" Target="http://wwmt.com/news/state/flint-residents-march-to-mark-three-years-dealing-with-water-crisis" TargetMode="External"/><Relationship Id="rId220" Type="http://schemas.openxmlformats.org/officeDocument/2006/relationships/hyperlink" Target="http://www.nhregister.com/general-news/20170408/new-havens-nasty-women-march-displays-artwork-raising-money-for-planned-parenthood" TargetMode="External"/><Relationship Id="rId221" Type="http://schemas.openxmlformats.org/officeDocument/2006/relationships/hyperlink" Target="http://www.realhartford.org/2017/04/15/hundreds-in-hartford-demand-trump-release-his-tax-returns/" TargetMode="External"/><Relationship Id="rId222" Type="http://schemas.openxmlformats.org/officeDocument/2006/relationships/hyperlink" Target="https://www.facebook.com/LPConn/" TargetMode="External"/><Relationship Id="rId223" Type="http://schemas.openxmlformats.org/officeDocument/2006/relationships/hyperlink" Target="https://twitter.com/LisaCKelly/status/853437396028977152" TargetMode="External"/><Relationship Id="rId224" Type="http://schemas.openxmlformats.org/officeDocument/2006/relationships/hyperlink" Target="http://fox61.com/2017/04/15/ct-residents-protest-in-demand-for-president-trump-to-release-tax-returns/" TargetMode="External"/><Relationship Id="rId225" Type="http://schemas.openxmlformats.org/officeDocument/2006/relationships/hyperlink" Target="http://www.courant.com/community/hartford/hc-tax-day-protest-0419-20170418-story.html" TargetMode="External"/><Relationship Id="rId226" Type="http://schemas.openxmlformats.org/officeDocument/2006/relationships/hyperlink" Target="http://www.courant.com/breaking-news/hc-march-for-science-20170420-story.html" TargetMode="External"/><Relationship Id="rId227" Type="http://schemas.openxmlformats.org/officeDocument/2006/relationships/hyperlink" Target="http://dailycampus.com/stories/2017/4/24/uconn-students-and-faculty-participate-in-march-for-science" TargetMode="External"/><Relationship Id="rId228" Type="http://schemas.openxmlformats.org/officeDocument/2006/relationships/hyperlink" Target="http://www.theday.com/local/20170422/science-not-silence-hundreds-join-east-lyme-march-on-earth-day" TargetMode="External"/><Relationship Id="rId229" Type="http://schemas.openxmlformats.org/officeDocument/2006/relationships/hyperlink" Target="http://www.nhregister.com/general-news/20170422/more-than-1000-march-in-new-haven-in-support-of-science" TargetMode="External"/><Relationship Id="rId870" Type="http://schemas.openxmlformats.org/officeDocument/2006/relationships/hyperlink" Target="http://citizensvoice.com/news/w-b-protest-joins-call-for-release-of-trump-s-taxes-1.2181177" TargetMode="External"/><Relationship Id="rId871" Type="http://schemas.openxmlformats.org/officeDocument/2006/relationships/hyperlink" Target="http://pittsburgh.cbslocal.com/2017/04/15/protesters-nationwide-call-on-trump-to-release-tax-returns/" TargetMode="External"/><Relationship Id="rId872" Type="http://schemas.openxmlformats.org/officeDocument/2006/relationships/hyperlink" Target="http://lancasteronline.com/insider/residents-protest-the-closing-of-giant-in-lancaster-city/article_51cd5ec2-26dd-11e7-b667-1fc3873d493a.html" TargetMode="External"/><Relationship Id="rId873" Type="http://schemas.openxmlformats.org/officeDocument/2006/relationships/hyperlink" Target="http://www.collegian.psu.edu/news/campus/article_7e1a08c2-27a5-11e7-b9cb-dbd7e421aaf7.html" TargetMode="External"/><Relationship Id="rId874" Type="http://schemas.openxmlformats.org/officeDocument/2006/relationships/hyperlink" Target="http://www.wpxi.com/news/top-stories/march-for-science-draws-thousands-of-people-to-oakland/514982522" TargetMode="External"/><Relationship Id="rId875" Type="http://schemas.openxmlformats.org/officeDocument/2006/relationships/hyperlink" Target="https://m.facebook.com/story.php?story_fbid=10212739416429954&amp;id=1523385890" TargetMode="External"/><Relationship Id="rId876" Type="http://schemas.openxmlformats.org/officeDocument/2006/relationships/hyperlink" Target="http://www.philly.com/philly/news/To-oppose-budget-cuts-scientists-take-to-Center-City-streets.html" TargetMode="External"/><Relationship Id="rId877" Type="http://schemas.openxmlformats.org/officeDocument/2006/relationships/hyperlink" Target="http://www.pantagraph.com/news/world/crowd-rallies-in-march-for-science-in-philadelphia/html_9b0a2a02-7d34-5423-9d7a-1fba3e4982c2.html" TargetMode="External"/><Relationship Id="rId878" Type="http://schemas.openxmlformats.org/officeDocument/2006/relationships/hyperlink" Target="http://www.timesonline.com/news/education/scientists-and-educators-lead-rally-for-science-in-beaver-county/html_df95c066-279e-11e7-9697-8323512516d6.html" TargetMode="External"/><Relationship Id="rId879" Type="http://schemas.openxmlformats.org/officeDocument/2006/relationships/hyperlink" Target="http://www.theintell.com/news/local/march-for-science-draws-big-crowd-in-doylestown/article_9b211754-2605-11e7-8793-5f8d95ecf23f.html" TargetMode="External"/><Relationship Id="rId550" Type="http://schemas.openxmlformats.org/officeDocument/2006/relationships/hyperlink" Target="http://www.lansingstatejournal.com/story/news/2017/04/26/gun-rights-activists-rally-capitol/100943112/" TargetMode="External"/><Relationship Id="rId551" Type="http://schemas.openxmlformats.org/officeDocument/2006/relationships/hyperlink" Target="http://wwmt.com/news/local/hundreds-participate-in-the-peoples-climate-march-held-in-kalamazoo" TargetMode="External"/><Relationship Id="rId552" Type="http://schemas.openxmlformats.org/officeDocument/2006/relationships/hyperlink" Target="http://www.wzzm13.com/news/more-than-200-rally-for-local-peoples-climate-march/435222765" TargetMode="External"/><Relationship Id="rId553" Type="http://schemas.openxmlformats.org/officeDocument/2006/relationships/hyperlink" Target="http://www.mlive.com/news/detroit/index.ssf/2017/04/climate_march.html" TargetMode="External"/><Relationship Id="rId554" Type="http://schemas.openxmlformats.org/officeDocument/2006/relationships/hyperlink" Target="http://www.uppermichiganssource.com/content/news/Climate-Change-enthusiasts-rally-in-Marquette-420829643.html" TargetMode="External"/><Relationship Id="rId555" Type="http://schemas.openxmlformats.org/officeDocument/2006/relationships/hyperlink" Target="http://www.9and10news.com/story/35285366/traverse-city-climate-march-draws-big-crowd" TargetMode="External"/><Relationship Id="rId556" Type="http://schemas.openxmlformats.org/officeDocument/2006/relationships/hyperlink" Target="http://www.mlive.com/news/grand-rapids/index.ssf/2017/04/75_people_protest_outside_bark.html" TargetMode="External"/><Relationship Id="rId557" Type="http://schemas.openxmlformats.org/officeDocument/2006/relationships/hyperlink" Target="http://www.dglobe.com/news/4246888-activists-lawmakers-protest-amendment-advance-minnesota-pipeline-replacement" TargetMode="External"/><Relationship Id="rId558" Type="http://schemas.openxmlformats.org/officeDocument/2006/relationships/hyperlink" Target="https://twitter.com/ZackForCouncil/status/849387823421689864" TargetMode="External"/><Relationship Id="rId559" Type="http://schemas.openxmlformats.org/officeDocument/2006/relationships/hyperlink" Target="http://www.duluthnewstribune.com/news/4245576-women-rally-duluth-equal-pay" TargetMode="External"/><Relationship Id="rId230" Type="http://schemas.openxmlformats.org/officeDocument/2006/relationships/hyperlink" Target="http://www.greenwichtime.com/local/article/Hundreds-march-in-Bethel-s-first-LGBTQ-pride-11093175.php" TargetMode="External"/><Relationship Id="rId231" Type="http://schemas.openxmlformats.org/officeDocument/2006/relationships/hyperlink" Target="http://wtnh.com/2017/04/26/demonstrators-gather-at-yale-protest-lack-of-union-contract-negotiations/" TargetMode="External"/><Relationship Id="rId232" Type="http://schemas.openxmlformats.org/officeDocument/2006/relationships/hyperlink" Target="http://yaledailynews.com/blog/2017/04/26/local-33-members-begin-hunger-strike/" TargetMode="External"/><Relationship Id="rId233" Type="http://schemas.openxmlformats.org/officeDocument/2006/relationships/hyperlink" Target="http://yaledailynews.com/blog/2017/04/26/local-33-members-begin-hunger-strike/" TargetMode="External"/><Relationship Id="rId234" Type="http://schemas.openxmlformats.org/officeDocument/2006/relationships/hyperlink" Target="http://wtnh.com/2017/04/26/demonstrators-gather-at-yale-protest-lack-of-union-contract-negotiations/" TargetMode="External"/><Relationship Id="rId235" Type="http://schemas.openxmlformats.org/officeDocument/2006/relationships/hyperlink" Target="http://fox61.com/2017/04/27/yale-grad-students-demonstrate-for-student-union-rights/" TargetMode="External"/><Relationship Id="rId236" Type="http://schemas.openxmlformats.org/officeDocument/2006/relationships/hyperlink" Target="http://yaledailynews.com/blog/2017/04/30/yale-college-republicans-hold-bbq-near-local-33/" TargetMode="External"/><Relationship Id="rId237" Type="http://schemas.openxmlformats.org/officeDocument/2006/relationships/hyperlink" Target="http://www.courant.com/politics/hc-derby-father-deportation-rally-20170428-story.html" TargetMode="External"/><Relationship Id="rId238" Type="http://schemas.openxmlformats.org/officeDocument/2006/relationships/hyperlink" Target="http://www.courant.com/news/connecticut/hc-immigration-rally-here-to-stay-20170429-story.html" TargetMode="External"/><Relationship Id="rId239" Type="http://schemas.openxmlformats.org/officeDocument/2006/relationships/hyperlink" Target="http://www.newmilfordspectrum.com/news/article/New-Milford-to-host-climate-march-11101864.php" TargetMode="External"/><Relationship Id="rId880" Type="http://schemas.openxmlformats.org/officeDocument/2006/relationships/hyperlink" Target="http://www.mcall.com/news/local/bethlehem/mc-bethlehem-march-for-science-20170422-story.html" TargetMode="External"/><Relationship Id="rId881" Type="http://schemas.openxmlformats.org/officeDocument/2006/relationships/hyperlink" Target="http://www.goerie.com/news/20170422/erie-joins-cities-around-nation-in-march-for-science" TargetMode="External"/><Relationship Id="rId882" Type="http://schemas.openxmlformats.org/officeDocument/2006/relationships/hyperlink" Target="http://sites.allegheny.edu/news/2017/04/20/meadville-to-hold-march-for-science/" TargetMode="External"/><Relationship Id="rId883" Type="http://schemas.openxmlformats.org/officeDocument/2006/relationships/hyperlink" Target="http://www.sharonherald.com/news/local_news/marchers-show-support-for-science/article_ea9f38ec-6928-543d-aaf0-9758ae7a3dbd.html" TargetMode="External"/><Relationship Id="rId884" Type="http://schemas.openxmlformats.org/officeDocument/2006/relationships/hyperlink" Target="http://lancasteronline.com/news/local/march-for-science-protesters-fill-penn-square-science-is-integral/article_e94df990-2788-11e7-badc-db3f01b14674.html" TargetMode="External"/><Relationship Id="rId885" Type="http://schemas.openxmlformats.org/officeDocument/2006/relationships/hyperlink" Target="http://wesb.com/marching-for-science/" TargetMode="External"/><Relationship Id="rId886" Type="http://schemas.openxmlformats.org/officeDocument/2006/relationships/hyperlink" Target="http://www.hawleyearthfest.com/schedule/wildhawleyparade/" TargetMode="External"/><Relationship Id="rId887" Type="http://schemas.openxmlformats.org/officeDocument/2006/relationships/hyperlink" Target="https://www.facebook.com/events/440193536319289/" TargetMode="External"/><Relationship Id="rId888" Type="http://schemas.openxmlformats.org/officeDocument/2006/relationships/hyperlink" Target="http://www.heraldonline.com/news/local/article146242199.html" TargetMode="External"/><Relationship Id="rId889" Type="http://schemas.openxmlformats.org/officeDocument/2006/relationships/hyperlink" Target="http://www.mcall.com/news/local/bethlehem/mc-bethlehem-march-for-science-20170422-story.html" TargetMode="External"/><Relationship Id="rId560" Type="http://schemas.openxmlformats.org/officeDocument/2006/relationships/hyperlink" Target="http://www.bemidjipioneer.com/news/local/4246963-take-back-night-march-advocates-sexual-violence-victims" TargetMode="External"/><Relationship Id="rId561" Type="http://schemas.openxmlformats.org/officeDocument/2006/relationships/hyperlink" Target="http://www.fightbacknews.org/2017/4/9/minneapolis-protest-demands-hands-syria" TargetMode="External"/><Relationship Id="rId562" Type="http://schemas.openxmlformats.org/officeDocument/2006/relationships/hyperlink" Target="http://www.kare11.com/news/nation-now/moab-bombing-sparks-twin-cities-protest/431265578" TargetMode="External"/><Relationship Id="rId563" Type="http://schemas.openxmlformats.org/officeDocument/2006/relationships/hyperlink" Target="http://www.startribune.com/annual-good-friday-protest-at-planned-parenthood/419489933/" TargetMode="External"/><Relationship Id="rId564" Type="http://schemas.openxmlformats.org/officeDocument/2006/relationships/hyperlink" Target="http://www.startribune.com/annual-good-friday-protest-at-planned-parenthood/419489933/" TargetMode="External"/><Relationship Id="rId565" Type="http://schemas.openxmlformats.org/officeDocument/2006/relationships/hyperlink" Target="http://www.mankatofreepress.com/news/local_news/tax-day-protesters-request-release-of-trump-s-returns/article_c2bc6716-2220-11e7-8a8d-2f1aa1c52afb.html" TargetMode="External"/><Relationship Id="rId566" Type="http://schemas.openxmlformats.org/officeDocument/2006/relationships/hyperlink" Target="http://www.startribune.com/show-us-the-money-rally-draws-about-200-to-minnesota-state-capitol/419535923/" TargetMode="External"/><Relationship Id="rId567" Type="http://schemas.openxmlformats.org/officeDocument/2006/relationships/hyperlink" Target="http://www.wxow.com/story/35160824/2017/04/16/hundreds-march-through-downtown-rochester-for-trumps-taxes" TargetMode="External"/><Relationship Id="rId568" Type="http://schemas.openxmlformats.org/officeDocument/2006/relationships/hyperlink" Target="http://www.startribune.com/anger-over-layoffs-of-educators-of-color-erupts-at-minneapolis-school-board-meeting/419786143/" TargetMode="External"/><Relationship Id="rId569" Type="http://schemas.openxmlformats.org/officeDocument/2006/relationships/hyperlink" Target="http://www.eramn.org/home/rally-to-support-rep-melissa-hortman" TargetMode="External"/><Relationship Id="rId240" Type="http://schemas.openxmlformats.org/officeDocument/2006/relationships/hyperlink" Target="http://nepr.net/post/national-local-protests-against-trump-climate-agenda" TargetMode="External"/><Relationship Id="rId241" Type="http://schemas.openxmlformats.org/officeDocument/2006/relationships/hyperlink" Target="http://www.nbcconnecticut.com/news/local/Hundreds-Take-to-Connecticut-Streets-for-May-Day-Protest-420958803.html" TargetMode="External"/><Relationship Id="rId242" Type="http://schemas.openxmlformats.org/officeDocument/2006/relationships/hyperlink" Target="http://thehill.com/homenews/administration/326921-hundreds-protest-outside-ivanka-trumps-home-for-climate-justice" TargetMode="External"/><Relationship Id="rId243" Type="http://schemas.openxmlformats.org/officeDocument/2006/relationships/hyperlink" Target="https://twitter.com/thefreedomi/status/848892596302864384" TargetMode="External"/><Relationship Id="rId244" Type="http://schemas.openxmlformats.org/officeDocument/2006/relationships/hyperlink" Target="http://www.presstv.ir/Detail/2017/04/03/516540/US-Egypt-Trump-Sisi-human-rights" TargetMode="External"/><Relationship Id="rId245" Type="http://schemas.openxmlformats.org/officeDocument/2006/relationships/hyperlink" Target="http://www.fiercepharma.com/vaccines/activist-parents-take-vaccine-status-quo-d-c-rally" TargetMode="External"/><Relationship Id="rId246" Type="http://schemas.openxmlformats.org/officeDocument/2006/relationships/hyperlink" Target="https://twitter.com/asmith83/status/849978040604135424" TargetMode="External"/><Relationship Id="rId247" Type="http://schemas.openxmlformats.org/officeDocument/2006/relationships/hyperlink" Target="https://twitter.com/DemSpring/status/849982580237762562" TargetMode="External"/><Relationship Id="rId248" Type="http://schemas.openxmlformats.org/officeDocument/2006/relationships/hyperlink" Target="http://wjla.com/news/local/airline-food-workers-march-from-reagan-national-to-mlk-memorial-in-dc-for-equal-pay" TargetMode="External"/><Relationship Id="rId249" Type="http://schemas.openxmlformats.org/officeDocument/2006/relationships/hyperlink" Target="http://www.huffingtonpost.com/entry/immigrant-kids-white-house-protest_us_58f0069ee4b0da2ff85f9183?ncid=tweetlnkushpmg00000067" TargetMode="External"/><Relationship Id="rId890" Type="http://schemas.openxmlformats.org/officeDocument/2006/relationships/hyperlink" Target="http://timesleader.com/news/local/653841/scores-rally-march-in-wilkes-barre-in-support-of-environment-science" TargetMode="External"/><Relationship Id="rId891" Type="http://schemas.openxmlformats.org/officeDocument/2006/relationships/hyperlink" Target="http://www.phillyvoice.com/marijuana-advocates-plan-protest-outside-philly-police-headquarters-after-bust/" TargetMode="External"/><Relationship Id="rId892" Type="http://schemas.openxmlformats.org/officeDocument/2006/relationships/hyperlink" Target="http://www.observer-reporter.com/20170426/protesters_descend_on_wolfx2019s_pittsburgh_office_to_clear_the_air_on_methane" TargetMode="External"/><Relationship Id="rId893" Type="http://schemas.openxmlformats.org/officeDocument/2006/relationships/hyperlink" Target="http://www.philly.com/philly/health/science/Thousands-to-march-in-Philadelphia-Saturday-against-climate-change.html" TargetMode="External"/><Relationship Id="rId894" Type="http://schemas.openxmlformats.org/officeDocument/2006/relationships/hyperlink" Target="http://www.philly.com/philly/news/politics/presidential/Trump-climate-protests-Philadelphia-pipeline.html" TargetMode="External"/><Relationship Id="rId895" Type="http://schemas.openxmlformats.org/officeDocument/2006/relationships/hyperlink" Target="http://pittsburgh.cbslocal.com/2017/04/29/peoples-climate-march-takes-on-trumps-policies-on-100th-day/" TargetMode="External"/><Relationship Id="rId896" Type="http://schemas.openxmlformats.org/officeDocument/2006/relationships/hyperlink" Target="http://www.post-gazette.com/news/politics-nation/2017/04/29/Donald-Trump-Harrisburg-rally-100-days-border-wall-Obamacare/stories/201704300272" TargetMode="External"/><Relationship Id="rId897" Type="http://schemas.openxmlformats.org/officeDocument/2006/relationships/hyperlink" Target="http://www.delawareonline.com/story/news/2017/04/29/trump-100-days-harrisburg/101073738/" TargetMode="External"/><Relationship Id="rId898" Type="http://schemas.openxmlformats.org/officeDocument/2006/relationships/hyperlink" Target="http://www.pennlive.com/news/2017/04/love_trumps_hate_protestors_ra.html" TargetMode="External"/><Relationship Id="rId899" Type="http://schemas.openxmlformats.org/officeDocument/2006/relationships/hyperlink" Target="http://www.dailyitem.com/news/local_news/climate-change-worries-protesters/article_faea9717-29d2-5dd2-9e70-3ba133af1cf6.html" TargetMode="External"/><Relationship Id="rId570" Type="http://schemas.openxmlformats.org/officeDocument/2006/relationships/hyperlink" Target="http://www.startribune.com/thousands-expected-at-minnesota-s-march-for-science/420145923/" TargetMode="External"/><Relationship Id="rId571" Type="http://schemas.openxmlformats.org/officeDocument/2006/relationships/hyperlink" Target="https://m.facebook.com/events/1873065592938291?view=permalink&amp;id=1912600655651451" TargetMode="External"/><Relationship Id="rId572" Type="http://schemas.openxmlformats.org/officeDocument/2006/relationships/hyperlink" Target="http://www.bemidjipioneer.com/news/local/4255342-standing-science-bemidji-takes-part-national-march-science" TargetMode="External"/><Relationship Id="rId573" Type="http://schemas.openxmlformats.org/officeDocument/2006/relationships/hyperlink" Target="http://www.brainerddispatch.com/news/4255514-300-turn-out-march-science-earth-day" TargetMode="External"/><Relationship Id="rId574" Type="http://schemas.openxmlformats.org/officeDocument/2006/relationships/hyperlink" Target="http://www.inforum.com/news/4255376-about-200-rally-moorhead-part-march-science-events-across-us" TargetMode="External"/><Relationship Id="rId575" Type="http://schemas.openxmlformats.org/officeDocument/2006/relationships/hyperlink" Target="http://www.morrissuntribune.com/news/local/4255294-march-science-has-225-participate-morris" TargetMode="External"/><Relationship Id="rId576" Type="http://schemas.openxmlformats.org/officeDocument/2006/relationships/hyperlink" Target="http://www.postbulletin.com/news/local/rochester-march-supports-science-environment/article_7b948ffd-d237-56fd-9edf-1487c7da93ef.html" TargetMode="External"/><Relationship Id="rId577" Type="http://schemas.openxmlformats.org/officeDocument/2006/relationships/hyperlink" Target="http://www.startribune.com/thousands-expected-at-minnesota-s-march-for-science/420145923/" TargetMode="External"/><Relationship Id="rId578" Type="http://schemas.openxmlformats.org/officeDocument/2006/relationships/hyperlink" Target="http://alternativerootsfarm.blogspot.com/2017/04/march-for-science-let-science-fuel-your.html" TargetMode="External"/><Relationship Id="rId579" Type="http://schemas.openxmlformats.org/officeDocument/2006/relationships/hyperlink" Target="http://www.startribune.com/thousands-expected-at-minnesota-s-march-for-science/420145923/" TargetMode="External"/><Relationship Id="rId250" Type="http://schemas.openxmlformats.org/officeDocument/2006/relationships/hyperlink" Target="https://in.news.yahoo.com/over-200-children-protest-against-trumps-immigration-policies-031805311.html" TargetMode="External"/><Relationship Id="rId251" Type="http://schemas.openxmlformats.org/officeDocument/2006/relationships/hyperlink" Target="https://www.nytimes.com/2017/04/15/us/politics/tax-day-protests-trump-returns.html?_r=0" TargetMode="External"/><Relationship Id="rId252" Type="http://schemas.openxmlformats.org/officeDocument/2006/relationships/hyperlink" Target="http://www.reuters.com/article/us-usa-trump-taxes-idUSKBN17H0FW" TargetMode="External"/><Relationship Id="rId253" Type="http://schemas.openxmlformats.org/officeDocument/2006/relationships/hyperlink" Target="http://www.cnn.com/2017/04/20/politics/dcmj-marijuana-protest-arrests/" TargetMode="External"/><Relationship Id="rId254" Type="http://schemas.openxmlformats.org/officeDocument/2006/relationships/hyperlink" Target="https://www.nytimes.com/aponline/2017/04/20/us/politics/ap-us-pot-protest-capitol.html?_r=0" TargetMode="External"/><Relationship Id="rId255" Type="http://schemas.openxmlformats.org/officeDocument/2006/relationships/hyperlink" Target="http://money.cnn.com/2017/04/20/technology/net-neutrality-protest/" TargetMode="External"/><Relationship Id="rId256" Type="http://schemas.openxmlformats.org/officeDocument/2006/relationships/hyperlink" Target="https://www.fcc.gov/news-events/events/2017/04/april-2017-open-commission-meeting" TargetMode="External"/><Relationship Id="rId257" Type="http://schemas.openxmlformats.org/officeDocument/2006/relationships/hyperlink" Target="http://www.valuewalk.com/2017/04/tiaa-farmland-protest/" TargetMode="External"/><Relationship Id="rId258" Type="http://schemas.openxmlformats.org/officeDocument/2006/relationships/hyperlink" Target="http://www.miamiherald.com/news/local/community/miami-dade/article146173374.html" TargetMode="External"/><Relationship Id="rId259" Type="http://schemas.openxmlformats.org/officeDocument/2006/relationships/hyperlink" Target="http://resistancereport.com/news/attendance-numbers-march-science/" TargetMode="External"/><Relationship Id="rId700" Type="http://schemas.openxmlformats.org/officeDocument/2006/relationships/hyperlink" Target="https://www.abqjournal.com/991898/thousands-in-duke-city-march-for-science.html" TargetMode="External"/><Relationship Id="rId701" Type="http://schemas.openxmlformats.org/officeDocument/2006/relationships/hyperlink" Target="http://www.dchieftain.com/news/between-and-march-for-science-in-socorro/article_abecca82-27a0-11e7-aea5-3b339b261594.html" TargetMode="External"/><Relationship Id="rId702" Type="http://schemas.openxmlformats.org/officeDocument/2006/relationships/hyperlink" Target="https://www.abqjournal.com/991898/thousands-in-duke-city-march-for-science.html" TargetMode="External"/><Relationship Id="rId703" Type="http://schemas.openxmlformats.org/officeDocument/2006/relationships/hyperlink" Target="http://www.scdailypress.com/site/2017/04/24/silver-city-celebrates-earth-day-and-tour-of-the-gila/" TargetMode="External"/><Relationship Id="rId704" Type="http://schemas.openxmlformats.org/officeDocument/2006/relationships/hyperlink" Target="http://krwg.org/post/supporters-organ-mountains-desert-peaks-national-monument-rally-las-cruces" TargetMode="External"/><Relationship Id="rId705" Type="http://schemas.openxmlformats.org/officeDocument/2006/relationships/hyperlink" Target="http://mynews4.com/news/local/rally-in-support-of-mexican-immigrant-scheduled-for-wednesday-afternoon" TargetMode="External"/><Relationship Id="rId706" Type="http://schemas.openxmlformats.org/officeDocument/2006/relationships/hyperlink" Target="http://www.ktvn.com/story/35127762/dozens-rally-for-public-lands-protection" TargetMode="External"/><Relationship Id="rId707" Type="http://schemas.openxmlformats.org/officeDocument/2006/relationships/hyperlink" Target="https://www.reviewjournal.com/local/local-nevada/16-arrested-in-protest-at-nevada-national-security-site/" TargetMode="External"/><Relationship Id="rId708" Type="http://schemas.openxmlformats.org/officeDocument/2006/relationships/hyperlink" Target="https://www.reviewjournal.com/local/local-las-vegas/journalist-arrested-during-tax-protest-outside-trump-international-in-las-vegas/" TargetMode="External"/><Relationship Id="rId709" Type="http://schemas.openxmlformats.org/officeDocument/2006/relationships/hyperlink" Target="http://news3lv.com/news/local/las-vegas-takes-part-in-nationwide-protest-concerning-president-trumps-tax-returns" TargetMode="External"/><Relationship Id="rId10" Type="http://schemas.openxmlformats.org/officeDocument/2006/relationships/hyperlink" Target="https://www.facebook.com/events/286871551742189/" TargetMode="External"/><Relationship Id="rId11" Type="http://schemas.openxmlformats.org/officeDocument/2006/relationships/hyperlink" Target="http://www.newsminer.com/news/local_news/more-than-gather-for-fairbanks-march-for-science/article_c086a41c-27c4-11e7-baef-e3ae8827382f.html" TargetMode="External"/><Relationship Id="rId12" Type="http://schemas.openxmlformats.org/officeDocument/2006/relationships/hyperlink" Target="http://www.ktoo.org/2017/04/21/march-science-alaska-communities-host-events-urge-stand-science/" TargetMode="External"/><Relationship Id="rId13" Type="http://schemas.openxmlformats.org/officeDocument/2006/relationships/hyperlink" Target="http://juneauempire.com/news/2017-04-23/juneau-turns-out-march-science" TargetMode="External"/><Relationship Id="rId14" Type="http://schemas.openxmlformats.org/officeDocument/2006/relationships/hyperlink" Target="http://www.frontiersman.com/palmer-turns-out-for-science/article_e1126ab2-27cf-11e7-968f-67cfc391e08c.html" TargetMode="External"/><Relationship Id="rId15" Type="http://schemas.openxmlformats.org/officeDocument/2006/relationships/hyperlink" Target="http://www.newsminer.com/news/local_news/more-than-gather-for-fairbanks-march-for-science/article_c086a41c-27c4-11e7-baef-e3ae8827382f.html" TargetMode="External"/><Relationship Id="rId16" Type="http://schemas.openxmlformats.org/officeDocument/2006/relationships/hyperlink" Target="https://www.facebook.com/events/269062116864436/" TargetMode="External"/><Relationship Id="rId17" Type="http://schemas.openxmlformats.org/officeDocument/2006/relationships/hyperlink" Target="http://kdlg.org/post/dillingham-marches-science-slideshow" TargetMode="External"/><Relationship Id="rId18" Type="http://schemas.openxmlformats.org/officeDocument/2006/relationships/hyperlink" Target="http://www.alaskapublic.org/2017/04/22/two-thousand-people-march-for-science-in-anchorage/" TargetMode="External"/><Relationship Id="rId19" Type="http://schemas.openxmlformats.org/officeDocument/2006/relationships/hyperlink" Target="http://www.reuters.com/article/us-usa-trump-protest-idUSKBN17V0B7" TargetMode="External"/><Relationship Id="rId1" Type="http://schemas.openxmlformats.org/officeDocument/2006/relationships/hyperlink" Target="https://twitter.com/Raymondinak/status/853376466582618112" TargetMode="External"/><Relationship Id="rId2" Type="http://schemas.openxmlformats.org/officeDocument/2006/relationships/hyperlink" Target="http://www.youralaskalink.com/news/dozens-rally-in-palmer-to-show-support-for-pioneer-homes/article_28ec1904-22f4-11e7-ad92-1f8134cb8546.html" TargetMode="External"/><Relationship Id="rId3" Type="http://schemas.openxmlformats.org/officeDocument/2006/relationships/hyperlink" Target="https://www.washingtonpost.com/news/speaking-of-science/wp/2017/04/24/every-continent-and-one-time-lord-turned-out-for-the-march-for-science/?utm_term=.7039e0852e29" TargetMode="External"/><Relationship Id="rId4" Type="http://schemas.openxmlformats.org/officeDocument/2006/relationships/hyperlink" Target="http://www.sitnews.us/0417News/042117/042117_celebrate_earth_day.html" TargetMode="External"/><Relationship Id="rId5" Type="http://schemas.openxmlformats.org/officeDocument/2006/relationships/hyperlink" Target="https://www.krbd.org/2017/04/20/local-group-organizes-march-science/" TargetMode="External"/><Relationship Id="rId6" Type="http://schemas.openxmlformats.org/officeDocument/2006/relationships/hyperlink" Target="http://sewardcitynews.com/2017/04/march-science-seward/" TargetMode="External"/><Relationship Id="rId7" Type="http://schemas.openxmlformats.org/officeDocument/2006/relationships/hyperlink" Target="https://www.facebook.com/marchforscienceseward/" TargetMode="External"/><Relationship Id="rId8" Type="http://schemas.openxmlformats.org/officeDocument/2006/relationships/hyperlink" Target="https://www.facebook.com/events/1627010147606175/" TargetMode="External"/><Relationship Id="rId9" Type="http://schemas.openxmlformats.org/officeDocument/2006/relationships/hyperlink" Target="https://www.polartrec.com/expeditions/arctic-ground-squirrel-studies-2017/journals/2017-04-22" TargetMode="External"/><Relationship Id="rId580" Type="http://schemas.openxmlformats.org/officeDocument/2006/relationships/hyperlink" Target="http://www.boreal.org/2017/04/22/140239/march-for-science-a-success" TargetMode="External"/><Relationship Id="rId581" Type="http://schemas.openxmlformats.org/officeDocument/2006/relationships/hyperlink" Target="http://www.grandrapidsmn.com/news/marching-to-show-support-for-accessible-science/article_9606f6c8-2a86-11e7-b811-c3962aa34d63.html" TargetMode="External"/><Relationship Id="rId582" Type="http://schemas.openxmlformats.org/officeDocument/2006/relationships/hyperlink" Target="http://www.parkrapidsenterprise.com/news/4256928-local-march-science-draws-people-all-walks-life" TargetMode="External"/><Relationship Id="rId583" Type="http://schemas.openxmlformats.org/officeDocument/2006/relationships/hyperlink" Target="http://www.echopress.com/news/4255307-douglas-county-residents-celebrate-earth-day-science-walk" TargetMode="External"/><Relationship Id="rId584" Type="http://schemas.openxmlformats.org/officeDocument/2006/relationships/hyperlink" Target="https://www.facebook.com/events/262809467497692/" TargetMode="External"/><Relationship Id="rId585" Type="http://schemas.openxmlformats.org/officeDocument/2006/relationships/hyperlink" Target="http://minnesota.cbslocal.com/2017/04/24/anti-abortion-bills-debate/" TargetMode="External"/><Relationship Id="rId586" Type="http://schemas.openxmlformats.org/officeDocument/2006/relationships/hyperlink" Target="http://www.duluthnewstribune.com/news/4259103-march-duluths-lakewalk-aims-put-focus-climate" TargetMode="External"/><Relationship Id="rId587" Type="http://schemas.openxmlformats.org/officeDocument/2006/relationships/hyperlink" Target="http://fox4kc.com/2017/04/13/parents-plan-afternoon-protest-outside-sedalia-h-s-over-bullying-blamed-for-recent-suicide/" TargetMode="External"/><Relationship Id="rId588" Type="http://schemas.openxmlformats.org/officeDocument/2006/relationships/hyperlink" Target="http://fox2now.com/2017/04/14/hundreds-protest-bullying-and-suicides-at-a-missouri-school/" TargetMode="External"/><Relationship Id="rId589" Type="http://schemas.openxmlformats.org/officeDocument/2006/relationships/hyperlink" Target="http://www.ozarksfirst.com/news/springfield-residents-march-for-trumps-tax-returns/692753341" TargetMode="External"/><Relationship Id="rId260" Type="http://schemas.openxmlformats.org/officeDocument/2006/relationships/hyperlink" Target="http://forward.com/fast-forward/369861/breaking-gorka-storms-out-of-georgetown-conference-after-student-questions/" TargetMode="External"/><Relationship Id="rId261" Type="http://schemas.openxmlformats.org/officeDocument/2006/relationships/hyperlink" Target="http://www.dominionpost.com/Miners-rally-for-benefits-breakt" TargetMode="External"/><Relationship Id="rId262" Type="http://schemas.openxmlformats.org/officeDocument/2006/relationships/hyperlink" Target="http://www.huffingtonpost.com/entry/climate-march-2017_us_590371e1e4b0bb2d086e12ff" TargetMode="External"/><Relationship Id="rId263" Type="http://schemas.openxmlformats.org/officeDocument/2006/relationships/hyperlink" Target="http://hollywoodlife.com/2017/04/29/peoples-climate-march-protest-donald-trump-video/" TargetMode="External"/><Relationship Id="rId264" Type="http://schemas.openxmlformats.org/officeDocument/2006/relationships/hyperlink" Target="https://peoplesclimate.org/wrap-up/" TargetMode="External"/><Relationship Id="rId265" Type="http://schemas.openxmlformats.org/officeDocument/2006/relationships/hyperlink" Target="http://www.newarkpostonline.com/news/article_e5ed0344-9f3e-5061-99ef-c809de649896.html" TargetMode="External"/><Relationship Id="rId266" Type="http://schemas.openxmlformats.org/officeDocument/2006/relationships/hyperlink" Target="http://www.delawareonline.com/story/news/2017/04/17/prison-officers-stage-sick-out-statewide/100575650/" TargetMode="External"/><Relationship Id="rId267" Type="http://schemas.openxmlformats.org/officeDocument/2006/relationships/hyperlink" Target="http://www.delawareonline.com/story/news/local/delaware/2017/04/22/science-march-lewes-delaware/100784354/" TargetMode="External"/><Relationship Id="rId268" Type="http://schemas.openxmlformats.org/officeDocument/2006/relationships/hyperlink" Target="http://www.capegazette.com/article/march-science-held-lewes/131617" TargetMode="External"/><Relationship Id="rId269" Type="http://schemas.openxmlformats.org/officeDocument/2006/relationships/hyperlink" Target="http://delawarepublic.org/post/hundreds-rally-science-newark" TargetMode="External"/><Relationship Id="rId710" Type="http://schemas.openxmlformats.org/officeDocument/2006/relationships/hyperlink" Target="http://www.idahostatesman.com/news/local/article145063304.html" TargetMode="External"/><Relationship Id="rId711" Type="http://schemas.openxmlformats.org/officeDocument/2006/relationships/hyperlink" Target="http://thisisreno.com/2017/04/photos-tax-day-rally-held-downtown-reno/" TargetMode="External"/><Relationship Id="rId712" Type="http://schemas.openxmlformats.org/officeDocument/2006/relationships/hyperlink" Target="http://www.kolotv.com/content/news/More-than-1000-turn-out-for-Reno-March-for-Science-420155523.html" TargetMode="External"/><Relationship Id="rId713" Type="http://schemas.openxmlformats.org/officeDocument/2006/relationships/hyperlink" Target="http://www.rgj.com/story/news/2017/04/22/scientists-can-no-longer-stay-silent-reno-march-science/305993001/" TargetMode="External"/><Relationship Id="rId714" Type="http://schemas.openxmlformats.org/officeDocument/2006/relationships/hyperlink" Target="https://www.reviewjournal.com/crime/courts/supporters-hold-rally-for-suspended-goodsprings-judge/" TargetMode="External"/><Relationship Id="rId715" Type="http://schemas.openxmlformats.org/officeDocument/2006/relationships/hyperlink" Target="http://kenvtv.com/news/local/spring-creek-march-for-science" TargetMode="External"/><Relationship Id="rId716" Type="http://schemas.openxmlformats.org/officeDocument/2006/relationships/hyperlink" Target="https://lasvegassun.com/news/2017/apr/26/7-arrested-in-protest-at-us-air-force-drone-base-i/" TargetMode="External"/><Relationship Id="rId717" Type="http://schemas.openxmlformats.org/officeDocument/2006/relationships/hyperlink" Target="http://www.lcsun-news.com/story/news/local/2017/04/28/hundreds-attend-rally-support-national-monument/101050112/" TargetMode="External"/><Relationship Id="rId718" Type="http://schemas.openxmlformats.org/officeDocument/2006/relationships/hyperlink" Target="https://hyperallergic.com/369818/a-rally-at-new-york-city-hall-calls-on-trump-to-fund-the-arts/" TargetMode="External"/><Relationship Id="rId719" Type="http://schemas.openxmlformats.org/officeDocument/2006/relationships/hyperlink" Target="http://www.timesunion.com/7dayarchive/article/Immigration-activists-rally-around-Utica-man-11045972.php" TargetMode="External"/><Relationship Id="rId20" Type="http://schemas.openxmlformats.org/officeDocument/2006/relationships/hyperlink" Target="http://www.myajc.com/news/state--regional/white-nationalist-richard-spencer-riles-auburn-campus-three-arrested/5HeaD0TCfvfNI7DuXDUciJ/" TargetMode="External"/><Relationship Id="rId21" Type="http://schemas.openxmlformats.org/officeDocument/2006/relationships/hyperlink" Target="https://www.nytimes.com/2017/04/18/us/judge-rules-auburn-must-allow-richard-spencer-to-speak.html?_r=0" TargetMode="External"/><Relationship Id="rId22" Type="http://schemas.openxmlformats.org/officeDocument/2006/relationships/hyperlink" Target="http://www.theplainsman.com/article/2017/04/march-for-science-sweeps-downtown-auburn" TargetMode="External"/><Relationship Id="rId23" Type="http://schemas.openxmlformats.org/officeDocument/2006/relationships/hyperlink" Target="http://www.theplainsman.com/article/2017/04/march-for-science-sweeps-downtown-auburn" TargetMode="External"/><Relationship Id="rId24" Type="http://schemas.openxmlformats.org/officeDocument/2006/relationships/hyperlink" Target="https://www.facebook.com/ScienceMarchMGM/photos/a.1946671898902859.1073741828.1910230289213687/1947172808852768/" TargetMode="External"/><Relationship Id="rId25" Type="http://schemas.openxmlformats.org/officeDocument/2006/relationships/hyperlink" Target="http://www.al.com/news/huntsville/index.ssf/2017/04/best_signs_from_huntsvilles_ma.html" TargetMode="External"/><Relationship Id="rId26" Type="http://schemas.openxmlformats.org/officeDocument/2006/relationships/hyperlink" Target="http://www.citizen-times.com/story/news/local/2017/04/22/march-science-brings-thousands-asheville-streets/100781180/" TargetMode="External"/><Relationship Id="rId27" Type="http://schemas.openxmlformats.org/officeDocument/2006/relationships/hyperlink" Target="https://bhamnow.com/index.php/2017/04/23/birmingham-march-science-draws-crowd-two-thousand/" TargetMode="External"/><Relationship Id="rId28" Type="http://schemas.openxmlformats.org/officeDocument/2006/relationships/hyperlink" Target="http://www.ajc.com/news/national/trump-who-paid-for-rallies-seeking-release-tax-returns/7gHkrH36wUmd0Llic4ZD4L/" TargetMode="External"/><Relationship Id="rId29" Type="http://schemas.openxmlformats.org/officeDocument/2006/relationships/hyperlink" Target="http://www.timesdaily.com/gallery/environmental-march/collection_93c43645-9646-530d-9908-1667724757c6.html" TargetMode="External"/><Relationship Id="rId590" Type="http://schemas.openxmlformats.org/officeDocument/2006/relationships/hyperlink" Target="http://www.newspressnow.com/news/local_news/st-joseph-joins-international-march-for-science/article_9785b182-fc5a-55f9-abc7-4542a9421ba0.html" TargetMode="External"/><Relationship Id="rId591" Type="http://schemas.openxmlformats.org/officeDocument/2006/relationships/hyperlink" Target="http://www.columbiamissourian.com/news/local/mid-missourians-march-down-eighth-street-in-support-of-science/article_733810f0-279d-11e7-8cd0-0755d33654f4.html" TargetMode="External"/><Relationship Id="rId592" Type="http://schemas.openxmlformats.org/officeDocument/2006/relationships/hyperlink" Target="http://www.stltoday.com/news/local/education/thousands-gather-in-downtown-for-st-louis-march-for-science/article_fa0d87eb-7ff9-5230-ad8a-6ac7e78fb4aa.html" TargetMode="External"/><Relationship Id="rId593" Type="http://schemas.openxmlformats.org/officeDocument/2006/relationships/hyperlink" Target="http://fox4kc.com/2017/04/22/hundreds-in-kansas-city-join-worldwide-effort-to-march-for-science/" TargetMode="External"/><Relationship Id="rId594" Type="http://schemas.openxmlformats.org/officeDocument/2006/relationships/hyperlink" Target="http://www.kansascity.com/news/local/article146194499.html" TargetMode="External"/><Relationship Id="rId595" Type="http://schemas.openxmlformats.org/officeDocument/2006/relationships/hyperlink" Target="http://www.joplinglobe.com/news/local_news/earth-day-marchers-celebrate-importance-of-science/article_8f6558a3-693b-5848-bc7d-421886055dc5.html" TargetMode="External"/><Relationship Id="rId596" Type="http://schemas.openxmlformats.org/officeDocument/2006/relationships/hyperlink" Target="http://www.columbiamissourian.com/news/local/mid-missourians-march-down-eighth-street-in-support-of-science/article_733810f0-279d-11e7-8cd0-0755d33654f4.html" TargetMode="External"/><Relationship Id="rId597" Type="http://schemas.openxmlformats.org/officeDocument/2006/relationships/hyperlink" Target="http://www.maryvilledailyforum.com/news/article_200e9d6c-236b-11e7-9079-0bfeb7be9a7b.html" TargetMode="External"/><Relationship Id="rId598" Type="http://schemas.openxmlformats.org/officeDocument/2006/relationships/hyperlink" Target="http://www.columbiamissourian.com/news/local/mid-missourians-march-down-eighth-street-in-support-of-science/article_733810f0-279d-11e7-8cd0-0755d33654f4.html" TargetMode="External"/><Relationship Id="rId599" Type="http://schemas.openxmlformats.org/officeDocument/2006/relationships/hyperlink" Target="http://www.therolladailynews.com/news/20170424/why-these-locals-marched-in-national-march-for-science" TargetMode="External"/><Relationship Id="rId270" Type="http://schemas.openxmlformats.org/officeDocument/2006/relationships/hyperlink" Target="http://www.demingheadlight.com/story/news/2017/04/19/grandmothers-peace-catch-heat-tax-day/100667066/" TargetMode="External"/><Relationship Id="rId271" Type="http://schemas.openxmlformats.org/officeDocument/2006/relationships/hyperlink" Target="http://www.wptv.com/news/region-martin-county/stuart/dozens-come-out-to-protest-frakcing-in-stuart" TargetMode="External"/><Relationship Id="rId272" Type="http://schemas.openxmlformats.org/officeDocument/2006/relationships/hyperlink" Target="http://www.wpbf.com/article/anti-fracking-protest-held-in-stuart/9525897" TargetMode="External"/><Relationship Id="rId273" Type="http://schemas.openxmlformats.org/officeDocument/2006/relationships/hyperlink" Target="http://www.news4jax.com/news/politics/protesters-want-rubio-to-demand-trumps-tax-returns" TargetMode="External"/><Relationship Id="rId274" Type="http://schemas.openxmlformats.org/officeDocument/2006/relationships/hyperlink" Target="http://www.palmbeachpost.com/news/local-govt--politics/local-pro-trump-rally-put-spotlight-tax-reform-trump-returns/nfqLFV9WVCn56KTW5Qn71N/" TargetMode="External"/><Relationship Id="rId275" Type="http://schemas.openxmlformats.org/officeDocument/2006/relationships/hyperlink" Target="http://www.nbcmiami.com/news/local/Venezuelans-Gear-up-For-Major-March-Against-President-Nicolas-Maduro-419841113.html" TargetMode="External"/><Relationship Id="rId276" Type="http://schemas.openxmlformats.org/officeDocument/2006/relationships/hyperlink" Target="http://www.local10.com/news/hundreds-of-people-in-doral-to-protest-against-venezuelan-presidents-policies" TargetMode="External"/><Relationship Id="rId277" Type="http://schemas.openxmlformats.org/officeDocument/2006/relationships/hyperlink" Target="http://wsvn.com/news/local/hundreds-rally-against-nicolas-maduro-in-south-florida/" TargetMode="External"/><Relationship Id="rId278" Type="http://schemas.openxmlformats.org/officeDocument/2006/relationships/hyperlink" Target="http://www.fox4now.com/news/local-news/protest-against-hate-at-fgcu-part-of-class-project" TargetMode="External"/><Relationship Id="rId279" Type="http://schemas.openxmlformats.org/officeDocument/2006/relationships/hyperlink" Target="http://floridapolitics.com/archives/236516-kendall-protesters-call-bully-frank-artiles-resign" TargetMode="External"/><Relationship Id="rId720" Type="http://schemas.openxmlformats.org/officeDocument/2006/relationships/hyperlink" Target="http://www.syracuse.com/news/index.ssf/2017/04/syracuse_black_lives_matter_rally_aims_at_continuing_the_call_for_justice.html" TargetMode="External"/><Relationship Id="rId721" Type="http://schemas.openxmlformats.org/officeDocument/2006/relationships/hyperlink" Target="https://twitter.com/CMCMD18/status/849286827836145664" TargetMode="External"/><Relationship Id="rId722" Type="http://schemas.openxmlformats.org/officeDocument/2006/relationships/hyperlink" Target="http://pnhp.org/blog/2013/03/27/rally-in-albany-protect-our-health-not-their-wealth/" TargetMode="External"/><Relationship Id="rId723" Type="http://schemas.openxmlformats.org/officeDocument/2006/relationships/hyperlink" Target="http://fox59.com/2017/04/04/fight-over-gender-wage-gap-continues-on-equal-pay-day/" TargetMode="External"/><Relationship Id="rId724" Type="http://schemas.openxmlformats.org/officeDocument/2006/relationships/hyperlink" Target="http://www.bkreader.com/2017/04/equal-pay-day-city-hall-protesters-say-show-nyc-women-money/" TargetMode="External"/><Relationship Id="rId725" Type="http://schemas.openxmlformats.org/officeDocument/2006/relationships/hyperlink" Target="http://observer.com/2017/04/rihanna-women-equal-pay-day/" TargetMode="External"/><Relationship Id="rId726" Type="http://schemas.openxmlformats.org/officeDocument/2006/relationships/hyperlink" Target="https://twitter.com/JFREJNYC/status/849404406445559809" TargetMode="External"/><Relationship Id="rId727" Type="http://schemas.openxmlformats.org/officeDocument/2006/relationships/hyperlink" Target="http://www.twcnews.com/nys/rochester/news/2017/04/6/protest-geneva-city-council-meeting-over-neighborhood-contamination.html" TargetMode="External"/><Relationship Id="rId728" Type="http://schemas.openxmlformats.org/officeDocument/2006/relationships/hyperlink" Target="http://pix11.com/2017/04/07/hundreds-gather-in-union-square-to-protest-u-s-airstrike-on-syria/" TargetMode="External"/><Relationship Id="rId729" Type="http://schemas.openxmlformats.org/officeDocument/2006/relationships/hyperlink" Target="http://www.pressrepublican.com/news/local_news/resist-hate-rally-promotes-inclusiveness/article_6196a630-fbf9-5f2e-a9a3-cb47d86d320d.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398"/>
  <sheetViews>
    <sheetView tabSelected="1" workbookViewId="0">
      <pane xSplit="1" ySplit="1" topLeftCell="B718" activePane="bottomRight" state="frozen"/>
      <selection pane="topRight" activeCell="B1" sqref="B1"/>
      <selection pane="bottomLeft" activeCell="A2" sqref="A2"/>
      <selection pane="bottomRight" activeCell="B963" sqref="B963"/>
    </sheetView>
  </sheetViews>
  <sheetFormatPr baseColWidth="10" defaultColWidth="14.5" defaultRowHeight="15.75" customHeight="1" x14ac:dyDescent="0"/>
  <cols>
    <col min="2" max="2" width="28.33203125" customWidth="1"/>
    <col min="3" max="3" width="12.83203125" customWidth="1"/>
    <col min="4" max="4" width="9.5" customWidth="1"/>
    <col min="5" max="5" width="13.5" customWidth="1"/>
  </cols>
  <sheetData>
    <row r="1" spans="1:29" ht="15.75" customHeight="1">
      <c r="A1" s="2" t="s">
        <v>1</v>
      </c>
      <c r="B1" s="5" t="s">
        <v>4</v>
      </c>
      <c r="C1" s="5" t="s">
        <v>7</v>
      </c>
      <c r="D1" s="5" t="s">
        <v>8</v>
      </c>
      <c r="E1" s="5" t="s">
        <v>9</v>
      </c>
      <c r="F1" s="5" t="s">
        <v>10</v>
      </c>
      <c r="G1" s="5" t="s">
        <v>11</v>
      </c>
      <c r="H1" s="5" t="s">
        <v>12</v>
      </c>
      <c r="I1" s="5" t="s">
        <v>16</v>
      </c>
      <c r="J1" s="5" t="s">
        <v>17</v>
      </c>
      <c r="K1" s="5" t="s">
        <v>19</v>
      </c>
      <c r="L1" s="5" t="s">
        <v>20</v>
      </c>
      <c r="M1" s="5" t="s">
        <v>21</v>
      </c>
      <c r="N1" s="5" t="s">
        <v>22</v>
      </c>
      <c r="O1" s="5" t="s">
        <v>23</v>
      </c>
      <c r="P1" s="5" t="s">
        <v>24</v>
      </c>
      <c r="Q1" s="5" t="s">
        <v>25</v>
      </c>
      <c r="R1" s="5" t="s">
        <v>26</v>
      </c>
      <c r="S1" s="5" t="s">
        <v>30</v>
      </c>
      <c r="T1" s="5" t="s">
        <v>33</v>
      </c>
      <c r="U1" s="5" t="s">
        <v>35</v>
      </c>
      <c r="V1" s="5" t="s">
        <v>36</v>
      </c>
      <c r="W1" s="5" t="s">
        <v>38</v>
      </c>
      <c r="X1" s="5" t="s">
        <v>39</v>
      </c>
      <c r="Y1" s="5"/>
      <c r="Z1" s="5"/>
      <c r="AA1" s="5"/>
      <c r="AB1" s="5"/>
      <c r="AC1" s="5"/>
    </row>
    <row r="2" spans="1:29" ht="15.75" customHeight="1">
      <c r="A2" s="1" t="s">
        <v>40</v>
      </c>
      <c r="B2" s="1"/>
      <c r="C2" s="3" t="s">
        <v>41</v>
      </c>
      <c r="D2" s="3" t="s">
        <v>5</v>
      </c>
      <c r="E2" s="4">
        <v>42840</v>
      </c>
      <c r="F2" s="1"/>
      <c r="G2" s="1"/>
      <c r="H2" s="1"/>
      <c r="I2" s="1"/>
      <c r="J2" s="1"/>
      <c r="K2" s="1"/>
      <c r="L2" s="1" t="s">
        <v>43</v>
      </c>
      <c r="M2" s="1" t="s">
        <v>44</v>
      </c>
      <c r="N2" s="10">
        <v>1</v>
      </c>
      <c r="O2" s="1"/>
      <c r="P2" s="1"/>
      <c r="Q2" s="1"/>
      <c r="R2" s="1"/>
      <c r="S2" s="1"/>
      <c r="T2" s="6">
        <v>1</v>
      </c>
      <c r="U2" s="6">
        <v>1</v>
      </c>
      <c r="V2" s="1"/>
      <c r="W2" s="1"/>
      <c r="X2" s="1"/>
      <c r="Y2" s="1"/>
      <c r="Z2" s="1"/>
      <c r="AA2" s="1"/>
      <c r="AB2" s="1"/>
      <c r="AC2" s="1"/>
    </row>
    <row r="3" spans="1:29" ht="15.75" customHeight="1">
      <c r="A3" s="1" t="s">
        <v>47</v>
      </c>
      <c r="B3" s="1"/>
      <c r="C3" s="3" t="s">
        <v>41</v>
      </c>
      <c r="D3" s="3" t="s">
        <v>5</v>
      </c>
      <c r="E3" s="4">
        <v>42840</v>
      </c>
      <c r="F3" s="1"/>
      <c r="G3" s="6">
        <v>22</v>
      </c>
      <c r="H3" s="92">
        <f t="shared" ref="H3:H66" si="0">SUM(J3+K3)/2</f>
        <v>22</v>
      </c>
      <c r="I3" s="6">
        <v>22</v>
      </c>
      <c r="J3" s="92">
        <f t="shared" ref="J3:J66" si="1">G3*1.1</f>
        <v>24.200000000000003</v>
      </c>
      <c r="K3" s="92">
        <f t="shared" ref="K3:K66" si="2">I3*0.9</f>
        <v>19.8</v>
      </c>
      <c r="L3" s="1" t="s">
        <v>43</v>
      </c>
      <c r="M3" s="1" t="s">
        <v>44</v>
      </c>
      <c r="N3" s="8">
        <v>1</v>
      </c>
      <c r="O3" s="3" t="s">
        <v>48</v>
      </c>
      <c r="P3" s="1"/>
      <c r="Q3" s="1"/>
      <c r="R3" s="1"/>
      <c r="S3" s="1"/>
      <c r="T3" s="6">
        <v>1</v>
      </c>
      <c r="U3" s="6">
        <v>1</v>
      </c>
      <c r="V3" s="7" t="s">
        <v>49</v>
      </c>
      <c r="W3" s="1" t="s">
        <v>50</v>
      </c>
      <c r="X3" s="1"/>
      <c r="Y3" s="1"/>
      <c r="Z3" s="1"/>
      <c r="AA3" s="1"/>
      <c r="AB3" s="1"/>
      <c r="AC3" s="1"/>
    </row>
    <row r="4" spans="1:29" ht="15.75" customHeight="1">
      <c r="A4" s="1" t="s">
        <v>51</v>
      </c>
      <c r="B4" s="1"/>
      <c r="C4" s="3" t="s">
        <v>41</v>
      </c>
      <c r="D4" s="3" t="s">
        <v>5</v>
      </c>
      <c r="E4" s="4">
        <v>42840</v>
      </c>
      <c r="F4" s="1" t="s">
        <v>52</v>
      </c>
      <c r="G4" s="6">
        <v>85</v>
      </c>
      <c r="H4" s="92">
        <f t="shared" si="0"/>
        <v>91.75</v>
      </c>
      <c r="I4" s="6">
        <v>100</v>
      </c>
      <c r="J4" s="92">
        <f t="shared" si="1"/>
        <v>93.500000000000014</v>
      </c>
      <c r="K4" s="92">
        <f t="shared" si="2"/>
        <v>90</v>
      </c>
      <c r="L4" s="1" t="s">
        <v>53</v>
      </c>
      <c r="M4" s="1" t="s">
        <v>54</v>
      </c>
      <c r="N4" s="3">
        <v>0</v>
      </c>
      <c r="O4" s="1" t="s">
        <v>48</v>
      </c>
      <c r="P4" s="6">
        <v>0</v>
      </c>
      <c r="Q4" s="6">
        <v>0</v>
      </c>
      <c r="R4" s="6">
        <v>0</v>
      </c>
      <c r="S4" s="6">
        <v>0</v>
      </c>
      <c r="T4" s="6">
        <v>1</v>
      </c>
      <c r="U4" s="6">
        <v>1</v>
      </c>
      <c r="V4" s="7" t="s">
        <v>55</v>
      </c>
      <c r="W4" s="1"/>
      <c r="X4" s="1"/>
      <c r="Y4" s="1"/>
      <c r="Z4" s="1"/>
      <c r="AA4" s="1"/>
      <c r="AB4" s="1"/>
      <c r="AC4" s="1"/>
    </row>
    <row r="5" spans="1:29" ht="15.75" customHeight="1">
      <c r="A5" s="3" t="s">
        <v>58</v>
      </c>
      <c r="B5" s="1"/>
      <c r="C5" s="3" t="s">
        <v>41</v>
      </c>
      <c r="D5" s="3" t="s">
        <v>5</v>
      </c>
      <c r="E5" s="13">
        <v>42847</v>
      </c>
      <c r="F5" s="3" t="s">
        <v>62</v>
      </c>
      <c r="G5" s="3">
        <v>1</v>
      </c>
      <c r="H5" s="92">
        <f t="shared" si="0"/>
        <v>1</v>
      </c>
      <c r="I5" s="3">
        <v>1</v>
      </c>
      <c r="J5" s="92">
        <f t="shared" si="1"/>
        <v>1.1000000000000001</v>
      </c>
      <c r="K5" s="92">
        <f t="shared" si="2"/>
        <v>0.9</v>
      </c>
      <c r="L5" s="1" t="s">
        <v>43</v>
      </c>
      <c r="M5" s="1" t="s">
        <v>63</v>
      </c>
      <c r="N5" s="3">
        <v>3</v>
      </c>
      <c r="O5" s="3" t="s">
        <v>64</v>
      </c>
      <c r="P5" s="3">
        <v>0</v>
      </c>
      <c r="Q5" s="3">
        <v>0</v>
      </c>
      <c r="R5" s="3">
        <v>0</v>
      </c>
      <c r="S5" s="3">
        <v>0</v>
      </c>
      <c r="T5" s="14">
        <v>1</v>
      </c>
      <c r="U5" s="14">
        <v>1</v>
      </c>
      <c r="V5" s="15" t="s">
        <v>72</v>
      </c>
      <c r="W5" s="3"/>
      <c r="X5" s="1"/>
      <c r="Y5" s="1"/>
      <c r="Z5" s="1"/>
      <c r="AA5" s="1"/>
      <c r="AB5" s="1"/>
      <c r="AC5" s="1"/>
    </row>
    <row r="6" spans="1:29" ht="15.75" customHeight="1">
      <c r="A6" s="3" t="s">
        <v>78</v>
      </c>
      <c r="B6" s="17" t="s">
        <v>79</v>
      </c>
      <c r="C6" s="3" t="s">
        <v>41</v>
      </c>
      <c r="D6" s="3" t="s">
        <v>5</v>
      </c>
      <c r="E6" s="13">
        <v>42847</v>
      </c>
      <c r="F6" s="3"/>
      <c r="G6" s="3"/>
      <c r="H6" s="92"/>
      <c r="I6" s="3"/>
      <c r="J6" s="92"/>
      <c r="K6" s="92"/>
      <c r="L6" s="1" t="s">
        <v>43</v>
      </c>
      <c r="M6" s="1" t="s">
        <v>63</v>
      </c>
      <c r="N6" s="3">
        <v>3</v>
      </c>
      <c r="O6" s="3" t="s">
        <v>15</v>
      </c>
      <c r="P6" s="1"/>
      <c r="Q6" s="1"/>
      <c r="R6" s="1"/>
      <c r="S6" s="1"/>
      <c r="T6" s="14">
        <v>1</v>
      </c>
      <c r="U6" s="14">
        <v>1</v>
      </c>
      <c r="V6" s="15" t="s">
        <v>89</v>
      </c>
      <c r="W6" s="19" t="s">
        <v>93</v>
      </c>
      <c r="X6" s="1"/>
      <c r="Y6" s="1"/>
      <c r="Z6" s="1"/>
      <c r="AA6" s="1"/>
      <c r="AB6" s="1"/>
      <c r="AC6" s="1"/>
    </row>
    <row r="7" spans="1:29" ht="15.75" customHeight="1">
      <c r="A7" s="3" t="s">
        <v>102</v>
      </c>
      <c r="B7" s="17" t="s">
        <v>103</v>
      </c>
      <c r="C7" s="3" t="s">
        <v>41</v>
      </c>
      <c r="D7" s="3" t="s">
        <v>5</v>
      </c>
      <c r="E7" s="13">
        <v>42847</v>
      </c>
      <c r="F7" s="3"/>
      <c r="G7" s="3"/>
      <c r="H7" s="92"/>
      <c r="I7" s="3"/>
      <c r="J7" s="92"/>
      <c r="K7" s="92"/>
      <c r="L7" s="1" t="s">
        <v>43</v>
      </c>
      <c r="M7" s="1" t="s">
        <v>63</v>
      </c>
      <c r="N7" s="3">
        <v>3</v>
      </c>
      <c r="O7" s="1"/>
      <c r="P7" s="1"/>
      <c r="Q7" s="1"/>
      <c r="R7" s="1"/>
      <c r="S7" s="1"/>
      <c r="T7" s="14">
        <v>1</v>
      </c>
      <c r="U7" s="14">
        <v>1</v>
      </c>
      <c r="V7" s="15" t="s">
        <v>107</v>
      </c>
      <c r="W7" s="19" t="s">
        <v>110</v>
      </c>
      <c r="X7" s="1"/>
      <c r="Y7" s="1"/>
      <c r="Z7" s="1"/>
      <c r="AA7" s="1"/>
      <c r="AB7" s="1"/>
      <c r="AC7" s="1"/>
    </row>
    <row r="8" spans="1:29" ht="15.75" customHeight="1">
      <c r="A8" s="3" t="s">
        <v>115</v>
      </c>
      <c r="B8" s="17" t="s">
        <v>117</v>
      </c>
      <c r="C8" s="3" t="s">
        <v>41</v>
      </c>
      <c r="D8" s="3" t="s">
        <v>5</v>
      </c>
      <c r="E8" s="13">
        <v>42847</v>
      </c>
      <c r="F8" s="3"/>
      <c r="G8" s="3"/>
      <c r="H8" s="92"/>
      <c r="I8" s="3"/>
      <c r="J8" s="92"/>
      <c r="K8" s="92"/>
      <c r="L8" s="1" t="s">
        <v>43</v>
      </c>
      <c r="M8" s="1" t="s">
        <v>63</v>
      </c>
      <c r="N8" s="3">
        <v>3</v>
      </c>
      <c r="O8" s="3" t="s">
        <v>15</v>
      </c>
      <c r="P8" s="1"/>
      <c r="Q8" s="1"/>
      <c r="R8" s="1"/>
      <c r="S8" s="1"/>
      <c r="T8" s="14">
        <v>1</v>
      </c>
      <c r="U8" s="14">
        <v>1</v>
      </c>
      <c r="V8" s="15" t="s">
        <v>123</v>
      </c>
      <c r="W8" s="3"/>
      <c r="X8" s="1"/>
      <c r="Y8" s="1"/>
      <c r="Z8" s="1"/>
      <c r="AA8" s="1"/>
      <c r="AB8" s="1"/>
      <c r="AC8" s="1"/>
    </row>
    <row r="9" spans="1:29" ht="15.75" customHeight="1">
      <c r="A9" s="3" t="s">
        <v>127</v>
      </c>
      <c r="B9" s="1"/>
      <c r="C9" s="3" t="s">
        <v>41</v>
      </c>
      <c r="D9" s="3" t="s">
        <v>5</v>
      </c>
      <c r="E9" s="13">
        <v>42847</v>
      </c>
      <c r="F9" s="3" t="s">
        <v>62</v>
      </c>
      <c r="G9" s="3">
        <v>17</v>
      </c>
      <c r="H9" s="92">
        <f t="shared" si="0"/>
        <v>17</v>
      </c>
      <c r="I9" s="3">
        <v>17</v>
      </c>
      <c r="J9" s="92">
        <f t="shared" si="1"/>
        <v>18.700000000000003</v>
      </c>
      <c r="K9" s="92">
        <f t="shared" si="2"/>
        <v>15.3</v>
      </c>
      <c r="L9" s="1" t="s">
        <v>43</v>
      </c>
      <c r="M9" s="1" t="s">
        <v>63</v>
      </c>
      <c r="N9" s="3">
        <v>3</v>
      </c>
      <c r="O9" s="3" t="s">
        <v>59</v>
      </c>
      <c r="P9" s="3">
        <v>0</v>
      </c>
      <c r="Q9" s="3">
        <v>0</v>
      </c>
      <c r="R9" s="3">
        <v>0</v>
      </c>
      <c r="S9" s="3">
        <v>0</v>
      </c>
      <c r="T9" s="14">
        <v>1</v>
      </c>
      <c r="U9" s="14">
        <v>1</v>
      </c>
      <c r="V9" s="15" t="s">
        <v>133</v>
      </c>
      <c r="W9" s="3"/>
      <c r="X9" s="1"/>
      <c r="Y9" s="3" t="s">
        <v>135</v>
      </c>
      <c r="Z9" s="1"/>
      <c r="AA9" s="1"/>
      <c r="AB9" s="1"/>
      <c r="AC9" s="1"/>
    </row>
    <row r="10" spans="1:29" ht="15.75" customHeight="1">
      <c r="A10" s="3" t="s">
        <v>136</v>
      </c>
      <c r="B10" s="17" t="s">
        <v>137</v>
      </c>
      <c r="C10" s="3" t="s">
        <v>41</v>
      </c>
      <c r="D10" s="3" t="s">
        <v>5</v>
      </c>
      <c r="E10" s="13">
        <v>42847</v>
      </c>
      <c r="F10" s="3"/>
      <c r="G10" s="3"/>
      <c r="H10" s="92"/>
      <c r="I10" s="3"/>
      <c r="J10" s="92"/>
      <c r="K10" s="92"/>
      <c r="L10" s="1" t="s">
        <v>43</v>
      </c>
      <c r="M10" s="1" t="s">
        <v>63</v>
      </c>
      <c r="N10" s="3">
        <v>3</v>
      </c>
      <c r="O10" s="3" t="s">
        <v>15</v>
      </c>
      <c r="P10" s="1"/>
      <c r="Q10" s="1"/>
      <c r="R10" s="1"/>
      <c r="S10" s="1"/>
      <c r="T10" s="14">
        <v>1</v>
      </c>
      <c r="U10" s="14">
        <v>1</v>
      </c>
      <c r="V10" s="15" t="s">
        <v>139</v>
      </c>
      <c r="W10" s="3"/>
      <c r="X10" s="1"/>
      <c r="Y10" s="1"/>
      <c r="Z10" s="1"/>
      <c r="AA10" s="1"/>
      <c r="AB10" s="1"/>
      <c r="AC10" s="1"/>
    </row>
    <row r="11" spans="1:29" ht="15.75" customHeight="1">
      <c r="A11" s="1" t="s">
        <v>40</v>
      </c>
      <c r="B11" s="1" t="s">
        <v>142</v>
      </c>
      <c r="C11" s="1" t="s">
        <v>41</v>
      </c>
      <c r="D11" s="1" t="s">
        <v>67</v>
      </c>
      <c r="E11" s="13">
        <v>42847</v>
      </c>
      <c r="F11" s="3" t="s">
        <v>145</v>
      </c>
      <c r="G11" s="3">
        <v>1000</v>
      </c>
      <c r="H11" s="92">
        <f t="shared" si="0"/>
        <v>1000</v>
      </c>
      <c r="I11" s="3">
        <v>1000</v>
      </c>
      <c r="J11" s="92">
        <f t="shared" si="1"/>
        <v>1100</v>
      </c>
      <c r="K11" s="92">
        <f t="shared" si="2"/>
        <v>900</v>
      </c>
      <c r="L11" s="1" t="s">
        <v>43</v>
      </c>
      <c r="M11" s="1" t="s">
        <v>147</v>
      </c>
      <c r="N11" s="3">
        <v>1</v>
      </c>
      <c r="O11" s="1" t="s">
        <v>15</v>
      </c>
      <c r="P11" s="1"/>
      <c r="Q11" s="1"/>
      <c r="R11" s="1"/>
      <c r="S11" s="1"/>
      <c r="T11" s="6">
        <v>0</v>
      </c>
      <c r="U11" s="6">
        <v>1</v>
      </c>
      <c r="V11" s="7" t="s">
        <v>150</v>
      </c>
      <c r="W11" s="3"/>
      <c r="X11" s="1"/>
      <c r="Y11" s="1"/>
      <c r="Z11" s="1"/>
      <c r="AA11" s="1"/>
      <c r="AB11" s="1"/>
      <c r="AC11" s="1"/>
    </row>
    <row r="12" spans="1:29" ht="15.75" customHeight="1">
      <c r="A12" s="1" t="s">
        <v>153</v>
      </c>
      <c r="B12" s="1" t="s">
        <v>156</v>
      </c>
      <c r="C12" s="1" t="s">
        <v>41</v>
      </c>
      <c r="D12" s="1" t="s">
        <v>67</v>
      </c>
      <c r="E12" s="13">
        <v>42847</v>
      </c>
      <c r="F12" s="1" t="s">
        <v>158</v>
      </c>
      <c r="G12" s="6">
        <v>300</v>
      </c>
      <c r="H12" s="92">
        <f t="shared" si="0"/>
        <v>300</v>
      </c>
      <c r="I12" s="6">
        <v>300</v>
      </c>
      <c r="J12" s="92">
        <f t="shared" si="1"/>
        <v>330</v>
      </c>
      <c r="K12" s="92">
        <f t="shared" si="2"/>
        <v>270</v>
      </c>
      <c r="L12" s="1" t="s">
        <v>43</v>
      </c>
      <c r="M12" s="1" t="s">
        <v>63</v>
      </c>
      <c r="N12" s="3">
        <v>3</v>
      </c>
      <c r="O12" s="1" t="s">
        <v>94</v>
      </c>
      <c r="P12" s="6">
        <v>0</v>
      </c>
      <c r="Q12" s="6">
        <v>0</v>
      </c>
      <c r="R12" s="6">
        <v>0</v>
      </c>
      <c r="S12" s="6">
        <v>0</v>
      </c>
      <c r="T12" s="6">
        <v>1</v>
      </c>
      <c r="U12" s="6">
        <v>1</v>
      </c>
      <c r="V12" s="7" t="s">
        <v>161</v>
      </c>
      <c r="W12" s="7" t="s">
        <v>166</v>
      </c>
      <c r="X12" s="1"/>
      <c r="Y12" s="1"/>
      <c r="Z12" s="1"/>
      <c r="AA12" s="1"/>
      <c r="AB12" s="1"/>
      <c r="AC12" s="1"/>
    </row>
    <row r="13" spans="1:29" ht="15.75" customHeight="1">
      <c r="A13" s="3" t="s">
        <v>51</v>
      </c>
      <c r="B13" s="3" t="s">
        <v>171</v>
      </c>
      <c r="C13" s="3" t="s">
        <v>41</v>
      </c>
      <c r="D13" s="3" t="s">
        <v>67</v>
      </c>
      <c r="E13" s="13">
        <v>42847</v>
      </c>
      <c r="F13" s="3" t="s">
        <v>173</v>
      </c>
      <c r="G13" s="14">
        <v>400</v>
      </c>
      <c r="H13" s="92">
        <f t="shared" si="0"/>
        <v>400</v>
      </c>
      <c r="I13" s="14">
        <v>400</v>
      </c>
      <c r="J13" s="92">
        <f t="shared" si="1"/>
        <v>440.00000000000006</v>
      </c>
      <c r="K13" s="92">
        <f t="shared" si="2"/>
        <v>360</v>
      </c>
      <c r="L13" s="1" t="s">
        <v>43</v>
      </c>
      <c r="M13" s="1" t="s">
        <v>63</v>
      </c>
      <c r="N13" s="3">
        <v>3</v>
      </c>
      <c r="O13" s="1" t="s">
        <v>94</v>
      </c>
      <c r="P13" s="14">
        <v>0</v>
      </c>
      <c r="Q13" s="14">
        <v>0</v>
      </c>
      <c r="R13" s="14">
        <v>0</v>
      </c>
      <c r="S13" s="14">
        <v>0</v>
      </c>
      <c r="T13" s="14">
        <v>1</v>
      </c>
      <c r="U13" s="14">
        <v>1</v>
      </c>
      <c r="V13" s="15" t="s">
        <v>178</v>
      </c>
      <c r="W13" s="1"/>
      <c r="X13" s="1"/>
      <c r="Y13" s="1"/>
      <c r="Z13" s="1"/>
      <c r="AA13" s="1"/>
      <c r="AB13" s="1"/>
      <c r="AC13" s="1"/>
    </row>
    <row r="14" spans="1:29" ht="15.75" customHeight="1">
      <c r="A14" s="1" t="s">
        <v>40</v>
      </c>
      <c r="B14" s="1" t="s">
        <v>181</v>
      </c>
      <c r="C14" s="1" t="s">
        <v>41</v>
      </c>
      <c r="D14" s="1" t="s">
        <v>67</v>
      </c>
      <c r="E14" s="13">
        <v>42847</v>
      </c>
      <c r="F14" s="1" t="s">
        <v>145</v>
      </c>
      <c r="G14" s="6">
        <v>1000</v>
      </c>
      <c r="H14" s="92">
        <f t="shared" si="0"/>
        <v>1000</v>
      </c>
      <c r="I14" s="6">
        <v>1000</v>
      </c>
      <c r="J14" s="92">
        <f t="shared" si="1"/>
        <v>1100</v>
      </c>
      <c r="K14" s="92">
        <f t="shared" si="2"/>
        <v>900</v>
      </c>
      <c r="L14" s="1" t="s">
        <v>43</v>
      </c>
      <c r="M14" s="1" t="s">
        <v>63</v>
      </c>
      <c r="N14" s="3">
        <v>3</v>
      </c>
      <c r="O14" s="1" t="s">
        <v>48</v>
      </c>
      <c r="P14" s="6">
        <v>0</v>
      </c>
      <c r="Q14" s="6">
        <v>0</v>
      </c>
      <c r="R14" s="6">
        <v>0</v>
      </c>
      <c r="S14" s="6">
        <v>0</v>
      </c>
      <c r="T14" s="6">
        <v>1</v>
      </c>
      <c r="U14" s="6">
        <v>1</v>
      </c>
      <c r="V14" s="7" t="s">
        <v>150</v>
      </c>
      <c r="W14" s="1"/>
      <c r="X14" s="1"/>
      <c r="Y14" s="1"/>
      <c r="Z14" s="1"/>
      <c r="AA14" s="1"/>
      <c r="AB14" s="1"/>
      <c r="AC14" s="1"/>
    </row>
    <row r="15" spans="1:29" ht="15.75" customHeight="1">
      <c r="A15" s="3" t="s">
        <v>193</v>
      </c>
      <c r="B15" s="17" t="s">
        <v>194</v>
      </c>
      <c r="C15" s="3" t="s">
        <v>41</v>
      </c>
      <c r="D15" s="1" t="s">
        <v>67</v>
      </c>
      <c r="E15" s="13">
        <v>42847</v>
      </c>
      <c r="F15" s="1"/>
      <c r="G15" s="6"/>
      <c r="H15" s="92"/>
      <c r="I15" s="6"/>
      <c r="J15" s="92"/>
      <c r="K15" s="92"/>
      <c r="L15" s="1" t="s">
        <v>43</v>
      </c>
      <c r="M15" s="1" t="s">
        <v>63</v>
      </c>
      <c r="N15" s="3">
        <v>3</v>
      </c>
      <c r="O15" s="3" t="s">
        <v>94</v>
      </c>
      <c r="P15" s="14">
        <v>0</v>
      </c>
      <c r="Q15" s="14">
        <v>0</v>
      </c>
      <c r="R15" s="14">
        <v>0</v>
      </c>
      <c r="S15" s="14">
        <v>0</v>
      </c>
      <c r="T15" s="14">
        <v>1</v>
      </c>
      <c r="U15" s="14">
        <v>1</v>
      </c>
      <c r="V15" s="15" t="s">
        <v>200</v>
      </c>
      <c r="W15" s="1"/>
      <c r="X15" s="1"/>
      <c r="Y15" s="1"/>
      <c r="Z15" s="1"/>
      <c r="AA15" s="1"/>
      <c r="AB15" s="1"/>
      <c r="AC15" s="1"/>
    </row>
    <row r="16" spans="1:29" ht="15.75" customHeight="1">
      <c r="A16" s="3" t="s">
        <v>203</v>
      </c>
      <c r="B16" s="1"/>
      <c r="C16" s="3" t="s">
        <v>41</v>
      </c>
      <c r="D16" s="1" t="s">
        <v>67</v>
      </c>
      <c r="E16" s="13">
        <v>42847</v>
      </c>
      <c r="F16" s="3" t="s">
        <v>204</v>
      </c>
      <c r="G16" s="14">
        <v>100</v>
      </c>
      <c r="H16" s="92">
        <f t="shared" si="0"/>
        <v>100</v>
      </c>
      <c r="I16" s="14">
        <v>100</v>
      </c>
      <c r="J16" s="92">
        <f t="shared" si="1"/>
        <v>110.00000000000001</v>
      </c>
      <c r="K16" s="92">
        <f t="shared" si="2"/>
        <v>90</v>
      </c>
      <c r="L16" s="1" t="s">
        <v>43</v>
      </c>
      <c r="M16" s="1" t="s">
        <v>63</v>
      </c>
      <c r="N16" s="3">
        <v>3</v>
      </c>
      <c r="O16" s="3" t="s">
        <v>15</v>
      </c>
      <c r="P16" s="14">
        <v>0</v>
      </c>
      <c r="Q16" s="14">
        <v>0</v>
      </c>
      <c r="R16" s="14">
        <v>0</v>
      </c>
      <c r="S16" s="14">
        <v>0</v>
      </c>
      <c r="T16" s="14">
        <v>1</v>
      </c>
      <c r="U16" s="14">
        <v>1</v>
      </c>
      <c r="V16" s="29" t="s">
        <v>209</v>
      </c>
      <c r="W16" s="1"/>
      <c r="X16" s="1"/>
      <c r="Y16" s="1"/>
      <c r="Z16" s="1"/>
      <c r="AA16" s="1"/>
      <c r="AB16" s="1"/>
      <c r="AC16" s="1"/>
    </row>
    <row r="17" spans="1:29" ht="15.75" customHeight="1">
      <c r="A17" s="1" t="s">
        <v>47</v>
      </c>
      <c r="B17" s="1"/>
      <c r="C17" s="1" t="s">
        <v>41</v>
      </c>
      <c r="D17" s="1" t="s">
        <v>67</v>
      </c>
      <c r="E17" s="13">
        <v>42847</v>
      </c>
      <c r="F17" s="1" t="s">
        <v>227</v>
      </c>
      <c r="G17" s="6">
        <v>2000</v>
      </c>
      <c r="H17" s="92">
        <f t="shared" si="0"/>
        <v>2000</v>
      </c>
      <c r="I17" s="6">
        <v>2000</v>
      </c>
      <c r="J17" s="92">
        <f t="shared" si="1"/>
        <v>2200</v>
      </c>
      <c r="K17" s="92">
        <f t="shared" si="2"/>
        <v>1800</v>
      </c>
      <c r="L17" s="1" t="s">
        <v>43</v>
      </c>
      <c r="M17" s="1" t="s">
        <v>63</v>
      </c>
      <c r="N17" s="3">
        <v>3</v>
      </c>
      <c r="O17" s="1" t="s">
        <v>48</v>
      </c>
      <c r="P17" s="6">
        <v>0</v>
      </c>
      <c r="Q17" s="6">
        <v>0</v>
      </c>
      <c r="R17" s="6">
        <v>0</v>
      </c>
      <c r="S17" s="6">
        <v>0</v>
      </c>
      <c r="T17" s="6">
        <v>1</v>
      </c>
      <c r="U17" s="6">
        <v>1</v>
      </c>
      <c r="V17" s="7" t="s">
        <v>230</v>
      </c>
      <c r="W17" s="1"/>
      <c r="X17" s="1"/>
      <c r="Y17" s="1"/>
      <c r="Z17" s="1"/>
      <c r="AA17" s="1"/>
      <c r="AB17" s="1"/>
      <c r="AC17" s="1"/>
    </row>
    <row r="18" spans="1:29" ht="15.75" customHeight="1">
      <c r="A18" s="1" t="s">
        <v>233</v>
      </c>
      <c r="B18" s="1"/>
      <c r="C18" s="1" t="s">
        <v>41</v>
      </c>
      <c r="D18" s="1" t="s">
        <v>67</v>
      </c>
      <c r="E18" s="13">
        <v>42854</v>
      </c>
      <c r="F18" s="1"/>
      <c r="G18" s="1"/>
      <c r="H18" s="92"/>
      <c r="I18" s="1"/>
      <c r="J18" s="92"/>
      <c r="K18" s="92"/>
      <c r="L18" s="1" t="s">
        <v>43</v>
      </c>
      <c r="M18" s="1" t="s">
        <v>155</v>
      </c>
      <c r="N18" s="6">
        <v>1</v>
      </c>
      <c r="O18" s="1"/>
      <c r="P18" s="1"/>
      <c r="Q18" s="1"/>
      <c r="R18" s="1"/>
      <c r="S18" s="1"/>
      <c r="T18" s="6">
        <v>1</v>
      </c>
      <c r="U18" s="6">
        <v>1</v>
      </c>
      <c r="V18" s="7" t="s">
        <v>238</v>
      </c>
      <c r="W18" s="1"/>
      <c r="X18" s="1"/>
      <c r="Y18" s="1"/>
      <c r="Z18" s="1"/>
      <c r="AA18" s="1"/>
      <c r="AB18" s="1"/>
      <c r="AC18" s="1"/>
    </row>
    <row r="19" spans="1:29" ht="15.75" customHeight="1">
      <c r="A19" s="1" t="s">
        <v>241</v>
      </c>
      <c r="B19" s="1" t="s">
        <v>244</v>
      </c>
      <c r="C19" s="1" t="s">
        <v>246</v>
      </c>
      <c r="D19" s="3" t="s">
        <v>5</v>
      </c>
      <c r="E19" s="13">
        <v>42843</v>
      </c>
      <c r="F19" s="1"/>
      <c r="G19" s="1"/>
      <c r="H19" s="92"/>
      <c r="I19" s="1"/>
      <c r="J19" s="92"/>
      <c r="K19" s="92"/>
      <c r="L19" s="27" t="s">
        <v>250</v>
      </c>
      <c r="M19" s="1" t="s">
        <v>251</v>
      </c>
      <c r="N19" s="6">
        <v>1</v>
      </c>
      <c r="O19" s="1" t="s">
        <v>59</v>
      </c>
      <c r="P19" s="6">
        <v>3</v>
      </c>
      <c r="Q19" s="6">
        <v>0</v>
      </c>
      <c r="R19" s="6">
        <v>0</v>
      </c>
      <c r="S19" s="6">
        <v>0</v>
      </c>
      <c r="T19" s="6">
        <v>1</v>
      </c>
      <c r="U19" s="6">
        <v>1</v>
      </c>
      <c r="V19" s="7" t="s">
        <v>258</v>
      </c>
      <c r="W19" s="7" t="s">
        <v>262</v>
      </c>
      <c r="X19" s="1"/>
      <c r="Y19" s="1"/>
      <c r="Z19" s="1"/>
      <c r="AA19" s="1"/>
      <c r="AB19" s="1"/>
      <c r="AC19" s="1"/>
    </row>
    <row r="20" spans="1:29" ht="15.75" customHeight="1">
      <c r="A20" s="1" t="s">
        <v>241</v>
      </c>
      <c r="B20" s="17" t="s">
        <v>264</v>
      </c>
      <c r="C20" s="3" t="s">
        <v>246</v>
      </c>
      <c r="D20" s="3" t="s">
        <v>67</v>
      </c>
      <c r="E20" s="13">
        <v>42847</v>
      </c>
      <c r="F20" s="3" t="s">
        <v>265</v>
      </c>
      <c r="G20" s="14">
        <v>250</v>
      </c>
      <c r="H20" s="92">
        <f t="shared" si="0"/>
        <v>250</v>
      </c>
      <c r="I20" s="14">
        <v>250</v>
      </c>
      <c r="J20" s="92">
        <f t="shared" si="1"/>
        <v>275</v>
      </c>
      <c r="K20" s="92">
        <f t="shared" si="2"/>
        <v>225</v>
      </c>
      <c r="L20" s="1" t="s">
        <v>43</v>
      </c>
      <c r="M20" s="1" t="s">
        <v>63</v>
      </c>
      <c r="N20" s="3">
        <v>3</v>
      </c>
      <c r="O20" s="1" t="s">
        <v>94</v>
      </c>
      <c r="P20" s="14">
        <v>0</v>
      </c>
      <c r="Q20" s="14">
        <v>0</v>
      </c>
      <c r="R20" s="14">
        <v>0</v>
      </c>
      <c r="S20" s="14">
        <v>0</v>
      </c>
      <c r="T20" s="14">
        <v>1</v>
      </c>
      <c r="U20" s="14">
        <v>1</v>
      </c>
      <c r="V20" s="29" t="s">
        <v>270</v>
      </c>
      <c r="W20" s="1"/>
      <c r="X20" s="1"/>
      <c r="Y20" s="1"/>
      <c r="Z20" s="1"/>
      <c r="AA20" s="1"/>
      <c r="AB20" s="1"/>
      <c r="AC20" s="1"/>
    </row>
    <row r="21" spans="1:29" ht="15.75" customHeight="1">
      <c r="A21" s="1" t="s">
        <v>273</v>
      </c>
      <c r="B21" s="1" t="s">
        <v>171</v>
      </c>
      <c r="C21" s="1" t="s">
        <v>246</v>
      </c>
      <c r="D21" s="1" t="s">
        <v>67</v>
      </c>
      <c r="E21" s="13">
        <v>42847</v>
      </c>
      <c r="F21" s="1" t="s">
        <v>113</v>
      </c>
      <c r="G21" s="6">
        <v>200</v>
      </c>
      <c r="H21" s="92">
        <f t="shared" si="0"/>
        <v>200</v>
      </c>
      <c r="I21" s="6">
        <v>200</v>
      </c>
      <c r="J21" s="92">
        <f t="shared" si="1"/>
        <v>220.00000000000003</v>
      </c>
      <c r="K21" s="92">
        <f t="shared" si="2"/>
        <v>180</v>
      </c>
      <c r="L21" s="1" t="s">
        <v>43</v>
      </c>
      <c r="M21" s="1" t="s">
        <v>63</v>
      </c>
      <c r="N21" s="3">
        <v>3</v>
      </c>
      <c r="O21" s="1" t="s">
        <v>48</v>
      </c>
      <c r="P21" s="6">
        <v>0</v>
      </c>
      <c r="Q21" s="6">
        <v>0</v>
      </c>
      <c r="R21" s="6">
        <v>0</v>
      </c>
      <c r="S21" s="6">
        <v>0</v>
      </c>
      <c r="T21" s="6">
        <v>1</v>
      </c>
      <c r="U21" s="6">
        <v>1</v>
      </c>
      <c r="V21" s="34" t="s">
        <v>280</v>
      </c>
      <c r="W21" s="1"/>
      <c r="X21" s="1"/>
      <c r="Y21" s="1"/>
      <c r="Z21" s="1"/>
      <c r="AA21" s="1"/>
      <c r="AB21" s="1"/>
      <c r="AC21" s="1"/>
    </row>
    <row r="22" spans="1:29" ht="15.75" customHeight="1">
      <c r="A22" s="3" t="s">
        <v>289</v>
      </c>
      <c r="B22" s="3" t="s">
        <v>290</v>
      </c>
      <c r="C22" s="3" t="s">
        <v>246</v>
      </c>
      <c r="D22" s="3" t="s">
        <v>67</v>
      </c>
      <c r="E22" s="13">
        <v>42847</v>
      </c>
      <c r="F22" s="3" t="s">
        <v>293</v>
      </c>
      <c r="G22" s="14">
        <v>200</v>
      </c>
      <c r="H22" s="92">
        <f t="shared" si="0"/>
        <v>200</v>
      </c>
      <c r="I22" s="14">
        <v>200</v>
      </c>
      <c r="J22" s="92">
        <f t="shared" si="1"/>
        <v>220.00000000000003</v>
      </c>
      <c r="K22" s="92">
        <f t="shared" si="2"/>
        <v>180</v>
      </c>
      <c r="L22" s="1" t="s">
        <v>43</v>
      </c>
      <c r="M22" s="1" t="s">
        <v>63</v>
      </c>
      <c r="N22" s="3">
        <v>3</v>
      </c>
      <c r="O22" s="3" t="s">
        <v>48</v>
      </c>
      <c r="P22" s="14">
        <v>0</v>
      </c>
      <c r="Q22" s="14">
        <v>0</v>
      </c>
      <c r="R22" s="14">
        <v>0</v>
      </c>
      <c r="S22" s="14">
        <v>0</v>
      </c>
      <c r="T22" s="14">
        <v>1</v>
      </c>
      <c r="U22" s="14">
        <v>1</v>
      </c>
      <c r="V22" s="29" t="s">
        <v>270</v>
      </c>
      <c r="W22" s="15" t="s">
        <v>303</v>
      </c>
      <c r="X22" s="1"/>
      <c r="Y22" s="1"/>
      <c r="Z22" s="1"/>
      <c r="AA22" s="1"/>
      <c r="AB22" s="1"/>
      <c r="AC22" s="1"/>
    </row>
    <row r="23" spans="1:29" ht="15.75" customHeight="1">
      <c r="A23" s="3" t="s">
        <v>305</v>
      </c>
      <c r="B23" s="1" t="s">
        <v>307</v>
      </c>
      <c r="C23" s="1" t="s">
        <v>246</v>
      </c>
      <c r="D23" s="1" t="s">
        <v>67</v>
      </c>
      <c r="E23" s="13">
        <v>42847</v>
      </c>
      <c r="F23" s="1" t="s">
        <v>62</v>
      </c>
      <c r="G23" s="6">
        <v>1100</v>
      </c>
      <c r="H23" s="92">
        <f t="shared" si="0"/>
        <v>1100</v>
      </c>
      <c r="I23" s="6">
        <v>1100</v>
      </c>
      <c r="J23" s="92">
        <f t="shared" si="1"/>
        <v>1210</v>
      </c>
      <c r="K23" s="92">
        <f t="shared" si="2"/>
        <v>990</v>
      </c>
      <c r="L23" s="1" t="s">
        <v>43</v>
      </c>
      <c r="M23" s="1" t="s">
        <v>63</v>
      </c>
      <c r="N23" s="3">
        <v>3</v>
      </c>
      <c r="O23" s="1" t="s">
        <v>94</v>
      </c>
      <c r="P23" s="6">
        <v>0</v>
      </c>
      <c r="Q23" s="6">
        <v>0</v>
      </c>
      <c r="R23" s="6">
        <v>0</v>
      </c>
      <c r="S23" s="6">
        <v>0</v>
      </c>
      <c r="T23" s="6">
        <v>1</v>
      </c>
      <c r="U23" s="6">
        <v>1</v>
      </c>
      <c r="V23" s="7" t="s">
        <v>314</v>
      </c>
      <c r="W23" s="7" t="s">
        <v>315</v>
      </c>
      <c r="X23" s="1"/>
      <c r="Y23" s="1"/>
      <c r="Z23" s="1"/>
      <c r="AA23" s="1"/>
      <c r="AB23" s="1"/>
      <c r="AC23" s="1"/>
    </row>
    <row r="24" spans="1:29" ht="15.75" customHeight="1">
      <c r="A24" s="3" t="s">
        <v>318</v>
      </c>
      <c r="B24" s="3" t="s">
        <v>319</v>
      </c>
      <c r="C24" s="3" t="s">
        <v>246</v>
      </c>
      <c r="D24" s="3" t="s">
        <v>67</v>
      </c>
      <c r="E24" s="13">
        <v>42847</v>
      </c>
      <c r="F24" s="3" t="s">
        <v>62</v>
      </c>
      <c r="G24" s="3">
        <v>2000</v>
      </c>
      <c r="H24" s="92">
        <f t="shared" si="0"/>
        <v>2000</v>
      </c>
      <c r="I24" s="3">
        <v>2000</v>
      </c>
      <c r="J24" s="92">
        <f t="shared" si="1"/>
        <v>2200</v>
      </c>
      <c r="K24" s="92">
        <f t="shared" si="2"/>
        <v>1800</v>
      </c>
      <c r="L24" s="1" t="s">
        <v>43</v>
      </c>
      <c r="M24" s="1" t="s">
        <v>63</v>
      </c>
      <c r="N24" s="3">
        <v>3</v>
      </c>
      <c r="O24" s="1" t="s">
        <v>94</v>
      </c>
      <c r="P24" s="3">
        <v>0</v>
      </c>
      <c r="Q24" s="3">
        <v>0</v>
      </c>
      <c r="R24" s="3">
        <v>0</v>
      </c>
      <c r="S24" s="3">
        <v>0</v>
      </c>
      <c r="T24" s="3">
        <v>1</v>
      </c>
      <c r="U24" s="14">
        <v>1</v>
      </c>
      <c r="V24" s="37" t="s">
        <v>326</v>
      </c>
      <c r="W24" s="1"/>
      <c r="X24" s="1"/>
      <c r="Y24" s="1"/>
      <c r="Z24" s="1"/>
      <c r="AA24" s="1"/>
      <c r="AB24" s="1"/>
      <c r="AC24" s="1"/>
    </row>
    <row r="25" spans="1:29" ht="15.75" customHeight="1">
      <c r="A25" s="1" t="s">
        <v>334</v>
      </c>
      <c r="B25" s="1"/>
      <c r="C25" s="3" t="s">
        <v>335</v>
      </c>
      <c r="D25" s="3" t="s">
        <v>5</v>
      </c>
      <c r="E25" s="4">
        <v>42840</v>
      </c>
      <c r="F25" s="1"/>
      <c r="G25" s="1"/>
      <c r="H25" s="92"/>
      <c r="I25" s="1"/>
      <c r="J25" s="92"/>
      <c r="K25" s="92"/>
      <c r="L25" s="1" t="s">
        <v>339</v>
      </c>
      <c r="M25" s="1" t="s">
        <v>44</v>
      </c>
      <c r="N25" s="10">
        <v>1</v>
      </c>
      <c r="O25" s="1" t="s">
        <v>59</v>
      </c>
      <c r="P25" s="1"/>
      <c r="Q25" s="1"/>
      <c r="R25" s="1"/>
      <c r="S25" s="1"/>
      <c r="T25" s="6">
        <v>1</v>
      </c>
      <c r="U25" s="6">
        <v>1</v>
      </c>
      <c r="V25" s="7" t="s">
        <v>343</v>
      </c>
      <c r="W25" s="1"/>
      <c r="X25" s="1"/>
      <c r="Y25" s="1"/>
      <c r="Z25" s="1"/>
      <c r="AA25" s="1"/>
      <c r="AB25" s="1"/>
      <c r="AC25" s="1"/>
    </row>
    <row r="26" spans="1:29" ht="15.75" customHeight="1">
      <c r="A26" s="1" t="s">
        <v>334</v>
      </c>
      <c r="B26" s="17" t="s">
        <v>349</v>
      </c>
      <c r="C26" s="3" t="s">
        <v>246</v>
      </c>
      <c r="D26" s="3" t="s">
        <v>67</v>
      </c>
      <c r="E26" s="24">
        <v>42854</v>
      </c>
      <c r="F26" s="1"/>
      <c r="G26" s="6"/>
      <c r="H26" s="92"/>
      <c r="I26" s="6"/>
      <c r="J26" s="92"/>
      <c r="K26" s="92"/>
      <c r="L26" s="17" t="s">
        <v>351</v>
      </c>
      <c r="M26" s="1" t="s">
        <v>155</v>
      </c>
      <c r="N26" s="3">
        <v>1</v>
      </c>
      <c r="O26" s="3" t="s">
        <v>15</v>
      </c>
      <c r="P26" s="14">
        <v>0</v>
      </c>
      <c r="Q26" s="14">
        <v>0</v>
      </c>
      <c r="R26" s="14">
        <v>0</v>
      </c>
      <c r="S26" s="14">
        <v>0</v>
      </c>
      <c r="T26" s="14">
        <v>1</v>
      </c>
      <c r="U26" s="14">
        <v>1</v>
      </c>
      <c r="V26" s="15" t="s">
        <v>354</v>
      </c>
      <c r="W26" s="7"/>
      <c r="X26" s="1"/>
      <c r="Y26" s="1"/>
      <c r="Z26" s="1"/>
      <c r="AA26" s="1"/>
      <c r="AB26" s="1"/>
      <c r="AC26" s="1"/>
    </row>
    <row r="27" spans="1:29" ht="15.75" customHeight="1">
      <c r="A27" s="1" t="s">
        <v>358</v>
      </c>
      <c r="B27" s="1" t="s">
        <v>28</v>
      </c>
      <c r="C27" s="1" t="s">
        <v>360</v>
      </c>
      <c r="D27" s="1" t="s">
        <v>67</v>
      </c>
      <c r="E27" s="13">
        <v>42847</v>
      </c>
      <c r="F27" s="1" t="s">
        <v>145</v>
      </c>
      <c r="G27" s="6">
        <v>1000</v>
      </c>
      <c r="H27" s="92">
        <f t="shared" si="0"/>
        <v>1000</v>
      </c>
      <c r="I27" s="6">
        <v>1000</v>
      </c>
      <c r="J27" s="92">
        <f t="shared" si="1"/>
        <v>1100</v>
      </c>
      <c r="K27" s="92">
        <f t="shared" si="2"/>
        <v>900</v>
      </c>
      <c r="L27" s="1" t="s">
        <v>362</v>
      </c>
      <c r="M27" s="1" t="s">
        <v>63</v>
      </c>
      <c r="N27" s="3">
        <v>3</v>
      </c>
      <c r="O27" s="1" t="s">
        <v>94</v>
      </c>
      <c r="P27" s="6">
        <v>0</v>
      </c>
      <c r="Q27" s="6">
        <v>0</v>
      </c>
      <c r="R27" s="6">
        <v>0</v>
      </c>
      <c r="S27" s="6">
        <v>0</v>
      </c>
      <c r="T27" s="6">
        <v>1</v>
      </c>
      <c r="U27" s="6">
        <v>1</v>
      </c>
      <c r="V27" s="7" t="s">
        <v>364</v>
      </c>
      <c r="W27" s="7" t="s">
        <v>367</v>
      </c>
      <c r="X27" s="1"/>
      <c r="Y27" s="1"/>
      <c r="Z27" s="1"/>
      <c r="AA27" s="1"/>
      <c r="AB27" s="1"/>
      <c r="AC27" s="1"/>
    </row>
    <row r="28" spans="1:29" ht="15.75" customHeight="1">
      <c r="A28" s="1" t="s">
        <v>369</v>
      </c>
      <c r="B28" s="1" t="s">
        <v>372</v>
      </c>
      <c r="C28" s="1" t="s">
        <v>360</v>
      </c>
      <c r="D28" s="1" t="s">
        <v>67</v>
      </c>
      <c r="E28" s="13">
        <v>42847</v>
      </c>
      <c r="F28" s="1" t="s">
        <v>62</v>
      </c>
      <c r="G28" s="6">
        <v>500</v>
      </c>
      <c r="H28" s="92">
        <f t="shared" si="0"/>
        <v>500</v>
      </c>
      <c r="I28" s="6">
        <v>500</v>
      </c>
      <c r="J28" s="92">
        <f t="shared" si="1"/>
        <v>550</v>
      </c>
      <c r="K28" s="92">
        <f t="shared" si="2"/>
        <v>450</v>
      </c>
      <c r="L28" s="1" t="s">
        <v>43</v>
      </c>
      <c r="M28" s="1" t="s">
        <v>63</v>
      </c>
      <c r="N28" s="3">
        <v>3</v>
      </c>
      <c r="O28" s="1" t="s">
        <v>94</v>
      </c>
      <c r="P28" s="6">
        <v>0</v>
      </c>
      <c r="Q28" s="6">
        <v>0</v>
      </c>
      <c r="R28" s="6">
        <v>0</v>
      </c>
      <c r="S28" s="6">
        <v>0</v>
      </c>
      <c r="T28" s="6">
        <v>1</v>
      </c>
      <c r="U28" s="6">
        <v>1</v>
      </c>
      <c r="V28" s="7" t="s">
        <v>379</v>
      </c>
      <c r="W28" s="1"/>
      <c r="X28" s="1"/>
      <c r="Y28" s="1"/>
      <c r="Z28" s="1"/>
      <c r="AA28" s="1"/>
      <c r="AB28" s="1"/>
      <c r="AC28" s="1"/>
    </row>
    <row r="29" spans="1:29" ht="15.75" customHeight="1">
      <c r="A29" s="3" t="s">
        <v>383</v>
      </c>
      <c r="B29" s="17" t="s">
        <v>384</v>
      </c>
      <c r="C29" s="3" t="s">
        <v>360</v>
      </c>
      <c r="D29" s="3" t="s">
        <v>67</v>
      </c>
      <c r="E29" s="13">
        <v>42847</v>
      </c>
      <c r="F29" s="1"/>
      <c r="G29" s="1"/>
      <c r="H29" s="92"/>
      <c r="I29" s="1"/>
      <c r="J29" s="92"/>
      <c r="K29" s="92"/>
      <c r="L29" s="1" t="s">
        <v>43</v>
      </c>
      <c r="M29" s="1" t="s">
        <v>63</v>
      </c>
      <c r="N29" s="8">
        <v>3</v>
      </c>
      <c r="O29" s="3" t="s">
        <v>48</v>
      </c>
      <c r="P29" s="14">
        <v>0</v>
      </c>
      <c r="Q29" s="14">
        <v>0</v>
      </c>
      <c r="R29" s="14">
        <v>0</v>
      </c>
      <c r="S29" s="14">
        <v>0</v>
      </c>
      <c r="T29" s="14">
        <v>1</v>
      </c>
      <c r="U29" s="14">
        <v>1</v>
      </c>
      <c r="V29" s="15" t="s">
        <v>388</v>
      </c>
      <c r="W29" s="1"/>
      <c r="X29" s="1"/>
      <c r="Y29" s="1"/>
      <c r="Z29" s="1"/>
      <c r="AA29" s="1"/>
      <c r="AB29" s="1"/>
      <c r="AC29" s="1"/>
    </row>
    <row r="30" spans="1:29" ht="15.75" customHeight="1">
      <c r="A30" s="1" t="s">
        <v>358</v>
      </c>
      <c r="B30" s="1" t="s">
        <v>392</v>
      </c>
      <c r="C30" s="3" t="s">
        <v>393</v>
      </c>
      <c r="D30" s="3" t="s">
        <v>5</v>
      </c>
      <c r="E30" s="4">
        <v>42839</v>
      </c>
      <c r="F30" s="1" t="s">
        <v>394</v>
      </c>
      <c r="G30" s="1"/>
      <c r="H30" s="92"/>
      <c r="I30" s="1"/>
      <c r="J30" s="92"/>
      <c r="K30" s="92"/>
      <c r="L30" s="1" t="s">
        <v>43</v>
      </c>
      <c r="M30" s="1" t="s">
        <v>396</v>
      </c>
      <c r="N30" s="8">
        <v>0</v>
      </c>
      <c r="O30" s="1" t="s">
        <v>59</v>
      </c>
      <c r="P30" s="6">
        <v>0</v>
      </c>
      <c r="Q30" s="6">
        <v>0</v>
      </c>
      <c r="R30" s="6">
        <v>0</v>
      </c>
      <c r="S30" s="6">
        <v>0</v>
      </c>
      <c r="T30" s="6">
        <v>1</v>
      </c>
      <c r="U30" s="6">
        <v>1</v>
      </c>
      <c r="V30" s="7" t="s">
        <v>400</v>
      </c>
      <c r="W30" s="1"/>
      <c r="X30" s="1"/>
      <c r="Y30" s="1"/>
      <c r="Z30" s="1"/>
      <c r="AA30" s="1"/>
      <c r="AB30" s="1"/>
      <c r="AC30" s="1"/>
    </row>
    <row r="31" spans="1:29" ht="15.75" customHeight="1">
      <c r="A31" s="1" t="s">
        <v>358</v>
      </c>
      <c r="B31" s="1" t="s">
        <v>404</v>
      </c>
      <c r="C31" s="3" t="s">
        <v>393</v>
      </c>
      <c r="D31" s="3" t="s">
        <v>5</v>
      </c>
      <c r="E31" s="4">
        <v>42839</v>
      </c>
      <c r="F31" s="1" t="s">
        <v>113</v>
      </c>
      <c r="G31" s="6">
        <v>200</v>
      </c>
      <c r="H31" s="92">
        <f t="shared" si="0"/>
        <v>200</v>
      </c>
      <c r="I31" s="6">
        <v>200</v>
      </c>
      <c r="J31" s="92">
        <f t="shared" si="1"/>
        <v>220.00000000000003</v>
      </c>
      <c r="K31" s="92">
        <f t="shared" si="2"/>
        <v>180</v>
      </c>
      <c r="L31" s="1" t="s">
        <v>43</v>
      </c>
      <c r="M31" s="1" t="s">
        <v>406</v>
      </c>
      <c r="N31" s="3">
        <v>0</v>
      </c>
      <c r="O31" s="1" t="s">
        <v>301</v>
      </c>
      <c r="P31" s="6">
        <v>0</v>
      </c>
      <c r="Q31" s="6">
        <v>0</v>
      </c>
      <c r="R31" s="6">
        <v>0</v>
      </c>
      <c r="S31" s="6">
        <v>0</v>
      </c>
      <c r="T31" s="6">
        <v>1</v>
      </c>
      <c r="U31" s="6">
        <v>1</v>
      </c>
      <c r="V31" s="7" t="s">
        <v>409</v>
      </c>
      <c r="W31" s="1"/>
      <c r="X31" s="1"/>
      <c r="Y31" s="1"/>
      <c r="Z31" s="1"/>
      <c r="AA31" s="1"/>
      <c r="AB31" s="1"/>
      <c r="AC31" s="1"/>
    </row>
    <row r="32" spans="1:29" ht="15.75" customHeight="1">
      <c r="A32" s="1" t="s">
        <v>412</v>
      </c>
      <c r="B32" s="44" t="s">
        <v>414</v>
      </c>
      <c r="C32" s="3" t="s">
        <v>29</v>
      </c>
      <c r="D32" s="3" t="s">
        <v>5</v>
      </c>
      <c r="E32" s="32">
        <v>42828</v>
      </c>
      <c r="F32" s="1"/>
      <c r="G32" s="1"/>
      <c r="H32" s="92"/>
      <c r="I32" s="1"/>
      <c r="J32" s="92"/>
      <c r="K32" s="92"/>
      <c r="L32" s="1" t="s">
        <v>43</v>
      </c>
      <c r="M32" s="1" t="s">
        <v>421</v>
      </c>
      <c r="N32" s="3">
        <v>0</v>
      </c>
      <c r="O32" s="1" t="s">
        <v>48</v>
      </c>
      <c r="P32" s="6">
        <v>0</v>
      </c>
      <c r="Q32" s="6">
        <v>0</v>
      </c>
      <c r="R32" s="6">
        <v>0</v>
      </c>
      <c r="S32" s="6">
        <v>0</v>
      </c>
      <c r="T32" s="6">
        <v>1</v>
      </c>
      <c r="U32" s="6">
        <v>1</v>
      </c>
      <c r="V32" s="7" t="s">
        <v>423</v>
      </c>
      <c r="W32" s="1"/>
      <c r="X32" s="1"/>
      <c r="Y32" s="1"/>
      <c r="Z32" s="1"/>
      <c r="AA32" s="1"/>
      <c r="AB32" s="1"/>
      <c r="AC32" s="1"/>
    </row>
    <row r="33" spans="1:29" ht="15.75" customHeight="1">
      <c r="A33" s="1" t="s">
        <v>27</v>
      </c>
      <c r="B33" s="1" t="s">
        <v>28</v>
      </c>
      <c r="C33" s="3" t="s">
        <v>29</v>
      </c>
      <c r="D33" s="3" t="s">
        <v>5</v>
      </c>
      <c r="E33" s="4">
        <v>42833</v>
      </c>
      <c r="F33" s="1"/>
      <c r="G33" s="1"/>
      <c r="H33" s="92"/>
      <c r="I33" s="1"/>
      <c r="J33" s="92"/>
      <c r="K33" s="92"/>
      <c r="L33" s="1" t="s">
        <v>31</v>
      </c>
      <c r="M33" s="1" t="s">
        <v>32</v>
      </c>
      <c r="N33" s="3">
        <v>0</v>
      </c>
      <c r="O33" s="1" t="s">
        <v>15</v>
      </c>
      <c r="P33" s="6">
        <v>0</v>
      </c>
      <c r="Q33" s="6">
        <v>0</v>
      </c>
      <c r="R33" s="6">
        <v>0</v>
      </c>
      <c r="S33" s="6">
        <v>0</v>
      </c>
      <c r="T33" s="6">
        <v>1</v>
      </c>
      <c r="U33" s="6">
        <v>1</v>
      </c>
      <c r="V33" s="7" t="s">
        <v>34</v>
      </c>
      <c r="W33" s="1"/>
      <c r="X33" s="1"/>
      <c r="Y33" s="1"/>
      <c r="Z33" s="1"/>
      <c r="AA33" s="1"/>
      <c r="AB33" s="1"/>
      <c r="AC33" s="1"/>
    </row>
    <row r="34" spans="1:29" ht="15.75" customHeight="1">
      <c r="A34" s="1" t="s">
        <v>432</v>
      </c>
      <c r="B34" s="1" t="s">
        <v>434</v>
      </c>
      <c r="C34" s="3" t="s">
        <v>29</v>
      </c>
      <c r="D34" s="3" t="s">
        <v>5</v>
      </c>
      <c r="E34" s="4">
        <v>42838</v>
      </c>
      <c r="F34" s="1" t="s">
        <v>435</v>
      </c>
      <c r="G34" s="6">
        <v>20</v>
      </c>
      <c r="H34" s="92">
        <f t="shared" si="0"/>
        <v>20</v>
      </c>
      <c r="I34" s="6">
        <v>20</v>
      </c>
      <c r="J34" s="92">
        <f t="shared" si="1"/>
        <v>22</v>
      </c>
      <c r="K34" s="92">
        <f t="shared" si="2"/>
        <v>18</v>
      </c>
      <c r="L34" s="1" t="s">
        <v>439</v>
      </c>
      <c r="M34" s="3" t="s">
        <v>440</v>
      </c>
      <c r="N34" s="3">
        <v>1</v>
      </c>
      <c r="O34" s="1" t="s">
        <v>59</v>
      </c>
      <c r="P34" s="6">
        <v>0</v>
      </c>
      <c r="Q34" s="6">
        <v>0</v>
      </c>
      <c r="R34" s="6">
        <v>0</v>
      </c>
      <c r="S34" s="6">
        <v>0</v>
      </c>
      <c r="T34" s="6">
        <v>1</v>
      </c>
      <c r="U34" s="6">
        <v>1</v>
      </c>
      <c r="V34" s="7" t="s">
        <v>445</v>
      </c>
      <c r="W34" s="1"/>
      <c r="X34" s="1"/>
      <c r="Y34" s="1"/>
      <c r="Z34" s="1"/>
      <c r="AA34" s="1"/>
      <c r="AB34" s="1"/>
      <c r="AC34" s="1"/>
    </row>
    <row r="35" spans="1:29" ht="15.75" customHeight="1">
      <c r="A35" s="1" t="s">
        <v>432</v>
      </c>
      <c r="B35" s="1" t="s">
        <v>434</v>
      </c>
      <c r="C35" s="3" t="s">
        <v>29</v>
      </c>
      <c r="D35" s="3" t="s">
        <v>5</v>
      </c>
      <c r="E35" s="4">
        <v>42838</v>
      </c>
      <c r="F35" s="1" t="s">
        <v>435</v>
      </c>
      <c r="G35" s="6">
        <v>20</v>
      </c>
      <c r="H35" s="92">
        <f t="shared" si="0"/>
        <v>20</v>
      </c>
      <c r="I35" s="6">
        <v>20</v>
      </c>
      <c r="J35" s="92">
        <f t="shared" si="1"/>
        <v>22</v>
      </c>
      <c r="K35" s="92">
        <f t="shared" si="2"/>
        <v>18</v>
      </c>
      <c r="L35" s="1" t="s">
        <v>97</v>
      </c>
      <c r="M35" s="1" t="s">
        <v>447</v>
      </c>
      <c r="N35" s="3">
        <v>1</v>
      </c>
      <c r="O35" s="1" t="s">
        <v>59</v>
      </c>
      <c r="P35" s="6">
        <v>0</v>
      </c>
      <c r="Q35" s="6">
        <v>0</v>
      </c>
      <c r="R35" s="6">
        <v>0</v>
      </c>
      <c r="S35" s="6">
        <v>0</v>
      </c>
      <c r="T35" s="6">
        <v>1</v>
      </c>
      <c r="U35" s="6">
        <v>1</v>
      </c>
      <c r="V35" s="7" t="s">
        <v>445</v>
      </c>
      <c r="W35" s="1"/>
      <c r="X35" s="7" t="s">
        <v>450</v>
      </c>
      <c r="Y35" s="1"/>
      <c r="Z35" s="1"/>
      <c r="AA35" s="1"/>
      <c r="AB35" s="1"/>
      <c r="AC35" s="1"/>
    </row>
    <row r="36" spans="1:29" ht="15.75" customHeight="1">
      <c r="A36" s="1" t="s">
        <v>27</v>
      </c>
      <c r="B36" s="1" t="s">
        <v>453</v>
      </c>
      <c r="C36" s="3" t="s">
        <v>29</v>
      </c>
      <c r="D36" s="3" t="s">
        <v>5</v>
      </c>
      <c r="E36" s="4">
        <v>42840</v>
      </c>
      <c r="F36" s="1" t="s">
        <v>454</v>
      </c>
      <c r="G36" s="6">
        <v>400</v>
      </c>
      <c r="H36" s="92">
        <f t="shared" si="0"/>
        <v>400</v>
      </c>
      <c r="I36" s="6">
        <v>400</v>
      </c>
      <c r="J36" s="92">
        <f t="shared" si="1"/>
        <v>440.00000000000006</v>
      </c>
      <c r="K36" s="92">
        <f t="shared" si="2"/>
        <v>360</v>
      </c>
      <c r="L36" s="1" t="s">
        <v>43</v>
      </c>
      <c r="M36" s="1" t="s">
        <v>44</v>
      </c>
      <c r="N36" s="3">
        <v>1</v>
      </c>
      <c r="O36" s="1" t="s">
        <v>59</v>
      </c>
      <c r="P36" s="6">
        <v>0</v>
      </c>
      <c r="Q36" s="6">
        <v>0</v>
      </c>
      <c r="R36" s="6">
        <v>0</v>
      </c>
      <c r="S36" s="6">
        <v>0</v>
      </c>
      <c r="T36" s="6">
        <v>1</v>
      </c>
      <c r="U36" s="6">
        <v>1</v>
      </c>
      <c r="V36" s="7" t="s">
        <v>457</v>
      </c>
      <c r="W36" s="1"/>
      <c r="X36" s="1"/>
      <c r="Y36" s="1"/>
      <c r="Z36" s="1"/>
      <c r="AA36" s="1"/>
      <c r="AB36" s="1"/>
      <c r="AC36" s="1"/>
    </row>
    <row r="37" spans="1:29" ht="15.75" customHeight="1">
      <c r="A37" s="1" t="s">
        <v>460</v>
      </c>
      <c r="B37" s="1"/>
      <c r="C37" s="3" t="s">
        <v>29</v>
      </c>
      <c r="D37" s="3" t="s">
        <v>5</v>
      </c>
      <c r="E37" s="4">
        <v>42840</v>
      </c>
      <c r="F37" s="1" t="s">
        <v>463</v>
      </c>
      <c r="G37" s="6">
        <v>700</v>
      </c>
      <c r="H37" s="92">
        <f t="shared" si="0"/>
        <v>700</v>
      </c>
      <c r="I37" s="6">
        <v>700</v>
      </c>
      <c r="J37" s="92">
        <f t="shared" si="1"/>
        <v>770.00000000000011</v>
      </c>
      <c r="K37" s="92">
        <f t="shared" si="2"/>
        <v>630</v>
      </c>
      <c r="L37" s="1" t="s">
        <v>43</v>
      </c>
      <c r="M37" s="1" t="s">
        <v>44</v>
      </c>
      <c r="N37" s="3">
        <v>1</v>
      </c>
      <c r="O37" s="1"/>
      <c r="P37" s="1"/>
      <c r="Q37" s="1"/>
      <c r="R37" s="1"/>
      <c r="S37" s="1"/>
      <c r="T37" s="6">
        <v>1</v>
      </c>
      <c r="U37" s="6">
        <v>1</v>
      </c>
      <c r="V37" s="7" t="s">
        <v>467</v>
      </c>
      <c r="W37" s="1"/>
      <c r="X37" s="1"/>
      <c r="Y37" s="1"/>
      <c r="Z37" s="1"/>
      <c r="AA37" s="1"/>
      <c r="AB37" s="1"/>
      <c r="AC37" s="1"/>
    </row>
    <row r="38" spans="1:29" ht="15.75" customHeight="1">
      <c r="A38" s="1" t="s">
        <v>470</v>
      </c>
      <c r="B38" s="1"/>
      <c r="C38" s="3" t="s">
        <v>29</v>
      </c>
      <c r="D38" s="3" t="s">
        <v>5</v>
      </c>
      <c r="E38" s="4">
        <v>42840</v>
      </c>
      <c r="F38" s="1"/>
      <c r="G38" s="1"/>
      <c r="H38" s="92"/>
      <c r="I38" s="1"/>
      <c r="J38" s="92"/>
      <c r="K38" s="92"/>
      <c r="L38" s="1" t="s">
        <v>43</v>
      </c>
      <c r="M38" s="1" t="s">
        <v>44</v>
      </c>
      <c r="N38" s="3">
        <v>1</v>
      </c>
      <c r="O38" s="1" t="s">
        <v>59</v>
      </c>
      <c r="P38" s="1"/>
      <c r="Q38" s="1"/>
      <c r="R38" s="1"/>
      <c r="S38" s="1"/>
      <c r="T38" s="6">
        <v>1</v>
      </c>
      <c r="U38" s="6">
        <v>1</v>
      </c>
      <c r="V38" s="7" t="s">
        <v>473</v>
      </c>
      <c r="W38" s="1"/>
      <c r="X38" s="1"/>
      <c r="Y38" s="1"/>
      <c r="Z38" s="1"/>
      <c r="AA38" s="1"/>
      <c r="AB38" s="1"/>
      <c r="AC38" s="1"/>
    </row>
    <row r="39" spans="1:29" ht="15.75" customHeight="1">
      <c r="A39" s="1" t="s">
        <v>432</v>
      </c>
      <c r="B39" s="1" t="s">
        <v>475</v>
      </c>
      <c r="C39" s="1" t="s">
        <v>29</v>
      </c>
      <c r="D39" s="1" t="s">
        <v>67</v>
      </c>
      <c r="E39" s="13">
        <v>42845</v>
      </c>
      <c r="F39" s="1" t="s">
        <v>435</v>
      </c>
      <c r="G39" s="6">
        <v>20</v>
      </c>
      <c r="H39" s="92">
        <f t="shared" si="0"/>
        <v>20</v>
      </c>
      <c r="I39" s="6">
        <v>20</v>
      </c>
      <c r="J39" s="92">
        <f t="shared" si="1"/>
        <v>22</v>
      </c>
      <c r="K39" s="92">
        <f t="shared" si="2"/>
        <v>18</v>
      </c>
      <c r="L39" s="1" t="s">
        <v>439</v>
      </c>
      <c r="M39" s="1" t="s">
        <v>281</v>
      </c>
      <c r="N39" s="6">
        <v>1</v>
      </c>
      <c r="O39" s="1" t="s">
        <v>59</v>
      </c>
      <c r="P39" s="6">
        <v>0</v>
      </c>
      <c r="Q39" s="6">
        <v>0</v>
      </c>
      <c r="R39" s="6">
        <v>0</v>
      </c>
      <c r="S39" s="6">
        <v>0</v>
      </c>
      <c r="T39" s="6">
        <v>1</v>
      </c>
      <c r="U39" s="6">
        <v>1</v>
      </c>
      <c r="V39" s="7" t="s">
        <v>482</v>
      </c>
      <c r="W39" s="1"/>
      <c r="X39" s="1"/>
      <c r="Y39" s="1"/>
      <c r="Z39" s="1"/>
      <c r="AA39" s="1"/>
      <c r="AB39" s="1"/>
      <c r="AC39" s="1"/>
    </row>
    <row r="40" spans="1:29" ht="15.75" customHeight="1">
      <c r="A40" s="1" t="s">
        <v>486</v>
      </c>
      <c r="B40" s="1" t="s">
        <v>487</v>
      </c>
      <c r="C40" s="1" t="s">
        <v>29</v>
      </c>
      <c r="D40" s="1" t="s">
        <v>67</v>
      </c>
      <c r="E40" s="13">
        <v>42846</v>
      </c>
      <c r="F40" s="6">
        <v>3800</v>
      </c>
      <c r="G40" s="6">
        <v>3800</v>
      </c>
      <c r="H40" s="92">
        <f t="shared" si="0"/>
        <v>3800</v>
      </c>
      <c r="I40" s="6">
        <v>3800</v>
      </c>
      <c r="J40" s="92">
        <f t="shared" si="1"/>
        <v>4180</v>
      </c>
      <c r="K40" s="92">
        <f t="shared" si="2"/>
        <v>3420</v>
      </c>
      <c r="L40" s="1" t="s">
        <v>489</v>
      </c>
      <c r="M40" s="3" t="s">
        <v>491</v>
      </c>
      <c r="N40" s="6">
        <v>1</v>
      </c>
      <c r="O40" s="1" t="s">
        <v>48</v>
      </c>
      <c r="P40" s="6">
        <v>0</v>
      </c>
      <c r="Q40" s="6">
        <v>0</v>
      </c>
      <c r="R40" s="6">
        <v>0</v>
      </c>
      <c r="S40" s="6">
        <v>0</v>
      </c>
      <c r="T40" s="6">
        <v>1</v>
      </c>
      <c r="U40" s="6">
        <v>1</v>
      </c>
      <c r="V40" s="7" t="s">
        <v>496</v>
      </c>
      <c r="W40" s="1"/>
      <c r="X40" s="1"/>
      <c r="Y40" s="1"/>
      <c r="Z40" s="1"/>
      <c r="AA40" s="1"/>
      <c r="AB40" s="1"/>
      <c r="AC40" s="1"/>
    </row>
    <row r="41" spans="1:29" ht="15.75" customHeight="1">
      <c r="A41" s="1" t="s">
        <v>460</v>
      </c>
      <c r="B41" s="1" t="s">
        <v>499</v>
      </c>
      <c r="C41" s="1" t="s">
        <v>29</v>
      </c>
      <c r="D41" s="1" t="s">
        <v>67</v>
      </c>
      <c r="E41" s="13">
        <v>42847</v>
      </c>
      <c r="F41" s="3" t="s">
        <v>501</v>
      </c>
      <c r="G41" s="14">
        <v>2500</v>
      </c>
      <c r="H41" s="92">
        <f t="shared" si="0"/>
        <v>2500</v>
      </c>
      <c r="I41" s="14">
        <v>2500</v>
      </c>
      <c r="J41" s="92">
        <f t="shared" si="1"/>
        <v>2750</v>
      </c>
      <c r="K41" s="92">
        <f t="shared" si="2"/>
        <v>2250</v>
      </c>
      <c r="L41" s="1" t="s">
        <v>43</v>
      </c>
      <c r="M41" s="1" t="s">
        <v>63</v>
      </c>
      <c r="N41" s="14">
        <v>3</v>
      </c>
      <c r="O41" s="3" t="s">
        <v>70</v>
      </c>
      <c r="P41" s="6">
        <v>0</v>
      </c>
      <c r="Q41" s="6">
        <v>0</v>
      </c>
      <c r="R41" s="6">
        <v>0</v>
      </c>
      <c r="S41" s="6">
        <v>0</v>
      </c>
      <c r="T41" s="6">
        <v>1</v>
      </c>
      <c r="U41" s="6">
        <v>1</v>
      </c>
      <c r="V41" s="7" t="s">
        <v>509</v>
      </c>
      <c r="W41" s="7" t="s">
        <v>510</v>
      </c>
      <c r="X41" s="19" t="s">
        <v>513</v>
      </c>
      <c r="Y41" s="1"/>
      <c r="Z41" s="1"/>
      <c r="AA41" s="1"/>
      <c r="AB41" s="1"/>
      <c r="AC41" s="1"/>
    </row>
    <row r="42" spans="1:29" ht="15.75" customHeight="1">
      <c r="A42" s="1" t="s">
        <v>27</v>
      </c>
      <c r="B42" s="1" t="s">
        <v>515</v>
      </c>
      <c r="C42" s="1" t="s">
        <v>29</v>
      </c>
      <c r="D42" s="1" t="s">
        <v>67</v>
      </c>
      <c r="E42" s="13">
        <v>42847</v>
      </c>
      <c r="F42" s="1" t="s">
        <v>516</v>
      </c>
      <c r="G42" s="6">
        <v>2000</v>
      </c>
      <c r="H42" s="92">
        <f t="shared" si="0"/>
        <v>4700</v>
      </c>
      <c r="I42" s="6">
        <v>8000</v>
      </c>
      <c r="J42" s="92">
        <f t="shared" si="1"/>
        <v>2200</v>
      </c>
      <c r="K42" s="92">
        <f t="shared" si="2"/>
        <v>7200</v>
      </c>
      <c r="L42" s="1" t="s">
        <v>43</v>
      </c>
      <c r="M42" s="1" t="s">
        <v>63</v>
      </c>
      <c r="N42" s="14">
        <v>3</v>
      </c>
      <c r="O42" s="1" t="s">
        <v>94</v>
      </c>
      <c r="P42" s="6">
        <v>0</v>
      </c>
      <c r="Q42" s="6">
        <v>0</v>
      </c>
      <c r="R42" s="6">
        <v>0</v>
      </c>
      <c r="S42" s="6">
        <v>0</v>
      </c>
      <c r="T42" s="6">
        <v>1</v>
      </c>
      <c r="U42" s="6">
        <v>1</v>
      </c>
      <c r="V42" s="7" t="s">
        <v>519</v>
      </c>
      <c r="W42" s="7" t="s">
        <v>520</v>
      </c>
      <c r="X42" s="1"/>
      <c r="Y42" s="1"/>
      <c r="Z42" s="1"/>
      <c r="AA42" s="1"/>
      <c r="AB42" s="1"/>
      <c r="AC42" s="1"/>
    </row>
    <row r="43" spans="1:29" ht="15.75" customHeight="1">
      <c r="A43" s="1" t="s">
        <v>27</v>
      </c>
      <c r="B43" s="3" t="s">
        <v>522</v>
      </c>
      <c r="C43" s="1" t="s">
        <v>29</v>
      </c>
      <c r="D43" s="1" t="s">
        <v>67</v>
      </c>
      <c r="E43" s="13">
        <v>42847</v>
      </c>
      <c r="F43" s="1" t="s">
        <v>524</v>
      </c>
      <c r="G43" s="6">
        <v>50</v>
      </c>
      <c r="H43" s="92">
        <f t="shared" si="0"/>
        <v>50</v>
      </c>
      <c r="I43" s="6">
        <v>50</v>
      </c>
      <c r="J43" s="92">
        <f t="shared" si="1"/>
        <v>55.000000000000007</v>
      </c>
      <c r="K43" s="92">
        <f t="shared" si="2"/>
        <v>45</v>
      </c>
      <c r="L43" s="3" t="s">
        <v>525</v>
      </c>
      <c r="M43" s="1" t="s">
        <v>528</v>
      </c>
      <c r="N43" s="6">
        <v>2</v>
      </c>
      <c r="O43" s="1" t="s">
        <v>48</v>
      </c>
      <c r="P43" s="6">
        <v>0</v>
      </c>
      <c r="Q43" s="6">
        <v>0</v>
      </c>
      <c r="R43" s="6">
        <v>0</v>
      </c>
      <c r="S43" s="6">
        <v>0</v>
      </c>
      <c r="T43" s="6">
        <v>0</v>
      </c>
      <c r="U43" s="6">
        <v>1</v>
      </c>
      <c r="V43" s="7" t="s">
        <v>529</v>
      </c>
      <c r="W43" s="1"/>
      <c r="X43" s="1"/>
      <c r="Y43" s="1"/>
      <c r="Z43" s="1"/>
      <c r="AA43" s="1"/>
      <c r="AB43" s="1"/>
      <c r="AC43" s="1"/>
    </row>
    <row r="44" spans="1:29" ht="15.75" customHeight="1">
      <c r="A44" s="1" t="s">
        <v>412</v>
      </c>
      <c r="B44" s="1"/>
      <c r="C44" s="1" t="s">
        <v>29</v>
      </c>
      <c r="D44" s="1" t="s">
        <v>67</v>
      </c>
      <c r="E44" s="13">
        <v>42847</v>
      </c>
      <c r="F44" s="3" t="s">
        <v>88</v>
      </c>
      <c r="G44" s="3">
        <v>1000</v>
      </c>
      <c r="H44" s="92">
        <f t="shared" si="0"/>
        <v>1000</v>
      </c>
      <c r="I44" s="3">
        <v>1000</v>
      </c>
      <c r="J44" s="92">
        <f t="shared" si="1"/>
        <v>1100</v>
      </c>
      <c r="K44" s="92">
        <f t="shared" si="2"/>
        <v>900</v>
      </c>
      <c r="L44" s="1" t="s">
        <v>43</v>
      </c>
      <c r="M44" s="1" t="s">
        <v>63</v>
      </c>
      <c r="N44" s="14">
        <v>3</v>
      </c>
      <c r="O44" s="3" t="s">
        <v>94</v>
      </c>
      <c r="P44" s="3">
        <v>0</v>
      </c>
      <c r="Q44" s="3">
        <v>0</v>
      </c>
      <c r="R44" s="3">
        <v>0</v>
      </c>
      <c r="S44" s="3">
        <v>0</v>
      </c>
      <c r="T44" s="3">
        <v>1</v>
      </c>
      <c r="U44" s="6">
        <v>1</v>
      </c>
      <c r="V44" s="7" t="s">
        <v>509</v>
      </c>
      <c r="W44" s="19" t="s">
        <v>534</v>
      </c>
      <c r="X44" s="1"/>
      <c r="Y44" s="1"/>
      <c r="Z44" s="1"/>
      <c r="AA44" s="1"/>
      <c r="AB44" s="1"/>
      <c r="AC44" s="1"/>
    </row>
    <row r="45" spans="1:29" ht="15.75" customHeight="1">
      <c r="A45" s="1" t="s">
        <v>535</v>
      </c>
      <c r="B45" s="17" t="s">
        <v>536</v>
      </c>
      <c r="C45" s="1" t="s">
        <v>29</v>
      </c>
      <c r="D45" s="1" t="s">
        <v>67</v>
      </c>
      <c r="E45" s="13">
        <v>42847</v>
      </c>
      <c r="F45" s="3" t="s">
        <v>538</v>
      </c>
      <c r="G45" s="3">
        <v>70</v>
      </c>
      <c r="H45" s="92">
        <f t="shared" si="0"/>
        <v>70</v>
      </c>
      <c r="I45" s="3">
        <v>70</v>
      </c>
      <c r="J45" s="92">
        <f t="shared" si="1"/>
        <v>77</v>
      </c>
      <c r="K45" s="92">
        <f t="shared" si="2"/>
        <v>63</v>
      </c>
      <c r="L45" s="1" t="s">
        <v>43</v>
      </c>
      <c r="M45" s="1" t="s">
        <v>63</v>
      </c>
      <c r="N45" s="14">
        <v>3</v>
      </c>
      <c r="O45" s="3" t="s">
        <v>15</v>
      </c>
      <c r="P45" s="3">
        <v>0</v>
      </c>
      <c r="Q45" s="3">
        <v>0</v>
      </c>
      <c r="R45" s="3">
        <v>0</v>
      </c>
      <c r="S45" s="3">
        <v>0</v>
      </c>
      <c r="T45" s="3">
        <v>1</v>
      </c>
      <c r="U45" s="6">
        <v>1</v>
      </c>
      <c r="V45" s="7" t="s">
        <v>509</v>
      </c>
      <c r="W45" s="1"/>
      <c r="X45" s="19" t="s">
        <v>544</v>
      </c>
      <c r="Y45" s="1"/>
      <c r="Z45" s="1"/>
      <c r="AA45" s="1"/>
      <c r="AB45" s="1"/>
      <c r="AC45" s="1"/>
    </row>
    <row r="46" spans="1:29" ht="15.75" customHeight="1">
      <c r="A46" s="1" t="s">
        <v>545</v>
      </c>
      <c r="B46" s="1"/>
      <c r="C46" s="1" t="s">
        <v>29</v>
      </c>
      <c r="D46" s="1" t="s">
        <v>67</v>
      </c>
      <c r="E46" s="13">
        <v>42847</v>
      </c>
      <c r="F46" s="1"/>
      <c r="G46" s="1"/>
      <c r="H46" s="92"/>
      <c r="I46" s="1"/>
      <c r="J46" s="92"/>
      <c r="K46" s="92"/>
      <c r="L46" s="1" t="s">
        <v>43</v>
      </c>
      <c r="M46" s="1" t="s">
        <v>63</v>
      </c>
      <c r="N46" s="3">
        <v>3</v>
      </c>
      <c r="O46" s="1"/>
      <c r="P46" s="1"/>
      <c r="Q46" s="1"/>
      <c r="R46" s="1"/>
      <c r="S46" s="1"/>
      <c r="T46" s="3">
        <v>1</v>
      </c>
      <c r="U46" s="6">
        <v>1</v>
      </c>
      <c r="V46" s="7" t="s">
        <v>519</v>
      </c>
      <c r="W46" s="1"/>
      <c r="X46" s="1"/>
      <c r="Y46" s="1"/>
      <c r="Z46" s="1"/>
      <c r="AA46" s="1"/>
      <c r="AB46" s="1"/>
      <c r="AC46" s="1"/>
    </row>
    <row r="47" spans="1:29" ht="15.75" customHeight="1">
      <c r="A47" s="3" t="s">
        <v>551</v>
      </c>
      <c r="B47" s="53" t="s">
        <v>553</v>
      </c>
      <c r="C47" s="3" t="s">
        <v>29</v>
      </c>
      <c r="D47" s="3" t="s">
        <v>67</v>
      </c>
      <c r="E47" s="13">
        <v>42847</v>
      </c>
      <c r="F47" s="3" t="s">
        <v>62</v>
      </c>
      <c r="G47" s="3">
        <v>200</v>
      </c>
      <c r="H47" s="92">
        <f t="shared" si="0"/>
        <v>200</v>
      </c>
      <c r="I47" s="3">
        <v>200</v>
      </c>
      <c r="J47" s="92">
        <f t="shared" si="1"/>
        <v>220.00000000000003</v>
      </c>
      <c r="K47" s="92">
        <f t="shared" si="2"/>
        <v>180</v>
      </c>
      <c r="L47" s="1" t="s">
        <v>43</v>
      </c>
      <c r="M47" s="1" t="s">
        <v>63</v>
      </c>
      <c r="N47" s="3">
        <v>3</v>
      </c>
      <c r="O47" s="3" t="s">
        <v>15</v>
      </c>
      <c r="P47" s="3">
        <v>0</v>
      </c>
      <c r="Q47" s="3">
        <v>0</v>
      </c>
      <c r="R47" s="3">
        <v>0</v>
      </c>
      <c r="S47" s="3">
        <v>0</v>
      </c>
      <c r="T47" s="14">
        <v>1</v>
      </c>
      <c r="U47" s="14">
        <v>1</v>
      </c>
      <c r="V47" s="15" t="s">
        <v>563</v>
      </c>
      <c r="W47" s="1"/>
      <c r="X47" s="1"/>
      <c r="Y47" s="1"/>
      <c r="Z47" s="1"/>
      <c r="AA47" s="1"/>
      <c r="AB47" s="1"/>
      <c r="AC47" s="1"/>
    </row>
    <row r="48" spans="1:29" ht="15.75" customHeight="1">
      <c r="A48" s="1" t="s">
        <v>27</v>
      </c>
      <c r="B48" s="1" t="s">
        <v>453</v>
      </c>
      <c r="C48" s="1" t="s">
        <v>29</v>
      </c>
      <c r="D48" s="1" t="s">
        <v>67</v>
      </c>
      <c r="E48" s="13">
        <v>42855</v>
      </c>
      <c r="F48" s="1"/>
      <c r="G48" s="1"/>
      <c r="H48" s="92"/>
      <c r="I48" s="1"/>
      <c r="J48" s="92"/>
      <c r="K48" s="92"/>
      <c r="L48" s="1" t="s">
        <v>43</v>
      </c>
      <c r="M48" s="1" t="s">
        <v>566</v>
      </c>
      <c r="N48" s="3">
        <v>1</v>
      </c>
      <c r="O48" s="1" t="s">
        <v>567</v>
      </c>
      <c r="P48" s="1"/>
      <c r="Q48" s="1"/>
      <c r="R48" s="1"/>
      <c r="S48" s="1"/>
      <c r="T48" s="6">
        <v>0</v>
      </c>
      <c r="U48" s="6">
        <v>1</v>
      </c>
      <c r="V48" s="7" t="s">
        <v>569</v>
      </c>
      <c r="W48" s="1"/>
      <c r="X48" s="1"/>
      <c r="Y48" s="1"/>
      <c r="Z48" s="1"/>
      <c r="AA48" s="1"/>
      <c r="AB48" s="1"/>
      <c r="AC48" s="1"/>
    </row>
    <row r="49" spans="1:29" ht="15.75" customHeight="1">
      <c r="A49" s="1" t="s">
        <v>27</v>
      </c>
      <c r="B49" s="1" t="s">
        <v>571</v>
      </c>
      <c r="C49" s="1" t="s">
        <v>29</v>
      </c>
      <c r="D49" s="1" t="s">
        <v>67</v>
      </c>
      <c r="E49" s="13">
        <v>42855</v>
      </c>
      <c r="F49" s="1" t="s">
        <v>201</v>
      </c>
      <c r="G49" s="6">
        <v>100</v>
      </c>
      <c r="H49" s="92">
        <f t="shared" si="0"/>
        <v>100</v>
      </c>
      <c r="I49" s="6">
        <v>100</v>
      </c>
      <c r="J49" s="92">
        <f t="shared" si="1"/>
        <v>110.00000000000001</v>
      </c>
      <c r="K49" s="92">
        <f t="shared" si="2"/>
        <v>90</v>
      </c>
      <c r="L49" s="1" t="s">
        <v>43</v>
      </c>
      <c r="M49" s="1" t="s">
        <v>566</v>
      </c>
      <c r="N49" s="6">
        <v>1</v>
      </c>
      <c r="O49" s="1" t="s">
        <v>15</v>
      </c>
      <c r="P49" s="6">
        <v>0</v>
      </c>
      <c r="Q49" s="6">
        <v>0</v>
      </c>
      <c r="R49" s="6">
        <v>0</v>
      </c>
      <c r="S49" s="6">
        <v>0</v>
      </c>
      <c r="T49" s="6">
        <v>1</v>
      </c>
      <c r="U49" s="6">
        <v>1</v>
      </c>
      <c r="V49" s="7" t="s">
        <v>569</v>
      </c>
      <c r="W49" s="1"/>
      <c r="X49" s="1"/>
      <c r="Y49" s="1"/>
      <c r="Z49" s="1"/>
      <c r="AA49" s="1"/>
      <c r="AB49" s="1"/>
      <c r="AC49" s="1"/>
    </row>
    <row r="50" spans="1:29" ht="15.75" customHeight="1">
      <c r="A50" s="22" t="s">
        <v>458</v>
      </c>
      <c r="B50" s="22" t="s">
        <v>459</v>
      </c>
      <c r="C50" s="22" t="s">
        <v>66</v>
      </c>
      <c r="D50" s="3" t="s">
        <v>5</v>
      </c>
      <c r="E50" s="13">
        <v>42842</v>
      </c>
      <c r="F50" s="1"/>
      <c r="G50" s="1"/>
      <c r="H50" s="92"/>
      <c r="I50" s="1"/>
      <c r="J50" s="92"/>
      <c r="K50" s="92"/>
      <c r="L50" s="27" t="s">
        <v>462</v>
      </c>
      <c r="M50" s="27" t="s">
        <v>464</v>
      </c>
      <c r="N50" s="10">
        <v>1</v>
      </c>
      <c r="O50" s="27" t="s">
        <v>59</v>
      </c>
      <c r="P50" s="10">
        <v>8</v>
      </c>
      <c r="Q50" s="10">
        <v>0</v>
      </c>
      <c r="R50" s="10">
        <v>0</v>
      </c>
      <c r="S50" s="10">
        <v>0</v>
      </c>
      <c r="T50" s="10">
        <v>1</v>
      </c>
      <c r="U50" s="10">
        <v>1</v>
      </c>
      <c r="V50" s="12" t="s">
        <v>466</v>
      </c>
      <c r="W50" s="1"/>
      <c r="X50" s="1"/>
      <c r="Y50" s="1"/>
      <c r="Z50" s="1"/>
      <c r="AA50" s="1"/>
      <c r="AB50" s="1"/>
      <c r="AC50" s="1"/>
    </row>
    <row r="51" spans="1:29" ht="15.75" customHeight="1">
      <c r="A51" s="1" t="s">
        <v>583</v>
      </c>
      <c r="B51" s="1" t="s">
        <v>584</v>
      </c>
      <c r="C51" s="1" t="s">
        <v>66</v>
      </c>
      <c r="D51" s="3" t="s">
        <v>5</v>
      </c>
      <c r="E51" s="13">
        <v>42842</v>
      </c>
      <c r="F51" s="1" t="s">
        <v>585</v>
      </c>
      <c r="G51" s="6">
        <v>100</v>
      </c>
      <c r="H51" s="92">
        <f t="shared" si="0"/>
        <v>100</v>
      </c>
      <c r="I51" s="6">
        <v>100</v>
      </c>
      <c r="J51" s="92">
        <f t="shared" si="1"/>
        <v>110.00000000000001</v>
      </c>
      <c r="K51" s="92">
        <f t="shared" si="2"/>
        <v>90</v>
      </c>
      <c r="L51" s="1" t="s">
        <v>587</v>
      </c>
      <c r="M51" s="1" t="s">
        <v>588</v>
      </c>
      <c r="N51" s="6">
        <v>1</v>
      </c>
      <c r="O51" s="1" t="s">
        <v>59</v>
      </c>
      <c r="P51" s="6">
        <v>0</v>
      </c>
      <c r="Q51" s="6">
        <v>0</v>
      </c>
      <c r="R51" s="6">
        <v>0</v>
      </c>
      <c r="S51" s="6">
        <v>0</v>
      </c>
      <c r="T51" s="6">
        <v>1</v>
      </c>
      <c r="U51" s="6">
        <v>1</v>
      </c>
      <c r="V51" s="7" t="s">
        <v>591</v>
      </c>
      <c r="W51" s="1"/>
      <c r="X51" s="1"/>
      <c r="Y51" s="1"/>
      <c r="Z51" s="1"/>
      <c r="AA51" s="1"/>
      <c r="AB51" s="1"/>
      <c r="AC51" s="1"/>
    </row>
    <row r="52" spans="1:29" ht="15.75" customHeight="1">
      <c r="A52" s="22" t="s">
        <v>415</v>
      </c>
      <c r="B52" s="22" t="s">
        <v>416</v>
      </c>
      <c r="C52" s="22" t="s">
        <v>66</v>
      </c>
      <c r="D52" s="3" t="s">
        <v>5</v>
      </c>
      <c r="E52" s="13">
        <v>42842</v>
      </c>
      <c r="F52" s="1"/>
      <c r="G52" s="1"/>
      <c r="H52" s="92"/>
      <c r="I52" s="1"/>
      <c r="J52" s="92"/>
      <c r="K52" s="92"/>
      <c r="L52" s="27" t="s">
        <v>97</v>
      </c>
      <c r="M52" s="45" t="s">
        <v>418</v>
      </c>
      <c r="N52" s="10">
        <v>1</v>
      </c>
      <c r="O52" s="27" t="s">
        <v>59</v>
      </c>
      <c r="P52" s="10">
        <v>0</v>
      </c>
      <c r="Q52" s="10">
        <v>0</v>
      </c>
      <c r="R52" s="10">
        <v>0</v>
      </c>
      <c r="S52" s="10">
        <v>0</v>
      </c>
      <c r="T52" s="10">
        <v>1</v>
      </c>
      <c r="U52" s="10">
        <v>1</v>
      </c>
      <c r="V52" s="12" t="s">
        <v>426</v>
      </c>
      <c r="W52" s="1"/>
      <c r="X52" s="1"/>
      <c r="Y52" s="1"/>
      <c r="Z52" s="1"/>
      <c r="AA52" s="1"/>
      <c r="AB52" s="1"/>
      <c r="AC52" s="1"/>
    </row>
    <row r="53" spans="1:29" ht="15.75" customHeight="1">
      <c r="A53" s="8" t="s">
        <v>597</v>
      </c>
      <c r="B53" s="1" t="s">
        <v>598</v>
      </c>
      <c r="C53" s="22" t="s">
        <v>66</v>
      </c>
      <c r="D53" s="3" t="s">
        <v>5</v>
      </c>
      <c r="E53" s="13">
        <v>42843</v>
      </c>
      <c r="F53" s="1"/>
      <c r="G53" s="1"/>
      <c r="H53" s="92"/>
      <c r="I53" s="1"/>
      <c r="J53" s="92"/>
      <c r="K53" s="92"/>
      <c r="L53" s="1" t="s">
        <v>600</v>
      </c>
      <c r="M53" s="3" t="s">
        <v>601</v>
      </c>
      <c r="N53" s="10">
        <v>0</v>
      </c>
      <c r="O53" s="27" t="s">
        <v>59</v>
      </c>
      <c r="P53" s="10">
        <v>0</v>
      </c>
      <c r="Q53" s="10">
        <v>0</v>
      </c>
      <c r="R53" s="10">
        <v>0</v>
      </c>
      <c r="S53" s="10">
        <v>0</v>
      </c>
      <c r="T53" s="10">
        <v>1</v>
      </c>
      <c r="U53" s="10">
        <v>1</v>
      </c>
      <c r="V53" s="12" t="s">
        <v>604</v>
      </c>
      <c r="W53" s="1"/>
      <c r="X53" s="1"/>
      <c r="Y53" s="1"/>
      <c r="Z53" s="1"/>
      <c r="AA53" s="1"/>
      <c r="AB53" s="1"/>
      <c r="AC53" s="1"/>
    </row>
    <row r="54" spans="1:29" ht="15.75" customHeight="1">
      <c r="A54" s="1" t="s">
        <v>606</v>
      </c>
      <c r="B54" s="1" t="s">
        <v>607</v>
      </c>
      <c r="C54" s="1" t="s">
        <v>66</v>
      </c>
      <c r="D54" s="1" t="s">
        <v>67</v>
      </c>
      <c r="E54" s="13">
        <v>42844</v>
      </c>
      <c r="F54" s="1" t="s">
        <v>608</v>
      </c>
      <c r="G54" s="6">
        <v>24</v>
      </c>
      <c r="H54" s="92">
        <f t="shared" si="0"/>
        <v>26.700000000000003</v>
      </c>
      <c r="I54" s="6">
        <v>30</v>
      </c>
      <c r="J54" s="92">
        <f t="shared" si="1"/>
        <v>26.400000000000002</v>
      </c>
      <c r="K54" s="92">
        <f t="shared" si="2"/>
        <v>27</v>
      </c>
      <c r="L54" s="1" t="s">
        <v>43</v>
      </c>
      <c r="M54" s="1" t="s">
        <v>612</v>
      </c>
      <c r="N54" s="6">
        <v>0</v>
      </c>
      <c r="O54" s="1" t="s">
        <v>59</v>
      </c>
      <c r="P54" s="6">
        <v>0</v>
      </c>
      <c r="Q54" s="6">
        <v>0</v>
      </c>
      <c r="R54" s="6">
        <v>0</v>
      </c>
      <c r="S54" s="6">
        <v>0</v>
      </c>
      <c r="T54" s="6">
        <v>1</v>
      </c>
      <c r="U54" s="6">
        <v>1</v>
      </c>
      <c r="V54" s="7" t="s">
        <v>614</v>
      </c>
      <c r="W54" s="1"/>
      <c r="X54" s="1"/>
      <c r="Y54" s="1"/>
      <c r="Z54" s="1"/>
      <c r="AA54" s="1"/>
      <c r="AB54" s="1"/>
      <c r="AC54" s="1"/>
    </row>
    <row r="55" spans="1:29" ht="15.75" customHeight="1">
      <c r="A55" s="1" t="s">
        <v>616</v>
      </c>
      <c r="B55" s="1" t="s">
        <v>617</v>
      </c>
      <c r="C55" s="1" t="s">
        <v>66</v>
      </c>
      <c r="D55" s="1" t="s">
        <v>67</v>
      </c>
      <c r="E55" s="13">
        <v>42845</v>
      </c>
      <c r="F55" s="1" t="s">
        <v>618</v>
      </c>
      <c r="G55" s="6">
        <v>24</v>
      </c>
      <c r="H55" s="92">
        <f t="shared" si="0"/>
        <v>24</v>
      </c>
      <c r="I55" s="6">
        <v>24</v>
      </c>
      <c r="J55" s="92">
        <f t="shared" si="1"/>
        <v>26.400000000000002</v>
      </c>
      <c r="K55" s="92">
        <f t="shared" si="2"/>
        <v>21.6</v>
      </c>
      <c r="L55" s="27" t="s">
        <v>97</v>
      </c>
      <c r="M55" s="1" t="s">
        <v>622</v>
      </c>
      <c r="N55" s="6">
        <v>1</v>
      </c>
      <c r="O55" s="1" t="s">
        <v>59</v>
      </c>
      <c r="P55" s="6">
        <v>0</v>
      </c>
      <c r="Q55" s="6">
        <v>0</v>
      </c>
      <c r="R55" s="6">
        <v>0</v>
      </c>
      <c r="S55" s="6">
        <v>0</v>
      </c>
      <c r="T55" s="6">
        <v>1</v>
      </c>
      <c r="U55" s="6">
        <v>1</v>
      </c>
      <c r="V55" s="7" t="s">
        <v>625</v>
      </c>
      <c r="W55" s="1"/>
      <c r="X55" s="1"/>
      <c r="Y55" s="1"/>
      <c r="Z55" s="1"/>
      <c r="AA55" s="1"/>
      <c r="AB55" s="1"/>
      <c r="AC55" s="1"/>
    </row>
    <row r="56" spans="1:29" ht="15.75" customHeight="1">
      <c r="A56" s="1" t="s">
        <v>627</v>
      </c>
      <c r="B56" s="1" t="s">
        <v>628</v>
      </c>
      <c r="C56" s="1" t="s">
        <v>66</v>
      </c>
      <c r="D56" s="1" t="s">
        <v>67</v>
      </c>
      <c r="E56" s="13">
        <v>42846</v>
      </c>
      <c r="F56" s="1"/>
      <c r="G56" s="1"/>
      <c r="H56" s="92"/>
      <c r="I56" s="1"/>
      <c r="J56" s="92"/>
      <c r="K56" s="92"/>
      <c r="L56" s="1" t="s">
        <v>630</v>
      </c>
      <c r="M56" s="1" t="s">
        <v>631</v>
      </c>
      <c r="N56" s="6">
        <v>1</v>
      </c>
      <c r="O56" s="1" t="s">
        <v>301</v>
      </c>
      <c r="P56" s="6">
        <v>0</v>
      </c>
      <c r="Q56" s="6">
        <v>0</v>
      </c>
      <c r="R56" s="6">
        <v>0</v>
      </c>
      <c r="S56" s="6">
        <v>0</v>
      </c>
      <c r="T56" s="6">
        <v>1</v>
      </c>
      <c r="U56" s="6">
        <v>1</v>
      </c>
      <c r="V56" s="7" t="s">
        <v>634</v>
      </c>
      <c r="W56" s="1"/>
      <c r="X56" s="1"/>
      <c r="Y56" s="1"/>
      <c r="Z56" s="1"/>
      <c r="AA56" s="1"/>
      <c r="AB56" s="1"/>
      <c r="AC56" s="1"/>
    </row>
    <row r="57" spans="1:29" ht="15.75" customHeight="1">
      <c r="A57" s="1" t="s">
        <v>635</v>
      </c>
      <c r="B57" s="1" t="s">
        <v>636</v>
      </c>
      <c r="C57" s="1" t="s">
        <v>66</v>
      </c>
      <c r="D57" s="1" t="s">
        <v>67</v>
      </c>
      <c r="E57" s="13">
        <v>42846</v>
      </c>
      <c r="F57" s="1" t="s">
        <v>637</v>
      </c>
      <c r="G57" s="6">
        <v>24</v>
      </c>
      <c r="H57" s="92">
        <f t="shared" si="0"/>
        <v>58.2</v>
      </c>
      <c r="I57" s="6">
        <v>100</v>
      </c>
      <c r="J57" s="92">
        <f t="shared" si="1"/>
        <v>26.400000000000002</v>
      </c>
      <c r="K57" s="92">
        <f t="shared" si="2"/>
        <v>90</v>
      </c>
      <c r="L57" s="1" t="s">
        <v>638</v>
      </c>
      <c r="M57" s="1" t="s">
        <v>639</v>
      </c>
      <c r="N57" s="6">
        <v>0</v>
      </c>
      <c r="O57" s="1" t="s">
        <v>301</v>
      </c>
      <c r="P57" s="6">
        <v>0</v>
      </c>
      <c r="Q57" s="6">
        <v>0</v>
      </c>
      <c r="R57" s="6">
        <v>0</v>
      </c>
      <c r="S57" s="6">
        <v>0</v>
      </c>
      <c r="T57" s="6">
        <v>1</v>
      </c>
      <c r="U57" s="6">
        <v>1</v>
      </c>
      <c r="V57" s="7" t="s">
        <v>640</v>
      </c>
      <c r="W57" s="1"/>
      <c r="X57" s="1"/>
      <c r="Y57" s="1"/>
      <c r="Z57" s="1"/>
      <c r="AA57" s="1"/>
      <c r="AB57" s="1"/>
      <c r="AC57" s="1"/>
    </row>
    <row r="58" spans="1:29" ht="15.75" customHeight="1">
      <c r="A58" s="1" t="s">
        <v>575</v>
      </c>
      <c r="B58" s="1" t="s">
        <v>641</v>
      </c>
      <c r="C58" s="1" t="s">
        <v>66</v>
      </c>
      <c r="D58" s="1" t="s">
        <v>67</v>
      </c>
      <c r="E58" s="13">
        <v>42847</v>
      </c>
      <c r="F58" s="1" t="s">
        <v>113</v>
      </c>
      <c r="G58" s="6">
        <v>200</v>
      </c>
      <c r="H58" s="92">
        <f t="shared" si="0"/>
        <v>200</v>
      </c>
      <c r="I58" s="6">
        <v>200</v>
      </c>
      <c r="J58" s="92">
        <f t="shared" si="1"/>
        <v>220.00000000000003</v>
      </c>
      <c r="K58" s="92">
        <f t="shared" si="2"/>
        <v>180</v>
      </c>
      <c r="L58" s="1" t="s">
        <v>43</v>
      </c>
      <c r="M58" s="1" t="s">
        <v>63</v>
      </c>
      <c r="N58" s="3">
        <v>3</v>
      </c>
      <c r="O58" s="1" t="s">
        <v>94</v>
      </c>
      <c r="P58" s="6">
        <v>0</v>
      </c>
      <c r="Q58" s="6">
        <v>0</v>
      </c>
      <c r="R58" s="6">
        <v>0</v>
      </c>
      <c r="S58" s="6">
        <v>0</v>
      </c>
      <c r="T58" s="6">
        <v>1</v>
      </c>
      <c r="U58" s="6">
        <v>1</v>
      </c>
      <c r="V58" s="7" t="s">
        <v>642</v>
      </c>
      <c r="W58" s="1"/>
      <c r="X58" s="1"/>
      <c r="Y58" s="1"/>
      <c r="Z58" s="1"/>
      <c r="AA58" s="1"/>
      <c r="AB58" s="1"/>
      <c r="AC58" s="1"/>
    </row>
    <row r="59" spans="1:29" ht="15.75" customHeight="1">
      <c r="A59" s="3" t="s">
        <v>643</v>
      </c>
      <c r="B59" s="17" t="s">
        <v>644</v>
      </c>
      <c r="C59" s="3" t="s">
        <v>66</v>
      </c>
      <c r="D59" s="3" t="s">
        <v>67</v>
      </c>
      <c r="E59" s="13">
        <v>42847</v>
      </c>
      <c r="F59" s="3" t="s">
        <v>645</v>
      </c>
      <c r="G59" s="14">
        <v>2000</v>
      </c>
      <c r="H59" s="92">
        <f t="shared" si="0"/>
        <v>2450</v>
      </c>
      <c r="I59" s="14">
        <v>3000</v>
      </c>
      <c r="J59" s="92">
        <f t="shared" si="1"/>
        <v>2200</v>
      </c>
      <c r="K59" s="92">
        <f t="shared" si="2"/>
        <v>2700</v>
      </c>
      <c r="L59" s="1" t="s">
        <v>43</v>
      </c>
      <c r="M59" s="1" t="s">
        <v>63</v>
      </c>
      <c r="N59" s="14">
        <v>3</v>
      </c>
      <c r="O59" s="1" t="s">
        <v>94</v>
      </c>
      <c r="P59" s="14">
        <v>0</v>
      </c>
      <c r="Q59" s="14">
        <v>0</v>
      </c>
      <c r="R59" s="14">
        <v>0</v>
      </c>
      <c r="S59" s="14">
        <v>0</v>
      </c>
      <c r="T59" s="14">
        <v>1</v>
      </c>
      <c r="U59" s="14">
        <v>1</v>
      </c>
      <c r="V59" s="15" t="s">
        <v>648</v>
      </c>
      <c r="W59" s="1"/>
      <c r="X59" s="1"/>
      <c r="Y59" s="1"/>
      <c r="Z59" s="1"/>
      <c r="AA59" s="1"/>
      <c r="AB59" s="1"/>
      <c r="AC59" s="1"/>
    </row>
    <row r="60" spans="1:29" ht="15.75" customHeight="1">
      <c r="A60" s="1" t="s">
        <v>650</v>
      </c>
      <c r="B60" s="1" t="s">
        <v>651</v>
      </c>
      <c r="C60" s="1" t="s">
        <v>66</v>
      </c>
      <c r="D60" s="1" t="s">
        <v>67</v>
      </c>
      <c r="E60" s="13">
        <v>42847</v>
      </c>
      <c r="F60" s="1" t="s">
        <v>190</v>
      </c>
      <c r="G60" s="6">
        <v>40</v>
      </c>
      <c r="H60" s="92">
        <f t="shared" si="0"/>
        <v>40</v>
      </c>
      <c r="I60" s="6">
        <v>40</v>
      </c>
      <c r="J60" s="92">
        <f t="shared" si="1"/>
        <v>44</v>
      </c>
      <c r="K60" s="92">
        <f t="shared" si="2"/>
        <v>36</v>
      </c>
      <c r="L60" s="1" t="s">
        <v>652</v>
      </c>
      <c r="M60" s="1" t="s">
        <v>653</v>
      </c>
      <c r="N60" s="14">
        <v>0</v>
      </c>
      <c r="O60" s="1" t="s">
        <v>59</v>
      </c>
      <c r="P60" s="6">
        <v>0</v>
      </c>
      <c r="Q60" s="6">
        <v>0</v>
      </c>
      <c r="R60" s="6">
        <v>0</v>
      </c>
      <c r="S60" s="6">
        <v>0</v>
      </c>
      <c r="T60" s="6">
        <v>1</v>
      </c>
      <c r="U60" s="6">
        <v>1</v>
      </c>
      <c r="V60" s="7" t="s">
        <v>655</v>
      </c>
      <c r="W60" s="1"/>
      <c r="X60" s="1"/>
      <c r="Y60" s="1"/>
      <c r="Z60" s="1"/>
      <c r="AA60" s="1"/>
      <c r="AB60" s="1"/>
      <c r="AC60" s="1"/>
    </row>
    <row r="61" spans="1:29" ht="15.75" customHeight="1">
      <c r="A61" s="1" t="s">
        <v>657</v>
      </c>
      <c r="B61" s="1" t="s">
        <v>453</v>
      </c>
      <c r="C61" s="1" t="s">
        <v>66</v>
      </c>
      <c r="D61" s="1" t="s">
        <v>67</v>
      </c>
      <c r="E61" s="13">
        <v>42847</v>
      </c>
      <c r="F61" s="3" t="s">
        <v>659</v>
      </c>
      <c r="G61" s="6">
        <v>10000</v>
      </c>
      <c r="H61" s="92">
        <f t="shared" si="0"/>
        <v>12250</v>
      </c>
      <c r="I61" s="6">
        <v>15000</v>
      </c>
      <c r="J61" s="92">
        <f t="shared" si="1"/>
        <v>11000</v>
      </c>
      <c r="K61" s="92">
        <f t="shared" si="2"/>
        <v>13500</v>
      </c>
      <c r="L61" s="1" t="s">
        <v>43</v>
      </c>
      <c r="M61" s="1" t="s">
        <v>63</v>
      </c>
      <c r="N61" s="14">
        <v>3</v>
      </c>
      <c r="O61" s="1" t="s">
        <v>94</v>
      </c>
      <c r="P61" s="6">
        <v>0</v>
      </c>
      <c r="Q61" s="6">
        <v>0</v>
      </c>
      <c r="R61" s="6">
        <v>0</v>
      </c>
      <c r="S61" s="6">
        <v>0</v>
      </c>
      <c r="T61" s="6">
        <v>1</v>
      </c>
      <c r="U61" s="6">
        <v>1</v>
      </c>
      <c r="V61" s="7" t="s">
        <v>661</v>
      </c>
      <c r="W61" s="1"/>
      <c r="X61" s="1"/>
      <c r="Y61" s="1"/>
      <c r="Z61" s="1"/>
      <c r="AA61" s="1"/>
      <c r="AB61" s="1"/>
      <c r="AC61" s="1"/>
    </row>
    <row r="62" spans="1:29" ht="15.75" customHeight="1">
      <c r="A62" s="1" t="s">
        <v>597</v>
      </c>
      <c r="B62" s="1" t="s">
        <v>663</v>
      </c>
      <c r="C62" s="1" t="s">
        <v>66</v>
      </c>
      <c r="D62" s="1" t="s">
        <v>67</v>
      </c>
      <c r="E62" s="13">
        <v>42847</v>
      </c>
      <c r="F62" s="1" t="s">
        <v>665</v>
      </c>
      <c r="G62" s="6">
        <v>15000</v>
      </c>
      <c r="H62" s="92">
        <f t="shared" si="0"/>
        <v>15000</v>
      </c>
      <c r="I62" s="6">
        <v>15000</v>
      </c>
      <c r="J62" s="92">
        <f t="shared" si="1"/>
        <v>16500</v>
      </c>
      <c r="K62" s="92">
        <f t="shared" si="2"/>
        <v>13500</v>
      </c>
      <c r="L62" s="1" t="s">
        <v>43</v>
      </c>
      <c r="M62" s="1" t="s">
        <v>63</v>
      </c>
      <c r="N62" s="14">
        <v>3</v>
      </c>
      <c r="O62" s="1" t="s">
        <v>94</v>
      </c>
      <c r="P62" s="6">
        <v>0</v>
      </c>
      <c r="Q62" s="6">
        <v>0</v>
      </c>
      <c r="R62" s="6">
        <v>0</v>
      </c>
      <c r="S62" s="6">
        <v>0</v>
      </c>
      <c r="T62" s="6">
        <v>1</v>
      </c>
      <c r="U62" s="6">
        <v>1</v>
      </c>
      <c r="V62" s="7" t="s">
        <v>669</v>
      </c>
      <c r="W62" s="1"/>
      <c r="X62" s="1"/>
      <c r="Y62" s="1"/>
      <c r="Z62" s="1"/>
      <c r="AA62" s="1"/>
      <c r="AB62" s="1"/>
      <c r="AC62" s="1"/>
    </row>
    <row r="63" spans="1:29" ht="15.75" customHeight="1">
      <c r="A63" s="1" t="s">
        <v>99</v>
      </c>
      <c r="B63" s="56" t="s">
        <v>673</v>
      </c>
      <c r="C63" s="3" t="s">
        <v>66</v>
      </c>
      <c r="D63" s="3" t="s">
        <v>67</v>
      </c>
      <c r="E63" s="13">
        <v>42847</v>
      </c>
      <c r="F63" s="3" t="s">
        <v>113</v>
      </c>
      <c r="G63" s="14">
        <v>200</v>
      </c>
      <c r="H63" s="92">
        <f t="shared" si="0"/>
        <v>200</v>
      </c>
      <c r="I63" s="14">
        <v>200</v>
      </c>
      <c r="J63" s="92">
        <f t="shared" si="1"/>
        <v>220.00000000000003</v>
      </c>
      <c r="K63" s="92">
        <f t="shared" si="2"/>
        <v>180</v>
      </c>
      <c r="L63" s="1" t="s">
        <v>43</v>
      </c>
      <c r="M63" s="1" t="s">
        <v>63</v>
      </c>
      <c r="N63" s="3">
        <v>3</v>
      </c>
      <c r="O63" s="3" t="s">
        <v>15</v>
      </c>
      <c r="P63" s="14">
        <v>0</v>
      </c>
      <c r="Q63" s="14">
        <v>0</v>
      </c>
      <c r="R63" s="14">
        <v>0</v>
      </c>
      <c r="S63" s="14">
        <v>0</v>
      </c>
      <c r="T63" s="14">
        <v>1</v>
      </c>
      <c r="U63" s="14">
        <v>1</v>
      </c>
      <c r="V63" s="15" t="s">
        <v>681</v>
      </c>
      <c r="W63" s="58"/>
      <c r="X63" s="1"/>
      <c r="Y63" s="1"/>
      <c r="Z63" s="1"/>
      <c r="AA63" s="1"/>
      <c r="AB63" s="1"/>
      <c r="AC63" s="1"/>
    </row>
    <row r="64" spans="1:29" ht="15.75" customHeight="1">
      <c r="A64" s="1" t="s">
        <v>583</v>
      </c>
      <c r="B64" s="34" t="s">
        <v>684</v>
      </c>
      <c r="C64" s="1" t="s">
        <v>66</v>
      </c>
      <c r="D64" s="1" t="s">
        <v>67</v>
      </c>
      <c r="E64" s="13">
        <v>42847</v>
      </c>
      <c r="F64" s="1" t="s">
        <v>685</v>
      </c>
      <c r="G64" s="6">
        <v>3000</v>
      </c>
      <c r="H64" s="92">
        <f t="shared" si="0"/>
        <v>3900</v>
      </c>
      <c r="I64" s="6">
        <v>5000</v>
      </c>
      <c r="J64" s="92">
        <f t="shared" si="1"/>
        <v>3300.0000000000005</v>
      </c>
      <c r="K64" s="92">
        <f t="shared" si="2"/>
        <v>4500</v>
      </c>
      <c r="L64" s="1" t="s">
        <v>43</v>
      </c>
      <c r="M64" s="1" t="s">
        <v>63</v>
      </c>
      <c r="N64" s="3">
        <v>3</v>
      </c>
      <c r="O64" s="1" t="s">
        <v>94</v>
      </c>
      <c r="P64" s="6">
        <v>0</v>
      </c>
      <c r="Q64" s="6">
        <v>0</v>
      </c>
      <c r="R64" s="6">
        <v>0</v>
      </c>
      <c r="S64" s="6">
        <v>0</v>
      </c>
      <c r="T64" s="6">
        <v>1</v>
      </c>
      <c r="U64" s="6">
        <v>1</v>
      </c>
      <c r="V64" s="7" t="s">
        <v>688</v>
      </c>
      <c r="W64" s="58" t="s">
        <v>689</v>
      </c>
      <c r="X64" s="1"/>
      <c r="Y64" s="1"/>
      <c r="Z64" s="1"/>
      <c r="AA64" s="1"/>
      <c r="AB64" s="1"/>
      <c r="AC64" s="1"/>
    </row>
    <row r="65" spans="1:29" ht="15.75" customHeight="1">
      <c r="A65" s="1" t="s">
        <v>690</v>
      </c>
      <c r="B65" s="1" t="s">
        <v>171</v>
      </c>
      <c r="C65" s="1" t="s">
        <v>66</v>
      </c>
      <c r="D65" s="1" t="s">
        <v>67</v>
      </c>
      <c r="E65" s="13">
        <v>42847</v>
      </c>
      <c r="F65" s="1" t="s">
        <v>113</v>
      </c>
      <c r="G65" s="6">
        <v>200</v>
      </c>
      <c r="H65" s="92">
        <f t="shared" si="0"/>
        <v>200</v>
      </c>
      <c r="I65" s="6">
        <v>200</v>
      </c>
      <c r="J65" s="92">
        <f t="shared" si="1"/>
        <v>220.00000000000003</v>
      </c>
      <c r="K65" s="92">
        <f t="shared" si="2"/>
        <v>180</v>
      </c>
      <c r="L65" s="1" t="s">
        <v>43</v>
      </c>
      <c r="M65" s="1" t="s">
        <v>63</v>
      </c>
      <c r="N65" s="3">
        <v>3</v>
      </c>
      <c r="O65" s="1" t="s">
        <v>94</v>
      </c>
      <c r="P65" s="6">
        <v>0</v>
      </c>
      <c r="Q65" s="6">
        <v>0</v>
      </c>
      <c r="R65" s="6">
        <v>0</v>
      </c>
      <c r="S65" s="6">
        <v>0</v>
      </c>
      <c r="T65" s="6">
        <v>1</v>
      </c>
      <c r="U65" s="6">
        <v>1</v>
      </c>
      <c r="V65" s="7" t="s">
        <v>693</v>
      </c>
      <c r="W65" s="1"/>
      <c r="X65" s="1"/>
      <c r="Y65" s="1"/>
      <c r="Z65" s="1"/>
      <c r="AA65" s="1"/>
      <c r="AB65" s="1"/>
      <c r="AC65" s="1"/>
    </row>
    <row r="66" spans="1:29" ht="15.75" customHeight="1">
      <c r="A66" s="3" t="s">
        <v>694</v>
      </c>
      <c r="B66" s="17"/>
      <c r="C66" s="3" t="s">
        <v>66</v>
      </c>
      <c r="D66" s="3" t="s">
        <v>67</v>
      </c>
      <c r="E66" s="13">
        <v>42847</v>
      </c>
      <c r="F66" s="3" t="s">
        <v>62</v>
      </c>
      <c r="G66" s="14">
        <v>77</v>
      </c>
      <c r="H66" s="92">
        <f t="shared" si="0"/>
        <v>77</v>
      </c>
      <c r="I66" s="14">
        <v>77</v>
      </c>
      <c r="J66" s="92">
        <f t="shared" si="1"/>
        <v>84.7</v>
      </c>
      <c r="K66" s="92">
        <f t="shared" si="2"/>
        <v>69.3</v>
      </c>
      <c r="L66" s="1" t="s">
        <v>43</v>
      </c>
      <c r="M66" s="1" t="s">
        <v>63</v>
      </c>
      <c r="N66" s="14">
        <v>3</v>
      </c>
      <c r="O66" s="3" t="s">
        <v>15</v>
      </c>
      <c r="P66" s="14">
        <v>0</v>
      </c>
      <c r="Q66" s="14">
        <v>0</v>
      </c>
      <c r="R66" s="14">
        <v>0</v>
      </c>
      <c r="S66" s="14">
        <v>0</v>
      </c>
      <c r="T66" s="14">
        <v>1</v>
      </c>
      <c r="U66" s="14">
        <v>1</v>
      </c>
      <c r="V66" s="15" t="s">
        <v>696</v>
      </c>
      <c r="W66" s="1"/>
      <c r="X66" s="1"/>
      <c r="Y66" s="1"/>
      <c r="Z66" s="1"/>
      <c r="AA66" s="1"/>
      <c r="AB66" s="1"/>
      <c r="AC66" s="1"/>
    </row>
    <row r="67" spans="1:29" ht="15.75" customHeight="1">
      <c r="A67" s="3" t="s">
        <v>699</v>
      </c>
      <c r="B67" s="17" t="s">
        <v>701</v>
      </c>
      <c r="C67" s="3" t="s">
        <v>66</v>
      </c>
      <c r="D67" s="3" t="s">
        <v>67</v>
      </c>
      <c r="E67" s="13">
        <v>42847</v>
      </c>
      <c r="F67" s="1" t="s">
        <v>113</v>
      </c>
      <c r="G67" s="14">
        <v>200</v>
      </c>
      <c r="H67" s="92">
        <f t="shared" ref="H67:H130" si="3">SUM(J67+K67)/2</f>
        <v>200</v>
      </c>
      <c r="I67" s="14">
        <v>200</v>
      </c>
      <c r="J67" s="92">
        <f t="shared" ref="J67:J130" si="4">G67*1.1</f>
        <v>220.00000000000003</v>
      </c>
      <c r="K67" s="92">
        <f t="shared" ref="K67:K130" si="5">I67*0.9</f>
        <v>180</v>
      </c>
      <c r="L67" s="1" t="s">
        <v>43</v>
      </c>
      <c r="M67" s="1" t="s">
        <v>63</v>
      </c>
      <c r="N67" s="14">
        <v>3</v>
      </c>
      <c r="O67" s="1" t="s">
        <v>94</v>
      </c>
      <c r="P67" s="14">
        <v>0</v>
      </c>
      <c r="Q67" s="14">
        <v>0</v>
      </c>
      <c r="R67" s="14">
        <v>0</v>
      </c>
      <c r="S67" s="14">
        <v>0</v>
      </c>
      <c r="T67" s="14">
        <v>1</v>
      </c>
      <c r="U67" s="14">
        <v>1</v>
      </c>
      <c r="V67" s="15" t="s">
        <v>706</v>
      </c>
      <c r="W67" s="1"/>
      <c r="X67" s="1"/>
      <c r="Y67" s="1"/>
      <c r="Z67" s="1"/>
      <c r="AA67" s="1"/>
      <c r="AB67" s="1"/>
      <c r="AC67" s="1"/>
    </row>
    <row r="68" spans="1:29" ht="15.75" customHeight="1">
      <c r="A68" s="1" t="s">
        <v>708</v>
      </c>
      <c r="B68" s="1" t="s">
        <v>710</v>
      </c>
      <c r="C68" s="1" t="s">
        <v>66</v>
      </c>
      <c r="D68" s="1" t="s">
        <v>67</v>
      </c>
      <c r="E68" s="13">
        <v>42847</v>
      </c>
      <c r="F68" s="1" t="s">
        <v>88</v>
      </c>
      <c r="G68" s="6">
        <v>1000</v>
      </c>
      <c r="H68" s="92">
        <f t="shared" si="3"/>
        <v>1225</v>
      </c>
      <c r="I68" s="6">
        <v>1500</v>
      </c>
      <c r="J68" s="92">
        <f t="shared" si="4"/>
        <v>1100</v>
      </c>
      <c r="K68" s="92">
        <f t="shared" si="5"/>
        <v>1350</v>
      </c>
      <c r="L68" s="1" t="s">
        <v>43</v>
      </c>
      <c r="M68" s="1" t="s">
        <v>63</v>
      </c>
      <c r="N68" s="14">
        <v>3</v>
      </c>
      <c r="O68" s="1" t="s">
        <v>94</v>
      </c>
      <c r="P68" s="6">
        <v>0</v>
      </c>
      <c r="Q68" s="6">
        <v>0</v>
      </c>
      <c r="R68" s="6">
        <v>0</v>
      </c>
      <c r="S68" s="6">
        <v>0</v>
      </c>
      <c r="T68" s="6">
        <v>1</v>
      </c>
      <c r="U68" s="6">
        <v>1</v>
      </c>
      <c r="V68" s="7" t="s">
        <v>713</v>
      </c>
      <c r="W68" s="1" t="s">
        <v>715</v>
      </c>
      <c r="X68" s="1" t="s">
        <v>716</v>
      </c>
      <c r="Y68" s="1"/>
      <c r="Z68" s="1"/>
      <c r="AA68" s="1"/>
      <c r="AB68" s="1"/>
      <c r="AC68" s="1"/>
    </row>
    <row r="69" spans="1:29" ht="15.75" customHeight="1">
      <c r="A69" s="3" t="s">
        <v>718</v>
      </c>
      <c r="B69" s="3" t="s">
        <v>171</v>
      </c>
      <c r="C69" s="3" t="s">
        <v>66</v>
      </c>
      <c r="D69" s="3" t="s">
        <v>67</v>
      </c>
      <c r="E69" s="13">
        <v>42847</v>
      </c>
      <c r="F69" s="3" t="s">
        <v>169</v>
      </c>
      <c r="G69" s="14">
        <v>150</v>
      </c>
      <c r="H69" s="92">
        <f t="shared" si="3"/>
        <v>150</v>
      </c>
      <c r="I69" s="14">
        <v>150</v>
      </c>
      <c r="J69" s="92">
        <f t="shared" si="4"/>
        <v>165</v>
      </c>
      <c r="K69" s="92">
        <f t="shared" si="5"/>
        <v>135</v>
      </c>
      <c r="L69" s="1" t="s">
        <v>43</v>
      </c>
      <c r="M69" s="1" t="s">
        <v>63</v>
      </c>
      <c r="N69" s="14">
        <v>3</v>
      </c>
      <c r="O69" s="3" t="s">
        <v>15</v>
      </c>
      <c r="P69" s="3">
        <v>0</v>
      </c>
      <c r="Q69" s="3">
        <v>0</v>
      </c>
      <c r="R69" s="3">
        <v>0</v>
      </c>
      <c r="S69" s="3">
        <v>0</v>
      </c>
      <c r="T69" s="14">
        <v>1</v>
      </c>
      <c r="U69" s="14">
        <v>1</v>
      </c>
      <c r="V69" s="15" t="s">
        <v>720</v>
      </c>
      <c r="W69" s="1"/>
      <c r="X69" s="1"/>
      <c r="Y69" s="1"/>
      <c r="Z69" s="1"/>
      <c r="AA69" s="1"/>
      <c r="AB69" s="1"/>
      <c r="AC69" s="1"/>
    </row>
    <row r="70" spans="1:29" ht="15.75" customHeight="1">
      <c r="A70" s="1" t="s">
        <v>458</v>
      </c>
      <c r="B70" s="1" t="s">
        <v>721</v>
      </c>
      <c r="C70" s="1" t="s">
        <v>66</v>
      </c>
      <c r="D70" s="1" t="s">
        <v>67</v>
      </c>
      <c r="E70" s="13">
        <v>42847</v>
      </c>
      <c r="F70" s="1" t="s">
        <v>722</v>
      </c>
      <c r="G70" s="6">
        <v>24</v>
      </c>
      <c r="H70" s="92">
        <f t="shared" si="3"/>
        <v>24</v>
      </c>
      <c r="I70" s="6">
        <v>24</v>
      </c>
      <c r="J70" s="92">
        <f t="shared" si="4"/>
        <v>26.400000000000002</v>
      </c>
      <c r="K70" s="92">
        <f t="shared" si="5"/>
        <v>21.6</v>
      </c>
      <c r="L70" s="1" t="s">
        <v>43</v>
      </c>
      <c r="M70" s="1" t="s">
        <v>724</v>
      </c>
      <c r="N70" s="6">
        <v>2</v>
      </c>
      <c r="O70" s="1" t="s">
        <v>48</v>
      </c>
      <c r="P70" s="3">
        <v>0</v>
      </c>
      <c r="Q70" s="3">
        <v>0</v>
      </c>
      <c r="R70" s="3">
        <v>0</v>
      </c>
      <c r="S70" s="3">
        <v>0</v>
      </c>
      <c r="T70" s="6">
        <v>0</v>
      </c>
      <c r="U70" s="6">
        <v>1</v>
      </c>
      <c r="V70" s="7" t="s">
        <v>728</v>
      </c>
      <c r="W70" s="1"/>
      <c r="X70" s="1"/>
      <c r="Y70" s="1"/>
      <c r="Z70" s="1"/>
      <c r="AA70" s="1"/>
      <c r="AB70" s="1"/>
      <c r="AC70" s="1"/>
    </row>
    <row r="71" spans="1:29" ht="15.75" customHeight="1">
      <c r="A71" s="1" t="s">
        <v>75</v>
      </c>
      <c r="B71" s="1" t="s">
        <v>730</v>
      </c>
      <c r="C71" s="1" t="s">
        <v>66</v>
      </c>
      <c r="D71" s="1" t="s">
        <v>67</v>
      </c>
      <c r="E71" s="13">
        <v>42847</v>
      </c>
      <c r="F71" s="1" t="s">
        <v>731</v>
      </c>
      <c r="G71" s="6">
        <v>2000</v>
      </c>
      <c r="H71" s="92">
        <f t="shared" si="3"/>
        <v>2000</v>
      </c>
      <c r="I71" s="6">
        <v>2000</v>
      </c>
      <c r="J71" s="92">
        <f t="shared" si="4"/>
        <v>2200</v>
      </c>
      <c r="K71" s="92">
        <f t="shared" si="5"/>
        <v>1800</v>
      </c>
      <c r="L71" s="1" t="s">
        <v>43</v>
      </c>
      <c r="M71" s="1" t="s">
        <v>63</v>
      </c>
      <c r="N71" s="3">
        <v>3</v>
      </c>
      <c r="O71" s="1" t="s">
        <v>94</v>
      </c>
      <c r="P71" s="6">
        <v>0</v>
      </c>
      <c r="Q71" s="6">
        <v>0</v>
      </c>
      <c r="R71" s="6">
        <v>0</v>
      </c>
      <c r="S71" s="6">
        <v>0</v>
      </c>
      <c r="T71" s="6">
        <v>1</v>
      </c>
      <c r="U71" s="6">
        <v>1</v>
      </c>
      <c r="V71" s="1" t="s">
        <v>734</v>
      </c>
      <c r="W71" s="1"/>
      <c r="X71" s="1"/>
      <c r="Y71" s="1"/>
      <c r="Z71" s="1"/>
      <c r="AA71" s="1"/>
      <c r="AB71" s="1"/>
      <c r="AC71" s="1"/>
    </row>
    <row r="72" spans="1:29" ht="15.75" customHeight="1">
      <c r="A72" s="1" t="s">
        <v>415</v>
      </c>
      <c r="B72" s="1" t="s">
        <v>736</v>
      </c>
      <c r="C72" s="1" t="s">
        <v>66</v>
      </c>
      <c r="D72" s="1" t="s">
        <v>67</v>
      </c>
      <c r="E72" s="13">
        <v>42847</v>
      </c>
      <c r="F72" s="1" t="s">
        <v>738</v>
      </c>
      <c r="G72" s="6">
        <v>15000</v>
      </c>
      <c r="H72" s="92">
        <f t="shared" si="3"/>
        <v>30750</v>
      </c>
      <c r="I72" s="6">
        <v>50000</v>
      </c>
      <c r="J72" s="92">
        <f t="shared" si="4"/>
        <v>16500</v>
      </c>
      <c r="K72" s="92">
        <f t="shared" si="5"/>
        <v>45000</v>
      </c>
      <c r="L72" s="1" t="s">
        <v>43</v>
      </c>
      <c r="M72" s="1" t="s">
        <v>63</v>
      </c>
      <c r="N72" s="14">
        <v>3</v>
      </c>
      <c r="O72" s="1" t="s">
        <v>94</v>
      </c>
      <c r="P72" s="3">
        <v>0</v>
      </c>
      <c r="Q72" s="3">
        <v>0</v>
      </c>
      <c r="R72" s="3">
        <v>0</v>
      </c>
      <c r="S72" s="3">
        <v>0</v>
      </c>
      <c r="T72" s="3">
        <v>1</v>
      </c>
      <c r="U72" s="6">
        <v>1</v>
      </c>
      <c r="V72" s="7" t="s">
        <v>713</v>
      </c>
      <c r="W72" s="1" t="s">
        <v>742</v>
      </c>
      <c r="X72" s="1"/>
      <c r="Y72" s="1"/>
      <c r="Z72" s="1"/>
      <c r="AA72" s="1"/>
      <c r="AB72" s="1"/>
      <c r="AC72" s="1"/>
    </row>
    <row r="73" spans="1:29" ht="15.75" customHeight="1">
      <c r="A73" s="1" t="s">
        <v>743</v>
      </c>
      <c r="B73" s="1" t="s">
        <v>744</v>
      </c>
      <c r="C73" s="1" t="s">
        <v>66</v>
      </c>
      <c r="D73" s="1" t="s">
        <v>67</v>
      </c>
      <c r="E73" s="13">
        <v>42847</v>
      </c>
      <c r="F73" s="1" t="s">
        <v>746</v>
      </c>
      <c r="G73" s="6">
        <v>300</v>
      </c>
      <c r="H73" s="92">
        <f t="shared" si="3"/>
        <v>390</v>
      </c>
      <c r="I73" s="6">
        <v>500</v>
      </c>
      <c r="J73" s="92">
        <f t="shared" si="4"/>
        <v>330</v>
      </c>
      <c r="K73" s="92">
        <f t="shared" si="5"/>
        <v>450</v>
      </c>
      <c r="L73" s="1" t="s">
        <v>43</v>
      </c>
      <c r="M73" s="1" t="s">
        <v>63</v>
      </c>
      <c r="N73" s="3">
        <v>3</v>
      </c>
      <c r="O73" s="1" t="s">
        <v>94</v>
      </c>
      <c r="P73" s="6">
        <v>0</v>
      </c>
      <c r="Q73" s="6">
        <v>0</v>
      </c>
      <c r="R73" s="6">
        <v>0</v>
      </c>
      <c r="S73" s="6">
        <v>0</v>
      </c>
      <c r="T73" s="6">
        <v>1</v>
      </c>
      <c r="U73" s="6">
        <v>1</v>
      </c>
      <c r="V73" s="66" t="s">
        <v>748</v>
      </c>
      <c r="W73" s="1"/>
      <c r="X73" s="1"/>
      <c r="Y73" s="1"/>
      <c r="Z73" s="1"/>
      <c r="AA73" s="1"/>
      <c r="AB73" s="1"/>
      <c r="AC73" s="1"/>
    </row>
    <row r="74" spans="1:29" ht="15.75" customHeight="1">
      <c r="A74" s="1" t="s">
        <v>752</v>
      </c>
      <c r="B74" s="1" t="s">
        <v>754</v>
      </c>
      <c r="C74" s="1" t="s">
        <v>66</v>
      </c>
      <c r="D74" s="1" t="s">
        <v>67</v>
      </c>
      <c r="E74" s="13">
        <v>42847</v>
      </c>
      <c r="F74" s="1"/>
      <c r="G74" s="1"/>
      <c r="H74" s="92"/>
      <c r="I74" s="1"/>
      <c r="J74" s="92"/>
      <c r="K74" s="92"/>
      <c r="L74" s="1" t="s">
        <v>756</v>
      </c>
      <c r="M74" s="1" t="s">
        <v>63</v>
      </c>
      <c r="N74" s="3">
        <v>3</v>
      </c>
      <c r="O74" s="1" t="s">
        <v>15</v>
      </c>
      <c r="P74" s="6">
        <v>0</v>
      </c>
      <c r="Q74" s="6">
        <v>0</v>
      </c>
      <c r="R74" s="6">
        <v>0</v>
      </c>
      <c r="S74" s="6">
        <v>0</v>
      </c>
      <c r="T74" s="6">
        <v>0</v>
      </c>
      <c r="U74" s="6">
        <v>1</v>
      </c>
      <c r="V74" s="66" t="s">
        <v>760</v>
      </c>
      <c r="W74" s="7" t="s">
        <v>763</v>
      </c>
      <c r="X74" s="1"/>
      <c r="Y74" s="1"/>
      <c r="Z74" s="1"/>
      <c r="AA74" s="1"/>
      <c r="AB74" s="1"/>
      <c r="AC74" s="1"/>
    </row>
    <row r="75" spans="1:29" ht="15.75" customHeight="1">
      <c r="A75" s="3" t="s">
        <v>765</v>
      </c>
      <c r="B75" s="3" t="s">
        <v>766</v>
      </c>
      <c r="C75" s="3" t="s">
        <v>66</v>
      </c>
      <c r="D75" s="3" t="s">
        <v>67</v>
      </c>
      <c r="E75" s="13">
        <v>42847</v>
      </c>
      <c r="F75" s="3" t="s">
        <v>768</v>
      </c>
      <c r="G75" s="14">
        <v>500</v>
      </c>
      <c r="H75" s="92">
        <f t="shared" si="3"/>
        <v>500</v>
      </c>
      <c r="I75" s="14">
        <v>500</v>
      </c>
      <c r="J75" s="92">
        <f t="shared" si="4"/>
        <v>550</v>
      </c>
      <c r="K75" s="92">
        <f t="shared" si="5"/>
        <v>450</v>
      </c>
      <c r="L75" s="1" t="s">
        <v>43</v>
      </c>
      <c r="M75" s="1" t="s">
        <v>63</v>
      </c>
      <c r="N75" s="14">
        <v>3</v>
      </c>
      <c r="O75" s="3" t="s">
        <v>15</v>
      </c>
      <c r="P75" s="3">
        <v>0</v>
      </c>
      <c r="Q75" s="3">
        <v>0</v>
      </c>
      <c r="R75" s="3">
        <v>0</v>
      </c>
      <c r="S75" s="3">
        <v>0</v>
      </c>
      <c r="T75" s="14">
        <v>1</v>
      </c>
      <c r="U75" s="14">
        <v>1</v>
      </c>
      <c r="V75" s="15" t="s">
        <v>771</v>
      </c>
      <c r="W75" s="3"/>
      <c r="X75" s="1"/>
      <c r="Y75" s="1"/>
      <c r="Z75" s="1"/>
      <c r="AA75" s="1"/>
      <c r="AB75" s="1"/>
      <c r="AC75" s="1"/>
    </row>
    <row r="76" spans="1:29" ht="15.75" customHeight="1">
      <c r="A76" s="1" t="s">
        <v>458</v>
      </c>
      <c r="B76" s="1" t="s">
        <v>773</v>
      </c>
      <c r="C76" s="1" t="s">
        <v>66</v>
      </c>
      <c r="D76" s="1" t="s">
        <v>67</v>
      </c>
      <c r="E76" s="13">
        <v>42847</v>
      </c>
      <c r="F76" s="3" t="s">
        <v>774</v>
      </c>
      <c r="G76" s="14">
        <v>12000</v>
      </c>
      <c r="H76" s="92">
        <f t="shared" si="3"/>
        <v>29100</v>
      </c>
      <c r="I76" s="14">
        <v>50000</v>
      </c>
      <c r="J76" s="92">
        <f t="shared" si="4"/>
        <v>13200.000000000002</v>
      </c>
      <c r="K76" s="92">
        <f t="shared" si="5"/>
        <v>45000</v>
      </c>
      <c r="L76" s="1" t="s">
        <v>43</v>
      </c>
      <c r="M76" s="1" t="s">
        <v>63</v>
      </c>
      <c r="N76" s="14">
        <v>3</v>
      </c>
      <c r="O76" s="1" t="s">
        <v>94</v>
      </c>
      <c r="P76" s="3">
        <v>0</v>
      </c>
      <c r="Q76" s="3">
        <v>0</v>
      </c>
      <c r="R76" s="3">
        <v>0</v>
      </c>
      <c r="S76" s="3">
        <v>0</v>
      </c>
      <c r="T76" s="6">
        <v>1</v>
      </c>
      <c r="U76" s="6">
        <v>1</v>
      </c>
      <c r="V76" s="7" t="s">
        <v>728</v>
      </c>
      <c r="W76" s="19" t="s">
        <v>775</v>
      </c>
      <c r="X76" s="1"/>
      <c r="Y76" s="1"/>
      <c r="Z76" s="1"/>
      <c r="AA76" s="1"/>
      <c r="AB76" s="1"/>
      <c r="AC76" s="1"/>
    </row>
    <row r="77" spans="1:29" ht="15.75" customHeight="1">
      <c r="A77" s="1" t="s">
        <v>776</v>
      </c>
      <c r="B77" s="1" t="s">
        <v>777</v>
      </c>
      <c r="C77" s="1" t="s">
        <v>66</v>
      </c>
      <c r="D77" s="1" t="s">
        <v>67</v>
      </c>
      <c r="E77" s="13">
        <v>42847</v>
      </c>
      <c r="F77" s="1" t="s">
        <v>62</v>
      </c>
      <c r="G77" s="6">
        <v>4000</v>
      </c>
      <c r="H77" s="92">
        <f t="shared" si="3"/>
        <v>4000</v>
      </c>
      <c r="I77" s="6">
        <v>4000</v>
      </c>
      <c r="J77" s="92">
        <f t="shared" si="4"/>
        <v>4400</v>
      </c>
      <c r="K77" s="92">
        <f t="shared" si="5"/>
        <v>3600</v>
      </c>
      <c r="L77" s="1" t="s">
        <v>43</v>
      </c>
      <c r="M77" s="1" t="s">
        <v>63</v>
      </c>
      <c r="N77" s="3">
        <v>3</v>
      </c>
      <c r="O77" s="1" t="s">
        <v>94</v>
      </c>
      <c r="P77" s="6">
        <v>0</v>
      </c>
      <c r="Q77" s="6">
        <v>0</v>
      </c>
      <c r="R77" s="6">
        <v>0</v>
      </c>
      <c r="S77" s="6">
        <v>0</v>
      </c>
      <c r="T77" s="6">
        <v>1</v>
      </c>
      <c r="U77" s="6">
        <v>1</v>
      </c>
      <c r="V77" s="7" t="s">
        <v>748</v>
      </c>
      <c r="W77" s="1" t="s">
        <v>781</v>
      </c>
      <c r="X77" s="1"/>
      <c r="Y77" s="1"/>
      <c r="Z77" s="1"/>
      <c r="AA77" s="1"/>
      <c r="AB77" s="1"/>
      <c r="AC77" s="1"/>
    </row>
    <row r="78" spans="1:29" ht="15.75" customHeight="1">
      <c r="A78" s="3" t="s">
        <v>782</v>
      </c>
      <c r="B78" s="17" t="s">
        <v>783</v>
      </c>
      <c r="C78" s="3" t="s">
        <v>66</v>
      </c>
      <c r="D78" s="3" t="s">
        <v>67</v>
      </c>
      <c r="E78" s="13">
        <v>42847</v>
      </c>
      <c r="F78" s="3"/>
      <c r="G78" s="14"/>
      <c r="H78" s="92"/>
      <c r="I78" s="14"/>
      <c r="J78" s="92"/>
      <c r="K78" s="92"/>
      <c r="L78" s="1" t="s">
        <v>43</v>
      </c>
      <c r="M78" s="1" t="s">
        <v>63</v>
      </c>
      <c r="N78" s="3">
        <v>3</v>
      </c>
      <c r="O78" s="3" t="s">
        <v>15</v>
      </c>
      <c r="P78" s="14"/>
      <c r="Q78" s="14"/>
      <c r="R78" s="14"/>
      <c r="S78" s="14"/>
      <c r="T78" s="14">
        <v>1</v>
      </c>
      <c r="U78" s="14">
        <v>1</v>
      </c>
      <c r="V78" s="15" t="s">
        <v>785</v>
      </c>
      <c r="W78" s="1"/>
      <c r="X78" s="1"/>
      <c r="Y78" s="1"/>
      <c r="Z78" s="1"/>
      <c r="AA78" s="1"/>
      <c r="AB78" s="1"/>
      <c r="AC78" s="1"/>
    </row>
    <row r="79" spans="1:29" ht="15.75" customHeight="1">
      <c r="A79" s="3" t="s">
        <v>787</v>
      </c>
      <c r="B79" s="1"/>
      <c r="C79" s="3" t="s">
        <v>66</v>
      </c>
      <c r="D79" s="3" t="s">
        <v>67</v>
      </c>
      <c r="E79" s="13">
        <v>42847</v>
      </c>
      <c r="F79" s="3" t="s">
        <v>789</v>
      </c>
      <c r="G79" s="14">
        <v>500</v>
      </c>
      <c r="H79" s="92">
        <f t="shared" si="3"/>
        <v>500</v>
      </c>
      <c r="I79" s="14">
        <v>500</v>
      </c>
      <c r="J79" s="92">
        <f t="shared" si="4"/>
        <v>550</v>
      </c>
      <c r="K79" s="92">
        <f t="shared" si="5"/>
        <v>450</v>
      </c>
      <c r="L79" s="1" t="s">
        <v>43</v>
      </c>
      <c r="M79" s="1" t="s">
        <v>63</v>
      </c>
      <c r="N79" s="3">
        <v>3</v>
      </c>
      <c r="O79" s="3" t="s">
        <v>15</v>
      </c>
      <c r="P79" s="14">
        <v>0</v>
      </c>
      <c r="Q79" s="14">
        <v>0</v>
      </c>
      <c r="R79" s="14">
        <v>0</v>
      </c>
      <c r="S79" s="14">
        <v>0</v>
      </c>
      <c r="T79" s="14">
        <v>1</v>
      </c>
      <c r="U79" s="14">
        <v>1</v>
      </c>
      <c r="V79" s="15" t="s">
        <v>792</v>
      </c>
      <c r="W79" s="1"/>
      <c r="X79" s="1"/>
      <c r="Y79" s="1"/>
      <c r="Z79" s="1"/>
      <c r="AA79" s="1"/>
      <c r="AB79" s="1"/>
      <c r="AC79" s="1"/>
    </row>
    <row r="80" spans="1:29" ht="15.75" customHeight="1">
      <c r="A80" s="1" t="s">
        <v>794</v>
      </c>
      <c r="B80" s="1" t="s">
        <v>796</v>
      </c>
      <c r="C80" s="1" t="s">
        <v>66</v>
      </c>
      <c r="D80" s="1" t="s">
        <v>67</v>
      </c>
      <c r="E80" s="13">
        <v>42847</v>
      </c>
      <c r="F80" s="1" t="s">
        <v>113</v>
      </c>
      <c r="G80" s="6">
        <v>200</v>
      </c>
      <c r="H80" s="92">
        <f t="shared" si="3"/>
        <v>200</v>
      </c>
      <c r="I80" s="6">
        <v>200</v>
      </c>
      <c r="J80" s="92">
        <f t="shared" si="4"/>
        <v>220.00000000000003</v>
      </c>
      <c r="K80" s="92">
        <f t="shared" si="5"/>
        <v>180</v>
      </c>
      <c r="L80" s="1" t="s">
        <v>43</v>
      </c>
      <c r="M80" s="1" t="s">
        <v>63</v>
      </c>
      <c r="N80" s="3">
        <v>3</v>
      </c>
      <c r="O80" s="1" t="s">
        <v>94</v>
      </c>
      <c r="P80" s="6">
        <v>0</v>
      </c>
      <c r="Q80" s="6">
        <v>0</v>
      </c>
      <c r="R80" s="6">
        <v>0</v>
      </c>
      <c r="S80" s="6">
        <v>0</v>
      </c>
      <c r="T80" s="6">
        <v>1</v>
      </c>
      <c r="U80" s="6">
        <v>1</v>
      </c>
      <c r="V80" s="7" t="s">
        <v>801</v>
      </c>
      <c r="W80" s="1"/>
      <c r="X80" s="1"/>
      <c r="Y80" s="1"/>
      <c r="Z80" s="1"/>
      <c r="AA80" s="1"/>
      <c r="AB80" s="1"/>
      <c r="AC80" s="1"/>
    </row>
    <row r="81" spans="1:29" ht="15.75" customHeight="1">
      <c r="A81" s="1" t="s">
        <v>804</v>
      </c>
      <c r="B81" s="1" t="s">
        <v>805</v>
      </c>
      <c r="C81" s="1" t="s">
        <v>66</v>
      </c>
      <c r="D81" s="1" t="s">
        <v>67</v>
      </c>
      <c r="E81" s="13">
        <v>42847</v>
      </c>
      <c r="F81" s="1" t="s">
        <v>169</v>
      </c>
      <c r="G81" s="6">
        <v>150</v>
      </c>
      <c r="H81" s="92">
        <f t="shared" si="3"/>
        <v>150</v>
      </c>
      <c r="I81" s="6">
        <v>150</v>
      </c>
      <c r="J81" s="92">
        <f t="shared" si="4"/>
        <v>165</v>
      </c>
      <c r="K81" s="92">
        <f t="shared" si="5"/>
        <v>135</v>
      </c>
      <c r="L81" s="1" t="s">
        <v>43</v>
      </c>
      <c r="M81" s="1" t="s">
        <v>63</v>
      </c>
      <c r="N81" s="14">
        <v>3</v>
      </c>
      <c r="O81" s="1" t="s">
        <v>94</v>
      </c>
      <c r="P81" s="6">
        <v>0</v>
      </c>
      <c r="Q81" s="6">
        <v>0</v>
      </c>
      <c r="R81" s="6">
        <v>0</v>
      </c>
      <c r="S81" s="6">
        <v>0</v>
      </c>
      <c r="T81" s="6">
        <v>1</v>
      </c>
      <c r="U81" s="6">
        <v>1</v>
      </c>
      <c r="V81" s="7" t="s">
        <v>811</v>
      </c>
      <c r="W81" s="1"/>
      <c r="X81" s="1"/>
      <c r="Y81" s="1"/>
      <c r="Z81" s="1"/>
      <c r="AA81" s="1"/>
      <c r="AB81" s="1"/>
      <c r="AC81" s="1"/>
    </row>
    <row r="82" spans="1:29" ht="15.75" customHeight="1">
      <c r="A82" s="1" t="s">
        <v>812</v>
      </c>
      <c r="B82" s="1"/>
      <c r="C82" s="1" t="s">
        <v>66</v>
      </c>
      <c r="D82" s="1" t="s">
        <v>67</v>
      </c>
      <c r="E82" s="13">
        <v>42847</v>
      </c>
      <c r="F82" s="1"/>
      <c r="G82" s="1"/>
      <c r="H82" s="92"/>
      <c r="I82" s="1"/>
      <c r="J82" s="92"/>
      <c r="K82" s="92"/>
      <c r="L82" s="1" t="s">
        <v>43</v>
      </c>
      <c r="M82" s="1" t="s">
        <v>63</v>
      </c>
      <c r="N82" s="14">
        <v>3</v>
      </c>
      <c r="O82" s="1" t="s">
        <v>94</v>
      </c>
      <c r="P82" s="1"/>
      <c r="Q82" s="1"/>
      <c r="R82" s="1"/>
      <c r="S82" s="1"/>
      <c r="T82" s="6">
        <v>1</v>
      </c>
      <c r="U82" s="6">
        <v>1</v>
      </c>
      <c r="V82" s="7" t="s">
        <v>713</v>
      </c>
      <c r="W82" s="1"/>
      <c r="X82" s="1"/>
      <c r="Y82" s="1"/>
      <c r="Z82" s="1"/>
      <c r="AA82" s="1"/>
      <c r="AB82" s="1"/>
      <c r="AC82" s="1"/>
    </row>
    <row r="83" spans="1:29" ht="15.75" customHeight="1">
      <c r="A83" s="3" t="s">
        <v>818</v>
      </c>
      <c r="B83" s="17" t="s">
        <v>819</v>
      </c>
      <c r="C83" s="3" t="s">
        <v>66</v>
      </c>
      <c r="D83" s="3" t="s">
        <v>67</v>
      </c>
      <c r="E83" s="13">
        <v>42847</v>
      </c>
      <c r="F83" s="1"/>
      <c r="G83" s="1"/>
      <c r="H83" s="92"/>
      <c r="I83" s="1"/>
      <c r="J83" s="92"/>
      <c r="K83" s="92"/>
      <c r="L83" s="1" t="s">
        <v>43</v>
      </c>
      <c r="M83" s="1" t="s">
        <v>63</v>
      </c>
      <c r="N83" s="3">
        <v>3</v>
      </c>
      <c r="O83" s="3" t="s">
        <v>15</v>
      </c>
      <c r="P83" s="3">
        <v>0</v>
      </c>
      <c r="Q83" s="3">
        <v>0</v>
      </c>
      <c r="R83" s="3">
        <v>0</v>
      </c>
      <c r="S83" s="3">
        <v>0</v>
      </c>
      <c r="T83" s="3">
        <v>1</v>
      </c>
      <c r="U83" s="14">
        <v>1</v>
      </c>
      <c r="V83" s="37" t="s">
        <v>823</v>
      </c>
      <c r="W83" s="1"/>
      <c r="X83" s="1"/>
      <c r="Y83" s="1"/>
      <c r="Z83" s="1"/>
      <c r="AA83" s="1"/>
      <c r="AB83" s="1"/>
      <c r="AC83" s="1"/>
    </row>
    <row r="84" spans="1:29" ht="15.75" customHeight="1">
      <c r="A84" s="1" t="s">
        <v>825</v>
      </c>
      <c r="B84" s="17" t="s">
        <v>826</v>
      </c>
      <c r="C84" s="1" t="s">
        <v>66</v>
      </c>
      <c r="D84" s="1" t="s">
        <v>67</v>
      </c>
      <c r="E84" s="13">
        <v>42847</v>
      </c>
      <c r="F84" s="1"/>
      <c r="G84" s="1"/>
      <c r="H84" s="92"/>
      <c r="I84" s="1"/>
      <c r="J84" s="92"/>
      <c r="K84" s="92"/>
      <c r="L84" s="1" t="s">
        <v>43</v>
      </c>
      <c r="M84" s="1" t="s">
        <v>63</v>
      </c>
      <c r="N84" s="3">
        <v>3</v>
      </c>
      <c r="O84" s="3" t="s">
        <v>15</v>
      </c>
      <c r="P84" s="1"/>
      <c r="Q84" s="1"/>
      <c r="R84" s="1"/>
      <c r="S84" s="1"/>
      <c r="T84" s="3">
        <v>1</v>
      </c>
      <c r="U84" s="6">
        <v>1</v>
      </c>
      <c r="V84" s="66" t="s">
        <v>748</v>
      </c>
      <c r="W84" s="1"/>
      <c r="X84" s="1"/>
      <c r="Y84" s="1"/>
      <c r="Z84" s="1"/>
      <c r="AA84" s="1"/>
      <c r="AB84" s="1"/>
      <c r="AC84" s="1"/>
    </row>
    <row r="85" spans="1:29" ht="15.75" customHeight="1">
      <c r="A85" s="3" t="s">
        <v>832</v>
      </c>
      <c r="B85" s="1"/>
      <c r="C85" s="3" t="s">
        <v>66</v>
      </c>
      <c r="D85" s="3" t="s">
        <v>67</v>
      </c>
      <c r="E85" s="13">
        <v>42847</v>
      </c>
      <c r="F85" s="3" t="s">
        <v>833</v>
      </c>
      <c r="G85" s="14">
        <v>40</v>
      </c>
      <c r="H85" s="92">
        <f t="shared" si="3"/>
        <v>44.5</v>
      </c>
      <c r="I85" s="14">
        <v>50</v>
      </c>
      <c r="J85" s="92">
        <f t="shared" si="4"/>
        <v>44</v>
      </c>
      <c r="K85" s="92">
        <f t="shared" si="5"/>
        <v>45</v>
      </c>
      <c r="L85" s="1" t="s">
        <v>43</v>
      </c>
      <c r="M85" s="1" t="s">
        <v>63</v>
      </c>
      <c r="N85" s="3">
        <v>3</v>
      </c>
      <c r="O85" s="3" t="s">
        <v>15</v>
      </c>
      <c r="P85" s="14">
        <v>0</v>
      </c>
      <c r="Q85" s="14">
        <v>0</v>
      </c>
      <c r="R85" s="14">
        <v>0</v>
      </c>
      <c r="S85" s="14">
        <v>0</v>
      </c>
      <c r="T85" s="14">
        <v>1</v>
      </c>
      <c r="U85" s="14">
        <v>1</v>
      </c>
      <c r="V85" s="68" t="s">
        <v>836</v>
      </c>
      <c r="W85" s="7"/>
      <c r="X85" s="1"/>
      <c r="Y85" s="1"/>
      <c r="Z85" s="1"/>
      <c r="AA85" s="1"/>
      <c r="AB85" s="1"/>
      <c r="AC85" s="1"/>
    </row>
    <row r="86" spans="1:29" ht="15.75" customHeight="1">
      <c r="A86" s="1" t="s">
        <v>752</v>
      </c>
      <c r="B86" s="1"/>
      <c r="C86" s="1" t="s">
        <v>66</v>
      </c>
      <c r="D86" s="1" t="s">
        <v>67</v>
      </c>
      <c r="E86" s="13">
        <v>42847</v>
      </c>
      <c r="F86" s="1" t="s">
        <v>145</v>
      </c>
      <c r="G86" s="6">
        <v>1000</v>
      </c>
      <c r="H86" s="92">
        <f t="shared" si="3"/>
        <v>1000</v>
      </c>
      <c r="I86" s="6">
        <v>1000</v>
      </c>
      <c r="J86" s="92">
        <f t="shared" si="4"/>
        <v>1100</v>
      </c>
      <c r="K86" s="92">
        <f t="shared" si="5"/>
        <v>900</v>
      </c>
      <c r="L86" s="1" t="s">
        <v>43</v>
      </c>
      <c r="M86" s="1" t="s">
        <v>63</v>
      </c>
      <c r="N86" s="3">
        <v>3</v>
      </c>
      <c r="O86" s="1" t="s">
        <v>94</v>
      </c>
      <c r="P86" s="6">
        <v>0</v>
      </c>
      <c r="Q86" s="6">
        <v>0</v>
      </c>
      <c r="R86" s="6">
        <v>0</v>
      </c>
      <c r="S86" s="6">
        <v>0</v>
      </c>
      <c r="T86" s="6">
        <v>1</v>
      </c>
      <c r="U86" s="6">
        <v>1</v>
      </c>
      <c r="V86" s="66" t="s">
        <v>845</v>
      </c>
      <c r="W86" s="7" t="s">
        <v>846</v>
      </c>
      <c r="X86" s="1"/>
      <c r="Y86" s="1"/>
      <c r="Z86" s="1"/>
      <c r="AA86" s="1"/>
      <c r="AB86" s="1"/>
      <c r="AC86" s="1"/>
    </row>
    <row r="87" spans="1:29" ht="15.75" customHeight="1">
      <c r="A87" s="1" t="s">
        <v>847</v>
      </c>
      <c r="B87" s="3" t="s">
        <v>848</v>
      </c>
      <c r="C87" s="1" t="s">
        <v>66</v>
      </c>
      <c r="D87" s="1" t="s">
        <v>67</v>
      </c>
      <c r="E87" s="13">
        <v>42847</v>
      </c>
      <c r="F87" s="1"/>
      <c r="G87" s="1"/>
      <c r="H87" s="92"/>
      <c r="I87" s="1"/>
      <c r="J87" s="92"/>
      <c r="K87" s="92"/>
      <c r="L87" s="1" t="s">
        <v>43</v>
      </c>
      <c r="M87" s="1" t="s">
        <v>63</v>
      </c>
      <c r="N87" s="3">
        <v>3</v>
      </c>
      <c r="O87" s="1"/>
      <c r="P87" s="1"/>
      <c r="Q87" s="1"/>
      <c r="R87" s="1"/>
      <c r="S87" s="1"/>
      <c r="T87" s="3">
        <v>1</v>
      </c>
      <c r="U87" s="6">
        <v>1</v>
      </c>
      <c r="V87" s="69" t="s">
        <v>748</v>
      </c>
      <c r="W87" s="19" t="s">
        <v>855</v>
      </c>
      <c r="X87" s="1"/>
      <c r="Y87" s="1"/>
      <c r="Z87" s="1"/>
      <c r="AA87" s="1"/>
      <c r="AB87" s="1"/>
      <c r="AC87" s="1"/>
    </row>
    <row r="88" spans="1:29" ht="15.75" customHeight="1">
      <c r="A88" s="1" t="s">
        <v>650</v>
      </c>
      <c r="B88" s="3" t="s">
        <v>857</v>
      </c>
      <c r="C88" s="1" t="s">
        <v>66</v>
      </c>
      <c r="D88" s="1" t="s">
        <v>67</v>
      </c>
      <c r="E88" s="13">
        <v>42847</v>
      </c>
      <c r="F88" s="3" t="s">
        <v>227</v>
      </c>
      <c r="G88" s="3">
        <v>2000</v>
      </c>
      <c r="H88" s="92">
        <f t="shared" si="3"/>
        <v>2000</v>
      </c>
      <c r="I88" s="3">
        <v>2000</v>
      </c>
      <c r="J88" s="92">
        <f t="shared" si="4"/>
        <v>2200</v>
      </c>
      <c r="K88" s="92">
        <f t="shared" si="5"/>
        <v>1800</v>
      </c>
      <c r="L88" s="1" t="s">
        <v>43</v>
      </c>
      <c r="M88" s="1" t="s">
        <v>63</v>
      </c>
      <c r="N88" s="14">
        <v>3</v>
      </c>
      <c r="O88" s="1" t="s">
        <v>94</v>
      </c>
      <c r="P88" s="3">
        <v>0</v>
      </c>
      <c r="Q88" s="3">
        <v>0</v>
      </c>
      <c r="R88" s="3">
        <v>0</v>
      </c>
      <c r="S88" s="3">
        <v>0</v>
      </c>
      <c r="T88" s="3">
        <v>0</v>
      </c>
      <c r="U88" s="6">
        <v>1</v>
      </c>
      <c r="V88" s="7" t="s">
        <v>713</v>
      </c>
      <c r="W88" s="19" t="s">
        <v>858</v>
      </c>
      <c r="X88" s="1"/>
      <c r="Y88" s="1"/>
      <c r="Z88" s="1"/>
      <c r="AA88" s="1"/>
      <c r="AB88" s="1"/>
      <c r="AC88" s="1"/>
    </row>
    <row r="89" spans="1:29" ht="15.75" customHeight="1">
      <c r="A89" s="3" t="s">
        <v>860</v>
      </c>
      <c r="B89" s="17" t="s">
        <v>863</v>
      </c>
      <c r="C89" s="3" t="s">
        <v>66</v>
      </c>
      <c r="D89" s="1" t="s">
        <v>67</v>
      </c>
      <c r="E89" s="13">
        <v>42847</v>
      </c>
      <c r="F89" s="1"/>
      <c r="G89" s="6"/>
      <c r="H89" s="92"/>
      <c r="I89" s="6"/>
      <c r="J89" s="92"/>
      <c r="K89" s="92"/>
      <c r="L89" s="17" t="s">
        <v>864</v>
      </c>
      <c r="M89" s="1" t="s">
        <v>63</v>
      </c>
      <c r="N89" s="14">
        <v>3</v>
      </c>
      <c r="O89" s="3" t="s">
        <v>15</v>
      </c>
      <c r="P89" s="14">
        <v>0</v>
      </c>
      <c r="Q89" s="14">
        <v>0</v>
      </c>
      <c r="R89" s="14">
        <v>0</v>
      </c>
      <c r="S89" s="14">
        <v>0</v>
      </c>
      <c r="T89" s="14">
        <v>1</v>
      </c>
      <c r="U89" s="14">
        <v>1</v>
      </c>
      <c r="V89" s="15" t="s">
        <v>866</v>
      </c>
      <c r="W89" s="1"/>
      <c r="X89" s="1"/>
      <c r="Y89" s="3" t="s">
        <v>868</v>
      </c>
      <c r="Z89" s="1"/>
      <c r="AA89" s="1"/>
      <c r="AB89" s="1"/>
      <c r="AC89" s="1"/>
    </row>
    <row r="90" spans="1:29" ht="15.75" customHeight="1">
      <c r="A90" s="3" t="s">
        <v>860</v>
      </c>
      <c r="B90" s="17" t="s">
        <v>869</v>
      </c>
      <c r="C90" s="3" t="s">
        <v>66</v>
      </c>
      <c r="D90" s="1" t="s">
        <v>67</v>
      </c>
      <c r="E90" s="13">
        <v>42847</v>
      </c>
      <c r="F90" s="1"/>
      <c r="G90" s="6"/>
      <c r="H90" s="92"/>
      <c r="I90" s="6"/>
      <c r="J90" s="92"/>
      <c r="K90" s="92"/>
      <c r="L90" s="1" t="s">
        <v>43</v>
      </c>
      <c r="M90" s="1" t="s">
        <v>63</v>
      </c>
      <c r="N90" s="14">
        <v>3</v>
      </c>
      <c r="O90" s="3" t="s">
        <v>15</v>
      </c>
      <c r="P90" s="14">
        <v>0</v>
      </c>
      <c r="Q90" s="14">
        <v>0</v>
      </c>
      <c r="R90" s="14">
        <v>0</v>
      </c>
      <c r="S90" s="14">
        <v>0</v>
      </c>
      <c r="T90" s="14">
        <v>0</v>
      </c>
      <c r="U90" s="14">
        <v>1</v>
      </c>
      <c r="V90" s="15" t="s">
        <v>870</v>
      </c>
      <c r="W90" s="1"/>
      <c r="X90" s="1"/>
      <c r="Y90" s="3" t="s">
        <v>871</v>
      </c>
      <c r="Z90" s="1"/>
      <c r="AA90" s="1"/>
      <c r="AB90" s="1"/>
      <c r="AC90" s="1"/>
    </row>
    <row r="91" spans="1:29" ht="15.75" customHeight="1">
      <c r="A91" s="1" t="s">
        <v>109</v>
      </c>
      <c r="B91" s="1"/>
      <c r="C91" s="1" t="s">
        <v>66</v>
      </c>
      <c r="D91" s="1" t="s">
        <v>67</v>
      </c>
      <c r="E91" s="13">
        <v>42847</v>
      </c>
      <c r="F91" s="1" t="s">
        <v>62</v>
      </c>
      <c r="G91" s="6">
        <v>10000</v>
      </c>
      <c r="H91" s="92">
        <f t="shared" si="3"/>
        <v>10000</v>
      </c>
      <c r="I91" s="6">
        <v>10000</v>
      </c>
      <c r="J91" s="92">
        <f t="shared" si="4"/>
        <v>11000</v>
      </c>
      <c r="K91" s="92">
        <f t="shared" si="5"/>
        <v>9000</v>
      </c>
      <c r="L91" s="1" t="s">
        <v>43</v>
      </c>
      <c r="M91" s="1" t="s">
        <v>63</v>
      </c>
      <c r="N91" s="14">
        <v>3</v>
      </c>
      <c r="O91" s="1" t="s">
        <v>94</v>
      </c>
      <c r="P91" s="6">
        <v>0</v>
      </c>
      <c r="Q91" s="6">
        <v>0</v>
      </c>
      <c r="R91" s="6">
        <v>0</v>
      </c>
      <c r="S91" s="6">
        <v>0</v>
      </c>
      <c r="T91" s="6">
        <v>1</v>
      </c>
      <c r="U91" s="6">
        <v>1</v>
      </c>
      <c r="V91" s="7" t="s">
        <v>748</v>
      </c>
      <c r="W91" s="1"/>
      <c r="X91" s="1"/>
      <c r="Y91" s="1"/>
      <c r="Z91" s="1"/>
      <c r="AA91" s="1"/>
      <c r="AB91" s="1"/>
      <c r="AC91" s="1"/>
    </row>
    <row r="92" spans="1:29" ht="15.75" customHeight="1">
      <c r="A92" s="3" t="s">
        <v>875</v>
      </c>
      <c r="B92" s="3"/>
      <c r="C92" s="3" t="s">
        <v>66</v>
      </c>
      <c r="D92" s="3" t="s">
        <v>67</v>
      </c>
      <c r="E92" s="13">
        <v>42847</v>
      </c>
      <c r="F92" s="3"/>
      <c r="G92" s="3"/>
      <c r="H92" s="92"/>
      <c r="I92" s="3"/>
      <c r="J92" s="92"/>
      <c r="K92" s="92"/>
      <c r="L92" s="1" t="s">
        <v>43</v>
      </c>
      <c r="M92" s="1" t="s">
        <v>63</v>
      </c>
      <c r="N92" s="14">
        <v>3</v>
      </c>
      <c r="O92" s="3" t="s">
        <v>15</v>
      </c>
      <c r="P92" s="3">
        <v>0</v>
      </c>
      <c r="Q92" s="3">
        <v>0</v>
      </c>
      <c r="R92" s="3">
        <v>0</v>
      </c>
      <c r="S92" s="3">
        <v>0</v>
      </c>
      <c r="T92" s="3">
        <v>1</v>
      </c>
      <c r="U92" s="14">
        <v>1</v>
      </c>
      <c r="V92" s="15" t="s">
        <v>879</v>
      </c>
      <c r="W92" s="3"/>
      <c r="X92" s="1"/>
      <c r="Y92" s="1"/>
      <c r="Z92" s="1"/>
      <c r="AA92" s="1"/>
      <c r="AB92" s="1"/>
      <c r="AC92" s="1"/>
    </row>
    <row r="93" spans="1:29" ht="15.75" customHeight="1">
      <c r="A93" s="3" t="s">
        <v>880</v>
      </c>
      <c r="B93" s="17" t="s">
        <v>882</v>
      </c>
      <c r="C93" s="3" t="s">
        <v>66</v>
      </c>
      <c r="D93" s="3" t="s">
        <v>67</v>
      </c>
      <c r="E93" s="24">
        <v>42847</v>
      </c>
      <c r="F93" s="3"/>
      <c r="G93" s="3"/>
      <c r="H93" s="92"/>
      <c r="I93" s="3"/>
      <c r="J93" s="92"/>
      <c r="K93" s="92"/>
      <c r="L93" s="1" t="s">
        <v>43</v>
      </c>
      <c r="M93" s="1" t="s">
        <v>63</v>
      </c>
      <c r="N93" s="14">
        <v>3</v>
      </c>
      <c r="O93" s="3" t="s">
        <v>15</v>
      </c>
      <c r="P93" s="3">
        <v>0</v>
      </c>
      <c r="Q93" s="3">
        <v>0</v>
      </c>
      <c r="R93" s="3">
        <v>0</v>
      </c>
      <c r="S93" s="3">
        <v>0</v>
      </c>
      <c r="T93" s="3">
        <v>1</v>
      </c>
      <c r="U93" s="14">
        <v>1</v>
      </c>
      <c r="V93" s="15" t="s">
        <v>885</v>
      </c>
      <c r="W93" s="3"/>
      <c r="X93" s="1"/>
      <c r="Y93" s="1"/>
      <c r="Z93" s="1"/>
      <c r="AA93" s="1"/>
      <c r="AB93" s="1"/>
      <c r="AC93" s="1"/>
    </row>
    <row r="94" spans="1:29" ht="15.75" customHeight="1">
      <c r="A94" s="1" t="s">
        <v>888</v>
      </c>
      <c r="B94" s="3" t="s">
        <v>890</v>
      </c>
      <c r="C94" s="1" t="s">
        <v>66</v>
      </c>
      <c r="D94" s="1" t="s">
        <v>67</v>
      </c>
      <c r="E94" s="13">
        <v>42847</v>
      </c>
      <c r="F94" s="3" t="s">
        <v>891</v>
      </c>
      <c r="G94" s="3">
        <v>1000</v>
      </c>
      <c r="H94" s="92">
        <f t="shared" si="3"/>
        <v>1000</v>
      </c>
      <c r="I94" s="3">
        <v>1000</v>
      </c>
      <c r="J94" s="92">
        <f t="shared" si="4"/>
        <v>1100</v>
      </c>
      <c r="K94" s="92">
        <f t="shared" si="5"/>
        <v>900</v>
      </c>
      <c r="L94" s="1" t="s">
        <v>43</v>
      </c>
      <c r="M94" s="1" t="s">
        <v>63</v>
      </c>
      <c r="N94" s="14">
        <v>3</v>
      </c>
      <c r="O94" s="1" t="s">
        <v>94</v>
      </c>
      <c r="P94" s="3">
        <v>0</v>
      </c>
      <c r="Q94" s="3">
        <v>0</v>
      </c>
      <c r="R94" s="3">
        <v>0</v>
      </c>
      <c r="S94" s="3">
        <v>0</v>
      </c>
      <c r="T94" s="3">
        <v>1</v>
      </c>
      <c r="U94" s="6">
        <v>1</v>
      </c>
      <c r="V94" s="7" t="s">
        <v>713</v>
      </c>
      <c r="W94" s="19" t="s">
        <v>894</v>
      </c>
      <c r="X94" s="1"/>
      <c r="Y94" s="1"/>
      <c r="Z94" s="1"/>
      <c r="AA94" s="1"/>
      <c r="AB94" s="1"/>
      <c r="AC94" s="1"/>
    </row>
    <row r="95" spans="1:29" ht="15.75" customHeight="1">
      <c r="A95" s="3" t="s">
        <v>895</v>
      </c>
      <c r="B95" s="3" t="s">
        <v>896</v>
      </c>
      <c r="C95" s="3" t="s">
        <v>66</v>
      </c>
      <c r="D95" s="3" t="s">
        <v>67</v>
      </c>
      <c r="E95" s="13">
        <v>42847</v>
      </c>
      <c r="F95" s="17" t="s">
        <v>897</v>
      </c>
      <c r="G95" s="3">
        <v>2500</v>
      </c>
      <c r="H95" s="92">
        <f t="shared" si="3"/>
        <v>2725</v>
      </c>
      <c r="I95" s="3">
        <v>3000</v>
      </c>
      <c r="J95" s="92">
        <f t="shared" si="4"/>
        <v>2750</v>
      </c>
      <c r="K95" s="92">
        <f t="shared" si="5"/>
        <v>2700</v>
      </c>
      <c r="L95" s="1" t="s">
        <v>43</v>
      </c>
      <c r="M95" s="1" t="s">
        <v>63</v>
      </c>
      <c r="N95" s="14">
        <v>3</v>
      </c>
      <c r="O95" s="3" t="s">
        <v>48</v>
      </c>
      <c r="P95" s="3">
        <v>0</v>
      </c>
      <c r="Q95" s="3">
        <v>0</v>
      </c>
      <c r="R95" s="3">
        <v>0</v>
      </c>
      <c r="S95" s="3">
        <v>0</v>
      </c>
      <c r="T95" s="3">
        <v>1</v>
      </c>
      <c r="U95" s="14">
        <v>1</v>
      </c>
      <c r="V95" s="15" t="s">
        <v>898</v>
      </c>
      <c r="W95" s="1"/>
      <c r="X95" s="1"/>
      <c r="Y95" s="1"/>
      <c r="Z95" s="1"/>
      <c r="AA95" s="1"/>
      <c r="AB95" s="1"/>
      <c r="AC95" s="1"/>
    </row>
    <row r="96" spans="1:29" ht="15.75" customHeight="1">
      <c r="A96" s="3" t="s">
        <v>899</v>
      </c>
      <c r="B96" s="17" t="s">
        <v>900</v>
      </c>
      <c r="C96" s="3" t="s">
        <v>66</v>
      </c>
      <c r="D96" s="3" t="s">
        <v>67</v>
      </c>
      <c r="E96" s="13">
        <v>42847</v>
      </c>
      <c r="F96" s="3" t="s">
        <v>735</v>
      </c>
      <c r="G96" s="3">
        <v>50</v>
      </c>
      <c r="H96" s="92">
        <f t="shared" si="3"/>
        <v>50</v>
      </c>
      <c r="I96" s="3">
        <v>50</v>
      </c>
      <c r="J96" s="92">
        <f t="shared" si="4"/>
        <v>55.000000000000007</v>
      </c>
      <c r="K96" s="92">
        <f t="shared" si="5"/>
        <v>45</v>
      </c>
      <c r="L96" s="1" t="s">
        <v>43</v>
      </c>
      <c r="M96" s="1" t="s">
        <v>63</v>
      </c>
      <c r="N96" s="14">
        <v>3</v>
      </c>
      <c r="O96" s="1" t="s">
        <v>94</v>
      </c>
      <c r="P96" s="3">
        <v>0</v>
      </c>
      <c r="Q96" s="3">
        <v>0</v>
      </c>
      <c r="R96" s="3">
        <v>0</v>
      </c>
      <c r="S96" s="3">
        <v>0</v>
      </c>
      <c r="T96" s="3">
        <v>1</v>
      </c>
      <c r="U96" s="14">
        <v>1</v>
      </c>
      <c r="V96" s="15" t="s">
        <v>901</v>
      </c>
      <c r="W96" s="3"/>
      <c r="X96" s="1"/>
      <c r="Y96" s="1"/>
      <c r="Z96" s="1"/>
      <c r="AA96" s="1"/>
      <c r="AB96" s="1"/>
      <c r="AC96" s="1"/>
    </row>
    <row r="97" spans="1:29" ht="15.75" customHeight="1">
      <c r="A97" s="1" t="s">
        <v>902</v>
      </c>
      <c r="B97" s="17" t="s">
        <v>903</v>
      </c>
      <c r="C97" s="1" t="s">
        <v>66</v>
      </c>
      <c r="D97" s="1" t="s">
        <v>67</v>
      </c>
      <c r="E97" s="13">
        <v>42847</v>
      </c>
      <c r="F97" s="3" t="s">
        <v>201</v>
      </c>
      <c r="G97" s="3">
        <v>100</v>
      </c>
      <c r="H97" s="92">
        <f t="shared" si="3"/>
        <v>100</v>
      </c>
      <c r="I97" s="3">
        <v>100</v>
      </c>
      <c r="J97" s="92">
        <f t="shared" si="4"/>
        <v>110.00000000000001</v>
      </c>
      <c r="K97" s="92">
        <f t="shared" si="5"/>
        <v>90</v>
      </c>
      <c r="L97" s="1" t="s">
        <v>43</v>
      </c>
      <c r="M97" s="1" t="s">
        <v>63</v>
      </c>
      <c r="N97" s="14">
        <v>3</v>
      </c>
      <c r="O97" s="1" t="s">
        <v>94</v>
      </c>
      <c r="P97" s="3">
        <v>0</v>
      </c>
      <c r="Q97" s="3">
        <v>0</v>
      </c>
      <c r="R97" s="3">
        <v>0</v>
      </c>
      <c r="S97" s="3">
        <v>0</v>
      </c>
      <c r="T97" s="3">
        <v>1</v>
      </c>
      <c r="U97" s="6">
        <v>1</v>
      </c>
      <c r="V97" s="7" t="s">
        <v>713</v>
      </c>
      <c r="W97" s="19" t="s">
        <v>906</v>
      </c>
      <c r="X97" s="1"/>
      <c r="Y97" s="1"/>
      <c r="Z97" s="1"/>
      <c r="AA97" s="1"/>
      <c r="AB97" s="1"/>
      <c r="AC97" s="1"/>
    </row>
    <row r="98" spans="1:29" ht="15.75" customHeight="1">
      <c r="A98" s="3" t="s">
        <v>907</v>
      </c>
      <c r="B98" s="17" t="s">
        <v>171</v>
      </c>
      <c r="C98" s="1" t="s">
        <v>66</v>
      </c>
      <c r="D98" s="1" t="s">
        <v>67</v>
      </c>
      <c r="E98" s="13">
        <v>42847</v>
      </c>
      <c r="F98" s="3" t="s">
        <v>910</v>
      </c>
      <c r="G98" s="14">
        <v>100</v>
      </c>
      <c r="H98" s="92">
        <f t="shared" si="3"/>
        <v>100</v>
      </c>
      <c r="I98" s="14">
        <v>100</v>
      </c>
      <c r="J98" s="92">
        <f t="shared" si="4"/>
        <v>110.00000000000001</v>
      </c>
      <c r="K98" s="92">
        <f t="shared" si="5"/>
        <v>90</v>
      </c>
      <c r="L98" s="1" t="s">
        <v>43</v>
      </c>
      <c r="M98" s="1" t="s">
        <v>63</v>
      </c>
      <c r="N98" s="3">
        <v>3</v>
      </c>
      <c r="O98" s="3" t="s">
        <v>48</v>
      </c>
      <c r="P98" s="3">
        <v>0</v>
      </c>
      <c r="Q98" s="3">
        <v>0</v>
      </c>
      <c r="R98" s="3">
        <v>0</v>
      </c>
      <c r="S98" s="3">
        <v>0</v>
      </c>
      <c r="T98" s="3">
        <v>1</v>
      </c>
      <c r="U98" s="14">
        <v>1</v>
      </c>
      <c r="V98" s="15" t="s">
        <v>913</v>
      </c>
      <c r="W98" s="1"/>
      <c r="X98" s="1"/>
      <c r="Y98" s="1"/>
      <c r="Z98" s="1"/>
      <c r="AA98" s="1"/>
      <c r="AB98" s="1"/>
      <c r="AC98" s="1"/>
    </row>
    <row r="99" spans="1:29" ht="15.75" customHeight="1">
      <c r="A99" s="3" t="s">
        <v>916</v>
      </c>
      <c r="B99" s="17" t="s">
        <v>917</v>
      </c>
      <c r="C99" s="3" t="s">
        <v>66</v>
      </c>
      <c r="D99" s="3" t="s">
        <v>67</v>
      </c>
      <c r="E99" s="13">
        <v>42847</v>
      </c>
      <c r="F99" s="3" t="s">
        <v>84</v>
      </c>
      <c r="G99" s="14">
        <v>15</v>
      </c>
      <c r="H99" s="92">
        <f t="shared" si="3"/>
        <v>15</v>
      </c>
      <c r="I99" s="14">
        <v>15</v>
      </c>
      <c r="J99" s="92">
        <f t="shared" si="4"/>
        <v>16.5</v>
      </c>
      <c r="K99" s="92">
        <f t="shared" si="5"/>
        <v>13.5</v>
      </c>
      <c r="L99" s="1" t="s">
        <v>43</v>
      </c>
      <c r="M99" s="1" t="s">
        <v>63</v>
      </c>
      <c r="N99" s="3">
        <v>3</v>
      </c>
      <c r="O99" s="3" t="s">
        <v>64</v>
      </c>
      <c r="P99" s="3">
        <v>0</v>
      </c>
      <c r="Q99" s="3">
        <v>0</v>
      </c>
      <c r="R99" s="3">
        <v>0</v>
      </c>
      <c r="S99" s="3">
        <v>0</v>
      </c>
      <c r="T99" s="3">
        <v>1</v>
      </c>
      <c r="U99" s="14">
        <v>1</v>
      </c>
      <c r="V99" s="15" t="s">
        <v>921</v>
      </c>
      <c r="W99" s="1"/>
      <c r="X99" s="1"/>
      <c r="Y99" s="1"/>
      <c r="Z99" s="1"/>
      <c r="AA99" s="1"/>
      <c r="AB99" s="1"/>
      <c r="AC99" s="1"/>
    </row>
    <row r="100" spans="1:29" ht="15.75" customHeight="1">
      <c r="A100" s="3" t="s">
        <v>916</v>
      </c>
      <c r="B100" s="17"/>
      <c r="C100" s="3" t="s">
        <v>66</v>
      </c>
      <c r="D100" s="3" t="s">
        <v>67</v>
      </c>
      <c r="E100" s="13">
        <v>42847</v>
      </c>
      <c r="F100" s="3"/>
      <c r="G100" s="14"/>
      <c r="H100" s="92"/>
      <c r="I100" s="14"/>
      <c r="J100" s="92"/>
      <c r="K100" s="92"/>
      <c r="L100" s="17" t="s">
        <v>924</v>
      </c>
      <c r="M100" s="3" t="s">
        <v>925</v>
      </c>
      <c r="N100" s="3">
        <v>1</v>
      </c>
      <c r="O100" s="3" t="s">
        <v>59</v>
      </c>
      <c r="P100" s="3">
        <v>0</v>
      </c>
      <c r="Q100" s="3">
        <v>0</v>
      </c>
      <c r="R100" s="3">
        <v>0</v>
      </c>
      <c r="S100" s="3">
        <v>0</v>
      </c>
      <c r="T100" s="3">
        <v>0</v>
      </c>
      <c r="U100" s="14">
        <v>1</v>
      </c>
      <c r="V100" s="15" t="s">
        <v>927</v>
      </c>
      <c r="W100" s="1"/>
      <c r="X100" s="1"/>
      <c r="Y100" s="1"/>
      <c r="Z100" s="1"/>
      <c r="AA100" s="1"/>
      <c r="AB100" s="1"/>
      <c r="AC100" s="1"/>
    </row>
    <row r="101" spans="1:29" ht="15.75" customHeight="1">
      <c r="A101" s="3" t="s">
        <v>929</v>
      </c>
      <c r="B101" s="17" t="s">
        <v>930</v>
      </c>
      <c r="C101" s="3" t="s">
        <v>66</v>
      </c>
      <c r="D101" s="1" t="s">
        <v>67</v>
      </c>
      <c r="E101" s="13">
        <v>42847</v>
      </c>
      <c r="F101" s="3" t="s">
        <v>201</v>
      </c>
      <c r="G101" s="14">
        <v>100</v>
      </c>
      <c r="H101" s="92">
        <f t="shared" si="3"/>
        <v>100</v>
      </c>
      <c r="I101" s="14">
        <v>100</v>
      </c>
      <c r="J101" s="92">
        <f t="shared" si="4"/>
        <v>110.00000000000001</v>
      </c>
      <c r="K101" s="92">
        <f t="shared" si="5"/>
        <v>90</v>
      </c>
      <c r="L101" s="1" t="s">
        <v>43</v>
      </c>
      <c r="M101" s="1" t="s">
        <v>63</v>
      </c>
      <c r="N101" s="3">
        <v>3</v>
      </c>
      <c r="O101" s="3" t="s">
        <v>48</v>
      </c>
      <c r="P101" s="3">
        <v>0</v>
      </c>
      <c r="Q101" s="3">
        <v>0</v>
      </c>
      <c r="R101" s="3">
        <v>0</v>
      </c>
      <c r="S101" s="3">
        <v>0</v>
      </c>
      <c r="T101" s="3">
        <v>1</v>
      </c>
      <c r="U101" s="14">
        <v>1</v>
      </c>
      <c r="V101" s="15" t="s">
        <v>931</v>
      </c>
      <c r="W101" s="1"/>
      <c r="X101" s="1"/>
      <c r="Y101" s="1"/>
      <c r="Z101" s="1"/>
      <c r="AA101" s="1"/>
      <c r="AB101" s="1"/>
      <c r="AC101" s="1"/>
    </row>
    <row r="102" spans="1:29" ht="15.75" customHeight="1">
      <c r="A102" s="3" t="s">
        <v>932</v>
      </c>
      <c r="B102" s="17" t="s">
        <v>933</v>
      </c>
      <c r="C102" s="3" t="s">
        <v>66</v>
      </c>
      <c r="D102" s="1" t="s">
        <v>67</v>
      </c>
      <c r="E102" s="13">
        <v>42847</v>
      </c>
      <c r="F102" s="3" t="s">
        <v>934</v>
      </c>
      <c r="G102" s="14">
        <v>200</v>
      </c>
      <c r="H102" s="92">
        <f t="shared" si="3"/>
        <v>200</v>
      </c>
      <c r="I102" s="14">
        <v>200</v>
      </c>
      <c r="J102" s="92">
        <f t="shared" si="4"/>
        <v>220.00000000000003</v>
      </c>
      <c r="K102" s="92">
        <f t="shared" si="5"/>
        <v>180</v>
      </c>
      <c r="L102" s="1" t="s">
        <v>43</v>
      </c>
      <c r="M102" s="1" t="s">
        <v>63</v>
      </c>
      <c r="N102" s="3">
        <v>3</v>
      </c>
      <c r="O102" s="1" t="s">
        <v>94</v>
      </c>
      <c r="P102" s="3">
        <v>0</v>
      </c>
      <c r="Q102" s="3">
        <v>0</v>
      </c>
      <c r="R102" s="3">
        <v>0</v>
      </c>
      <c r="S102" s="3">
        <v>0</v>
      </c>
      <c r="T102" s="3">
        <v>1</v>
      </c>
      <c r="U102" s="14">
        <v>1</v>
      </c>
      <c r="V102" s="15" t="s">
        <v>935</v>
      </c>
      <c r="W102" s="1"/>
      <c r="X102" s="1"/>
      <c r="Y102" s="1"/>
      <c r="Z102" s="1"/>
      <c r="AA102" s="1"/>
      <c r="AB102" s="1"/>
      <c r="AC102" s="1"/>
    </row>
    <row r="103" spans="1:29" ht="15.75" customHeight="1">
      <c r="A103" s="1" t="s">
        <v>936</v>
      </c>
      <c r="B103" s="1"/>
      <c r="C103" s="1" t="s">
        <v>66</v>
      </c>
      <c r="D103" s="1" t="s">
        <v>67</v>
      </c>
      <c r="E103" s="13">
        <v>42847</v>
      </c>
      <c r="F103" s="1" t="s">
        <v>62</v>
      </c>
      <c r="G103" s="6">
        <v>1500</v>
      </c>
      <c r="H103" s="92">
        <f t="shared" si="3"/>
        <v>1500</v>
      </c>
      <c r="I103" s="6">
        <v>1500</v>
      </c>
      <c r="J103" s="92">
        <f t="shared" si="4"/>
        <v>1650.0000000000002</v>
      </c>
      <c r="K103" s="92">
        <f t="shared" si="5"/>
        <v>1350</v>
      </c>
      <c r="L103" s="1" t="s">
        <v>43</v>
      </c>
      <c r="M103" s="1" t="s">
        <v>63</v>
      </c>
      <c r="N103" s="3">
        <v>3</v>
      </c>
      <c r="O103" s="1"/>
      <c r="P103" s="1"/>
      <c r="Q103" s="1"/>
      <c r="R103" s="1"/>
      <c r="S103" s="1"/>
      <c r="T103" s="3">
        <v>1</v>
      </c>
      <c r="U103" s="6">
        <v>1</v>
      </c>
      <c r="V103" s="7" t="s">
        <v>748</v>
      </c>
      <c r="W103" s="1"/>
      <c r="X103" s="1"/>
      <c r="Y103" s="1"/>
      <c r="Z103" s="1"/>
      <c r="AA103" s="1"/>
      <c r="AB103" s="1"/>
      <c r="AC103" s="1"/>
    </row>
    <row r="104" spans="1:29" ht="15.75" customHeight="1">
      <c r="A104" s="1" t="s">
        <v>776</v>
      </c>
      <c r="B104" s="1" t="s">
        <v>840</v>
      </c>
      <c r="C104" s="1" t="s">
        <v>66</v>
      </c>
      <c r="D104" s="1" t="s">
        <v>67</v>
      </c>
      <c r="E104" s="13">
        <v>42848</v>
      </c>
      <c r="F104" s="1" t="s">
        <v>841</v>
      </c>
      <c r="G104" s="6">
        <v>50</v>
      </c>
      <c r="H104" s="92">
        <f t="shared" si="3"/>
        <v>50</v>
      </c>
      <c r="I104" s="6">
        <v>50</v>
      </c>
      <c r="J104" s="92">
        <f t="shared" si="4"/>
        <v>55.000000000000007</v>
      </c>
      <c r="K104" s="92">
        <f t="shared" si="5"/>
        <v>45</v>
      </c>
      <c r="L104" s="1" t="s">
        <v>842</v>
      </c>
      <c r="M104" s="1" t="s">
        <v>843</v>
      </c>
      <c r="N104" s="6">
        <v>0</v>
      </c>
      <c r="O104" s="1" t="s">
        <v>59</v>
      </c>
      <c r="P104" s="6">
        <v>0</v>
      </c>
      <c r="Q104" s="6">
        <v>0</v>
      </c>
      <c r="R104" s="6">
        <v>0</v>
      </c>
      <c r="S104" s="6">
        <v>0</v>
      </c>
      <c r="T104" s="6">
        <v>1</v>
      </c>
      <c r="U104" s="6">
        <v>1</v>
      </c>
      <c r="V104" s="7" t="s">
        <v>844</v>
      </c>
      <c r="W104" s="1"/>
      <c r="X104" s="1"/>
      <c r="Y104" s="1"/>
      <c r="Z104" s="1"/>
      <c r="AA104" s="1"/>
      <c r="AB104" s="1"/>
      <c r="AC104" s="1"/>
    </row>
    <row r="105" spans="1:29" ht="15.75" customHeight="1">
      <c r="A105" s="1" t="s">
        <v>61</v>
      </c>
      <c r="B105" s="1" t="s">
        <v>65</v>
      </c>
      <c r="C105" s="1" t="s">
        <v>66</v>
      </c>
      <c r="D105" s="1" t="s">
        <v>67</v>
      </c>
      <c r="E105" s="13">
        <v>42849</v>
      </c>
      <c r="F105" s="1"/>
      <c r="G105" s="1"/>
      <c r="H105" s="92"/>
      <c r="I105" s="1"/>
      <c r="J105" s="92"/>
      <c r="K105" s="92"/>
      <c r="L105" s="1" t="s">
        <v>68</v>
      </c>
      <c r="M105" s="1" t="s">
        <v>69</v>
      </c>
      <c r="N105" s="6">
        <v>0</v>
      </c>
      <c r="O105" s="1" t="s">
        <v>70</v>
      </c>
      <c r="P105" s="6">
        <v>0</v>
      </c>
      <c r="Q105" s="6">
        <v>0</v>
      </c>
      <c r="R105" s="6">
        <v>0</v>
      </c>
      <c r="S105" s="6">
        <v>0</v>
      </c>
      <c r="T105" s="6">
        <v>1</v>
      </c>
      <c r="U105" s="6">
        <v>1</v>
      </c>
      <c r="V105" s="7" t="s">
        <v>71</v>
      </c>
      <c r="W105" s="1"/>
      <c r="X105" s="1"/>
      <c r="Y105" s="1"/>
      <c r="Z105" s="1"/>
      <c r="AA105" s="1"/>
      <c r="AB105" s="1"/>
      <c r="AC105" s="1"/>
    </row>
    <row r="106" spans="1:29" ht="15.75" customHeight="1">
      <c r="A106" s="1" t="s">
        <v>61</v>
      </c>
      <c r="B106" s="1" t="s">
        <v>73</v>
      </c>
      <c r="C106" s="1" t="s">
        <v>66</v>
      </c>
      <c r="D106" s="1" t="s">
        <v>67</v>
      </c>
      <c r="E106" s="13">
        <v>42849</v>
      </c>
      <c r="F106" s="1" t="s">
        <v>74</v>
      </c>
      <c r="G106" s="6">
        <v>10000</v>
      </c>
      <c r="H106" s="92">
        <f t="shared" si="3"/>
        <v>10000</v>
      </c>
      <c r="I106" s="6">
        <v>10000</v>
      </c>
      <c r="J106" s="92">
        <f t="shared" si="4"/>
        <v>11000</v>
      </c>
      <c r="K106" s="92">
        <f t="shared" si="5"/>
        <v>9000</v>
      </c>
      <c r="L106" s="1" t="s">
        <v>76</v>
      </c>
      <c r="M106" s="1" t="s">
        <v>77</v>
      </c>
      <c r="N106" s="6">
        <v>0</v>
      </c>
      <c r="O106" s="1" t="s">
        <v>70</v>
      </c>
      <c r="P106" s="6">
        <v>0</v>
      </c>
      <c r="Q106" s="6">
        <v>0</v>
      </c>
      <c r="R106" s="6">
        <v>0</v>
      </c>
      <c r="S106" s="6">
        <v>0</v>
      </c>
      <c r="T106" s="6">
        <v>1</v>
      </c>
      <c r="U106" s="3">
        <v>1</v>
      </c>
      <c r="V106" s="7" t="s">
        <v>71</v>
      </c>
      <c r="W106" s="1"/>
      <c r="X106" s="1"/>
      <c r="Y106" s="1"/>
      <c r="Z106" s="1"/>
      <c r="AA106" s="1"/>
      <c r="AB106" s="1"/>
      <c r="AC106" s="1"/>
    </row>
    <row r="107" spans="1:29" ht="15.75" customHeight="1">
      <c r="A107" s="1" t="s">
        <v>657</v>
      </c>
      <c r="B107" s="1" t="s">
        <v>941</v>
      </c>
      <c r="C107" s="1" t="s">
        <v>66</v>
      </c>
      <c r="D107" s="1" t="s">
        <v>67</v>
      </c>
      <c r="E107" s="13">
        <v>42851</v>
      </c>
      <c r="F107" s="1" t="s">
        <v>113</v>
      </c>
      <c r="G107" s="6">
        <v>200</v>
      </c>
      <c r="H107" s="92">
        <f t="shared" si="3"/>
        <v>200</v>
      </c>
      <c r="I107" s="6">
        <v>200</v>
      </c>
      <c r="J107" s="92">
        <f t="shared" si="4"/>
        <v>220.00000000000003</v>
      </c>
      <c r="K107" s="92">
        <f t="shared" si="5"/>
        <v>180</v>
      </c>
      <c r="L107" s="1" t="s">
        <v>944</v>
      </c>
      <c r="M107" s="1" t="s">
        <v>946</v>
      </c>
      <c r="N107" s="6">
        <v>1</v>
      </c>
      <c r="O107" s="1" t="s">
        <v>70</v>
      </c>
      <c r="P107" s="6">
        <v>0</v>
      </c>
      <c r="Q107" s="6">
        <v>0</v>
      </c>
      <c r="R107" s="6">
        <v>0</v>
      </c>
      <c r="S107" s="6">
        <v>0</v>
      </c>
      <c r="T107" s="6">
        <v>1</v>
      </c>
      <c r="U107" s="6">
        <v>1</v>
      </c>
      <c r="V107" s="7" t="s">
        <v>949</v>
      </c>
      <c r="W107" s="1"/>
      <c r="X107" s="1"/>
      <c r="Y107" s="1"/>
      <c r="Z107" s="1"/>
      <c r="AA107" s="1"/>
      <c r="AB107" s="1"/>
      <c r="AC107" s="1"/>
    </row>
    <row r="108" spans="1:29" ht="15.75" customHeight="1">
      <c r="A108" s="1" t="s">
        <v>650</v>
      </c>
      <c r="B108" s="3" t="s">
        <v>953</v>
      </c>
      <c r="C108" s="1" t="s">
        <v>66</v>
      </c>
      <c r="D108" s="1" t="s">
        <v>67</v>
      </c>
      <c r="E108" s="13">
        <v>42852</v>
      </c>
      <c r="F108" s="1" t="s">
        <v>113</v>
      </c>
      <c r="G108" s="6">
        <v>200</v>
      </c>
      <c r="H108" s="92">
        <f t="shared" si="3"/>
        <v>200</v>
      </c>
      <c r="I108" s="6">
        <v>200</v>
      </c>
      <c r="J108" s="92">
        <f t="shared" si="4"/>
        <v>220.00000000000003</v>
      </c>
      <c r="K108" s="92">
        <f t="shared" si="5"/>
        <v>180</v>
      </c>
      <c r="L108" s="1" t="s">
        <v>439</v>
      </c>
      <c r="M108" s="1" t="s">
        <v>956</v>
      </c>
      <c r="N108" s="14">
        <v>0</v>
      </c>
      <c r="O108" s="1" t="s">
        <v>59</v>
      </c>
      <c r="P108" s="6">
        <v>0</v>
      </c>
      <c r="Q108" s="6">
        <v>0</v>
      </c>
      <c r="R108" s="6">
        <v>0</v>
      </c>
      <c r="S108" s="6">
        <v>0</v>
      </c>
      <c r="T108" s="6">
        <v>1</v>
      </c>
      <c r="U108" s="6">
        <v>1</v>
      </c>
      <c r="V108" s="7" t="s">
        <v>958</v>
      </c>
      <c r="W108" s="1"/>
      <c r="X108" s="1"/>
      <c r="Y108" s="1"/>
      <c r="Z108" s="1"/>
      <c r="AA108" s="1"/>
      <c r="AB108" s="1"/>
      <c r="AC108" s="1"/>
    </row>
    <row r="109" spans="1:29" ht="15.75" customHeight="1">
      <c r="A109" s="1" t="s">
        <v>650</v>
      </c>
      <c r="B109" s="1" t="s">
        <v>962</v>
      </c>
      <c r="C109" s="1" t="s">
        <v>66</v>
      </c>
      <c r="D109" s="1" t="s">
        <v>67</v>
      </c>
      <c r="E109" s="13">
        <v>42852</v>
      </c>
      <c r="F109" s="1" t="s">
        <v>963</v>
      </c>
      <c r="G109" s="6">
        <v>80</v>
      </c>
      <c r="H109" s="92">
        <f t="shared" si="3"/>
        <v>80</v>
      </c>
      <c r="I109" s="6">
        <v>80</v>
      </c>
      <c r="J109" s="92">
        <f t="shared" si="4"/>
        <v>88</v>
      </c>
      <c r="K109" s="92">
        <f t="shared" si="5"/>
        <v>72</v>
      </c>
      <c r="L109" s="1" t="s">
        <v>966</v>
      </c>
      <c r="M109" s="1" t="s">
        <v>967</v>
      </c>
      <c r="N109" s="3">
        <v>0</v>
      </c>
      <c r="O109" s="1" t="s">
        <v>59</v>
      </c>
      <c r="P109" s="14">
        <v>0</v>
      </c>
      <c r="Q109" s="6">
        <v>0</v>
      </c>
      <c r="R109" s="6">
        <v>0</v>
      </c>
      <c r="S109" s="6">
        <v>0</v>
      </c>
      <c r="T109" s="6">
        <v>1</v>
      </c>
      <c r="U109" s="6">
        <v>1</v>
      </c>
      <c r="V109" s="7" t="s">
        <v>969</v>
      </c>
      <c r="W109" s="1"/>
      <c r="X109" s="1"/>
      <c r="Y109" s="1"/>
      <c r="Z109" s="1"/>
      <c r="AA109" s="1"/>
      <c r="AB109" s="1"/>
      <c r="AC109" s="1"/>
    </row>
    <row r="110" spans="1:29" ht="15.75" customHeight="1">
      <c r="A110" s="1" t="s">
        <v>650</v>
      </c>
      <c r="B110" s="1" t="s">
        <v>971</v>
      </c>
      <c r="C110" s="1" t="s">
        <v>66</v>
      </c>
      <c r="D110" s="1" t="s">
        <v>67</v>
      </c>
      <c r="E110" s="70">
        <v>42853</v>
      </c>
      <c r="F110" s="1"/>
      <c r="G110" s="1"/>
      <c r="H110" s="92"/>
      <c r="I110" s="1"/>
      <c r="J110" s="92"/>
      <c r="K110" s="92"/>
      <c r="L110" s="1" t="s">
        <v>439</v>
      </c>
      <c r="M110" s="1" t="s">
        <v>979</v>
      </c>
      <c r="N110" s="6">
        <v>0</v>
      </c>
      <c r="O110" s="1" t="s">
        <v>59</v>
      </c>
      <c r="P110" s="6">
        <v>0</v>
      </c>
      <c r="Q110" s="6">
        <v>0</v>
      </c>
      <c r="R110" s="6">
        <v>0</v>
      </c>
      <c r="S110" s="6">
        <v>0</v>
      </c>
      <c r="T110" s="6">
        <v>1</v>
      </c>
      <c r="U110" s="6">
        <v>1</v>
      </c>
      <c r="V110" s="7" t="s">
        <v>981</v>
      </c>
      <c r="W110" s="1"/>
      <c r="X110" s="1"/>
      <c r="Y110" s="1"/>
      <c r="Z110" s="1"/>
      <c r="AA110" s="1"/>
      <c r="AB110" s="1"/>
      <c r="AC110" s="1"/>
    </row>
    <row r="111" spans="1:29" ht="15.75" customHeight="1">
      <c r="A111" s="1" t="s">
        <v>650</v>
      </c>
      <c r="B111" s="1" t="s">
        <v>984</v>
      </c>
      <c r="C111" s="1" t="s">
        <v>66</v>
      </c>
      <c r="D111" s="1" t="s">
        <v>67</v>
      </c>
      <c r="E111" s="13">
        <v>42853</v>
      </c>
      <c r="F111" s="1"/>
      <c r="G111" s="1"/>
      <c r="H111" s="92"/>
      <c r="I111" s="1"/>
      <c r="J111" s="92"/>
      <c r="K111" s="92"/>
      <c r="L111" s="1" t="s">
        <v>966</v>
      </c>
      <c r="M111" s="1" t="s">
        <v>967</v>
      </c>
      <c r="N111" s="6">
        <v>0</v>
      </c>
      <c r="O111" s="1" t="s">
        <v>59</v>
      </c>
      <c r="P111" s="6">
        <v>0</v>
      </c>
      <c r="Q111" s="6">
        <v>0</v>
      </c>
      <c r="R111" s="6">
        <v>0</v>
      </c>
      <c r="S111" s="6">
        <v>0</v>
      </c>
      <c r="T111" s="6">
        <v>1</v>
      </c>
      <c r="U111" s="6">
        <v>1</v>
      </c>
      <c r="V111" s="7" t="s">
        <v>981</v>
      </c>
      <c r="W111" s="1"/>
      <c r="X111" s="1"/>
      <c r="Y111" s="1"/>
      <c r="Z111" s="1"/>
      <c r="AA111" s="1"/>
      <c r="AB111" s="1"/>
      <c r="AC111" s="1"/>
    </row>
    <row r="112" spans="1:29" ht="15.75" customHeight="1">
      <c r="A112" s="1" t="s">
        <v>109</v>
      </c>
      <c r="B112" s="1" t="s">
        <v>985</v>
      </c>
      <c r="C112" s="1" t="s">
        <v>66</v>
      </c>
      <c r="D112" s="3" t="s">
        <v>67</v>
      </c>
      <c r="E112" s="13">
        <v>42854</v>
      </c>
      <c r="F112" s="1"/>
      <c r="G112" s="1"/>
      <c r="H112" s="92"/>
      <c r="I112" s="1"/>
      <c r="J112" s="92"/>
      <c r="K112" s="92"/>
      <c r="L112" s="1" t="s">
        <v>43</v>
      </c>
      <c r="M112" s="1" t="s">
        <v>155</v>
      </c>
      <c r="N112" s="6">
        <v>1</v>
      </c>
      <c r="O112" s="1" t="s">
        <v>986</v>
      </c>
      <c r="P112" s="6">
        <v>0</v>
      </c>
      <c r="Q112" s="6">
        <v>0</v>
      </c>
      <c r="R112" s="6">
        <v>0</v>
      </c>
      <c r="S112" s="6">
        <v>0</v>
      </c>
      <c r="T112" s="6">
        <v>1</v>
      </c>
      <c r="U112" s="6">
        <v>1</v>
      </c>
      <c r="V112" s="7" t="s">
        <v>987</v>
      </c>
      <c r="W112" s="1"/>
      <c r="X112" s="1"/>
      <c r="Y112" s="1"/>
      <c r="Z112" s="1"/>
      <c r="AA112" s="1"/>
      <c r="AB112" s="1"/>
      <c r="AC112" s="1"/>
    </row>
    <row r="113" spans="1:29" ht="15.75" customHeight="1">
      <c r="A113" s="1" t="s">
        <v>988</v>
      </c>
      <c r="B113" s="1" t="s">
        <v>989</v>
      </c>
      <c r="C113" s="1" t="s">
        <v>66</v>
      </c>
      <c r="D113" s="1" t="s">
        <v>67</v>
      </c>
      <c r="E113" s="13">
        <v>42854</v>
      </c>
      <c r="F113" s="1" t="s">
        <v>113</v>
      </c>
      <c r="G113" s="6">
        <v>200</v>
      </c>
      <c r="H113" s="92">
        <f t="shared" si="3"/>
        <v>200</v>
      </c>
      <c r="I113" s="6">
        <v>200</v>
      </c>
      <c r="J113" s="92">
        <f t="shared" si="4"/>
        <v>220.00000000000003</v>
      </c>
      <c r="K113" s="92">
        <f t="shared" si="5"/>
        <v>180</v>
      </c>
      <c r="L113" s="1" t="s">
        <v>43</v>
      </c>
      <c r="M113" s="1" t="s">
        <v>155</v>
      </c>
      <c r="N113" s="6">
        <v>1</v>
      </c>
      <c r="O113" s="1" t="s">
        <v>48</v>
      </c>
      <c r="P113" s="6">
        <v>0</v>
      </c>
      <c r="Q113" s="6">
        <v>0</v>
      </c>
      <c r="R113" s="6">
        <v>0</v>
      </c>
      <c r="S113" s="6">
        <v>0</v>
      </c>
      <c r="T113" s="6">
        <v>1</v>
      </c>
      <c r="U113" s="6">
        <v>1</v>
      </c>
      <c r="V113" s="7" t="s">
        <v>990</v>
      </c>
      <c r="W113" s="1"/>
      <c r="X113" s="1"/>
      <c r="Y113" s="1"/>
      <c r="Z113" s="1"/>
      <c r="AA113" s="1"/>
      <c r="AB113" s="1"/>
      <c r="AC113" s="1"/>
    </row>
    <row r="114" spans="1:29" ht="15.75" customHeight="1">
      <c r="A114" s="1" t="s">
        <v>597</v>
      </c>
      <c r="B114" s="1" t="s">
        <v>733</v>
      </c>
      <c r="C114" s="1" t="s">
        <v>66</v>
      </c>
      <c r="D114" s="1" t="s">
        <v>67</v>
      </c>
      <c r="E114" s="13">
        <v>42854</v>
      </c>
      <c r="F114" s="1" t="s">
        <v>735</v>
      </c>
      <c r="G114" s="6">
        <v>50</v>
      </c>
      <c r="H114" s="92">
        <f t="shared" si="3"/>
        <v>50</v>
      </c>
      <c r="I114" s="6">
        <v>50</v>
      </c>
      <c r="J114" s="92">
        <f t="shared" si="4"/>
        <v>55.000000000000007</v>
      </c>
      <c r="K114" s="92">
        <f t="shared" si="5"/>
        <v>45</v>
      </c>
      <c r="L114" s="1" t="s">
        <v>43</v>
      </c>
      <c r="M114" s="1" t="s">
        <v>737</v>
      </c>
      <c r="N114" s="6">
        <v>0</v>
      </c>
      <c r="O114" s="1" t="s">
        <v>59</v>
      </c>
      <c r="P114" s="6">
        <v>0</v>
      </c>
      <c r="Q114" s="6">
        <v>0</v>
      </c>
      <c r="R114" s="6">
        <v>0</v>
      </c>
      <c r="S114" s="6">
        <v>0</v>
      </c>
      <c r="T114" s="6">
        <v>1</v>
      </c>
      <c r="U114" s="6">
        <v>1</v>
      </c>
      <c r="V114" s="7" t="s">
        <v>739</v>
      </c>
      <c r="W114" s="1"/>
      <c r="X114" s="1"/>
      <c r="Y114" s="1"/>
      <c r="Z114" s="1"/>
      <c r="AA114" s="1"/>
      <c r="AB114" s="1"/>
      <c r="AC114" s="1"/>
    </row>
    <row r="115" spans="1:29" ht="15.75" customHeight="1">
      <c r="A115" s="1" t="s">
        <v>991</v>
      </c>
      <c r="B115" s="1" t="s">
        <v>992</v>
      </c>
      <c r="C115" s="1" t="s">
        <v>66</v>
      </c>
      <c r="D115" s="1" t="s">
        <v>67</v>
      </c>
      <c r="E115" s="13">
        <v>42854</v>
      </c>
      <c r="F115" s="1"/>
      <c r="G115" s="1"/>
      <c r="H115" s="92"/>
      <c r="I115" s="1"/>
      <c r="J115" s="92"/>
      <c r="K115" s="92"/>
      <c r="L115" s="1" t="s">
        <v>43</v>
      </c>
      <c r="M115" s="1" t="s">
        <v>155</v>
      </c>
      <c r="N115" s="6">
        <v>1</v>
      </c>
      <c r="O115" s="1" t="s">
        <v>986</v>
      </c>
      <c r="P115" s="1"/>
      <c r="Q115" s="1"/>
      <c r="R115" s="1"/>
      <c r="S115" s="1"/>
      <c r="T115" s="6">
        <v>1</v>
      </c>
      <c r="U115" s="6">
        <v>1</v>
      </c>
      <c r="V115" s="7" t="s">
        <v>993</v>
      </c>
      <c r="W115" s="1"/>
      <c r="X115" s="1"/>
      <c r="Y115" s="1"/>
      <c r="Z115" s="1"/>
      <c r="AA115" s="1"/>
      <c r="AB115" s="1"/>
      <c r="AC115" s="1"/>
    </row>
    <row r="116" spans="1:29" ht="15.75" customHeight="1">
      <c r="A116" s="1" t="s">
        <v>458</v>
      </c>
      <c r="B116" s="1" t="s">
        <v>994</v>
      </c>
      <c r="C116" s="1" t="s">
        <v>66</v>
      </c>
      <c r="D116" s="1" t="s">
        <v>67</v>
      </c>
      <c r="E116" s="13">
        <v>42854</v>
      </c>
      <c r="F116" s="1" t="s">
        <v>113</v>
      </c>
      <c r="G116" s="6">
        <v>200</v>
      </c>
      <c r="H116" s="92">
        <f t="shared" si="3"/>
        <v>200</v>
      </c>
      <c r="I116" s="6">
        <v>200</v>
      </c>
      <c r="J116" s="92">
        <f t="shared" si="4"/>
        <v>220.00000000000003</v>
      </c>
      <c r="K116" s="92">
        <f t="shared" si="5"/>
        <v>180</v>
      </c>
      <c r="L116" s="1" t="s">
        <v>43</v>
      </c>
      <c r="M116" s="1" t="s">
        <v>995</v>
      </c>
      <c r="N116" s="6">
        <v>0</v>
      </c>
      <c r="O116" s="1" t="s">
        <v>624</v>
      </c>
      <c r="P116" s="6">
        <v>0</v>
      </c>
      <c r="Q116" s="6">
        <v>0</v>
      </c>
      <c r="R116" s="6">
        <v>0</v>
      </c>
      <c r="S116" s="6">
        <v>0</v>
      </c>
      <c r="T116" s="6">
        <v>1</v>
      </c>
      <c r="U116" s="6">
        <v>1</v>
      </c>
      <c r="V116" s="7" t="s">
        <v>996</v>
      </c>
      <c r="W116" s="1"/>
      <c r="X116" s="1"/>
      <c r="Y116" s="1"/>
      <c r="Z116" s="1"/>
      <c r="AA116" s="1"/>
      <c r="AB116" s="1"/>
      <c r="AC116" s="1"/>
    </row>
    <row r="117" spans="1:29" ht="15.75" customHeight="1">
      <c r="A117" s="1" t="s">
        <v>597</v>
      </c>
      <c r="B117" s="1" t="s">
        <v>998</v>
      </c>
      <c r="C117" s="1" t="s">
        <v>66</v>
      </c>
      <c r="D117" s="1" t="s">
        <v>67</v>
      </c>
      <c r="E117" s="13">
        <v>42854</v>
      </c>
      <c r="F117" s="1" t="s">
        <v>1000</v>
      </c>
      <c r="G117" s="6">
        <v>200</v>
      </c>
      <c r="H117" s="92">
        <f t="shared" si="3"/>
        <v>3260</v>
      </c>
      <c r="I117" s="6">
        <v>7000</v>
      </c>
      <c r="J117" s="92">
        <f t="shared" si="4"/>
        <v>220.00000000000003</v>
      </c>
      <c r="K117" s="92">
        <f t="shared" si="5"/>
        <v>6300</v>
      </c>
      <c r="L117" s="1" t="s">
        <v>43</v>
      </c>
      <c r="M117" s="1" t="s">
        <v>155</v>
      </c>
      <c r="N117" s="6">
        <v>1</v>
      </c>
      <c r="O117" s="1" t="s">
        <v>48</v>
      </c>
      <c r="P117" s="6">
        <v>0</v>
      </c>
      <c r="Q117" s="6">
        <v>0</v>
      </c>
      <c r="R117" s="6">
        <v>0</v>
      </c>
      <c r="S117" s="6">
        <v>0</v>
      </c>
      <c r="T117" s="6">
        <v>1</v>
      </c>
      <c r="U117" s="6">
        <v>1</v>
      </c>
      <c r="V117" s="7" t="s">
        <v>1003</v>
      </c>
      <c r="W117" s="7" t="s">
        <v>1006</v>
      </c>
      <c r="X117" s="7" t="s">
        <v>1008</v>
      </c>
      <c r="Y117" s="1"/>
      <c r="Z117" s="1"/>
      <c r="AA117" s="1"/>
      <c r="AB117" s="1"/>
      <c r="AC117" s="1"/>
    </row>
    <row r="118" spans="1:29" ht="15.75" customHeight="1">
      <c r="A118" s="1" t="s">
        <v>458</v>
      </c>
      <c r="B118" s="1" t="s">
        <v>1010</v>
      </c>
      <c r="C118" s="1" t="s">
        <v>66</v>
      </c>
      <c r="D118" s="1" t="s">
        <v>67</v>
      </c>
      <c r="E118" s="13">
        <v>42854</v>
      </c>
      <c r="F118" s="1"/>
      <c r="G118" s="1"/>
      <c r="H118" s="92"/>
      <c r="I118" s="1"/>
      <c r="J118" s="92"/>
      <c r="K118" s="92"/>
      <c r="L118" s="1" t="s">
        <v>43</v>
      </c>
      <c r="M118" s="1" t="s">
        <v>155</v>
      </c>
      <c r="N118" s="6">
        <v>1</v>
      </c>
      <c r="O118" s="1" t="s">
        <v>94</v>
      </c>
      <c r="P118" s="1"/>
      <c r="Q118" s="1"/>
      <c r="R118" s="1"/>
      <c r="S118" s="1"/>
      <c r="T118" s="6">
        <v>1</v>
      </c>
      <c r="U118" s="6">
        <v>1</v>
      </c>
      <c r="V118" s="7" t="s">
        <v>1013</v>
      </c>
      <c r="W118" s="1"/>
      <c r="X118" s="1"/>
      <c r="Y118" s="1"/>
      <c r="Z118" s="1"/>
      <c r="AA118" s="1"/>
      <c r="AB118" s="1"/>
      <c r="AC118" s="1"/>
    </row>
    <row r="119" spans="1:29" ht="15.75" customHeight="1">
      <c r="A119" s="1" t="s">
        <v>794</v>
      </c>
      <c r="B119" s="1"/>
      <c r="C119" s="1" t="s">
        <v>66</v>
      </c>
      <c r="D119" s="1" t="s">
        <v>67</v>
      </c>
      <c r="E119" s="13">
        <v>42854</v>
      </c>
      <c r="F119" s="1"/>
      <c r="G119" s="1"/>
      <c r="H119" s="92"/>
      <c r="I119" s="1"/>
      <c r="J119" s="92"/>
      <c r="K119" s="92"/>
      <c r="L119" s="1" t="s">
        <v>43</v>
      </c>
      <c r="M119" s="1" t="s">
        <v>155</v>
      </c>
      <c r="N119" s="6">
        <v>1</v>
      </c>
      <c r="O119" s="1"/>
      <c r="P119" s="1"/>
      <c r="Q119" s="1"/>
      <c r="R119" s="1"/>
      <c r="S119" s="1"/>
      <c r="T119" s="6">
        <v>1</v>
      </c>
      <c r="U119" s="6">
        <v>1</v>
      </c>
      <c r="V119" s="7" t="s">
        <v>1019</v>
      </c>
      <c r="W119" s="1"/>
      <c r="X119" s="1"/>
      <c r="Y119" s="1"/>
      <c r="Z119" s="1"/>
      <c r="AA119" s="1"/>
      <c r="AB119" s="1"/>
      <c r="AC119" s="1"/>
    </row>
    <row r="120" spans="1:29" ht="15.75" customHeight="1">
      <c r="A120" s="1" t="s">
        <v>415</v>
      </c>
      <c r="B120" s="1"/>
      <c r="C120" s="1" t="s">
        <v>66</v>
      </c>
      <c r="D120" s="1" t="s">
        <v>67</v>
      </c>
      <c r="E120" s="13">
        <v>42854</v>
      </c>
      <c r="F120" s="1"/>
      <c r="G120" s="1"/>
      <c r="H120" s="92"/>
      <c r="I120" s="1"/>
      <c r="J120" s="92"/>
      <c r="K120" s="92"/>
      <c r="L120" s="1" t="s">
        <v>43</v>
      </c>
      <c r="M120" s="1" t="s">
        <v>155</v>
      </c>
      <c r="N120" s="6">
        <v>1</v>
      </c>
      <c r="O120" s="1"/>
      <c r="P120" s="1"/>
      <c r="Q120" s="1"/>
      <c r="R120" s="1"/>
      <c r="S120" s="1"/>
      <c r="T120" s="6">
        <v>1</v>
      </c>
      <c r="U120" s="6">
        <v>1</v>
      </c>
      <c r="V120" s="7" t="s">
        <v>1020</v>
      </c>
      <c r="W120" s="1"/>
      <c r="X120" s="1"/>
      <c r="Y120" s="1"/>
      <c r="Z120" s="1"/>
      <c r="AA120" s="1"/>
      <c r="AB120" s="1"/>
      <c r="AC120" s="1"/>
    </row>
    <row r="121" spans="1:29" ht="15.75" customHeight="1">
      <c r="A121" s="3" t="s">
        <v>1022</v>
      </c>
      <c r="B121" s="39"/>
      <c r="C121" s="3" t="s">
        <v>66</v>
      </c>
      <c r="D121" s="3" t="s">
        <v>67</v>
      </c>
      <c r="E121" s="13">
        <v>42854</v>
      </c>
      <c r="F121" s="3" t="s">
        <v>910</v>
      </c>
      <c r="G121" s="14">
        <v>100</v>
      </c>
      <c r="H121" s="92">
        <f t="shared" si="3"/>
        <v>100</v>
      </c>
      <c r="I121" s="14">
        <v>100</v>
      </c>
      <c r="J121" s="92">
        <f t="shared" si="4"/>
        <v>110.00000000000001</v>
      </c>
      <c r="K121" s="92">
        <f t="shared" si="5"/>
        <v>90</v>
      </c>
      <c r="L121" s="1" t="s">
        <v>43</v>
      </c>
      <c r="M121" s="1" t="s">
        <v>155</v>
      </c>
      <c r="N121" s="8">
        <v>1</v>
      </c>
      <c r="O121" s="3" t="s">
        <v>59</v>
      </c>
      <c r="P121" s="14">
        <v>0</v>
      </c>
      <c r="Q121" s="14">
        <v>0</v>
      </c>
      <c r="R121" s="14">
        <v>0</v>
      </c>
      <c r="S121" s="14">
        <v>0</v>
      </c>
      <c r="T121" s="14">
        <v>1</v>
      </c>
      <c r="U121" s="14">
        <v>1</v>
      </c>
      <c r="V121" s="15" t="s">
        <v>1025</v>
      </c>
      <c r="W121" s="1"/>
      <c r="X121" s="1"/>
      <c r="Y121" s="1"/>
      <c r="Z121" s="1"/>
      <c r="AA121" s="1"/>
      <c r="AB121" s="1"/>
      <c r="AC121" s="1"/>
    </row>
    <row r="122" spans="1:29">
      <c r="A122" s="16" t="s">
        <v>75</v>
      </c>
      <c r="B122" s="18" t="s">
        <v>80</v>
      </c>
      <c r="C122" s="3" t="s">
        <v>66</v>
      </c>
      <c r="D122" s="3" t="s">
        <v>67</v>
      </c>
      <c r="E122" s="13">
        <v>42854</v>
      </c>
      <c r="F122" s="3" t="s">
        <v>88</v>
      </c>
      <c r="G122" s="14">
        <v>1000</v>
      </c>
      <c r="H122" s="92">
        <f t="shared" si="3"/>
        <v>1000</v>
      </c>
      <c r="I122" s="14">
        <v>1000</v>
      </c>
      <c r="J122" s="92">
        <f t="shared" si="4"/>
        <v>1100</v>
      </c>
      <c r="K122" s="92">
        <f t="shared" si="5"/>
        <v>900</v>
      </c>
      <c r="L122" s="1" t="s">
        <v>43</v>
      </c>
      <c r="M122" s="18" t="s">
        <v>91</v>
      </c>
      <c r="N122" s="8">
        <v>1</v>
      </c>
      <c r="O122" s="3" t="s">
        <v>94</v>
      </c>
      <c r="P122" s="14">
        <v>0</v>
      </c>
      <c r="Q122" s="14">
        <v>0</v>
      </c>
      <c r="R122" s="14">
        <v>0</v>
      </c>
      <c r="S122" s="14">
        <v>0</v>
      </c>
      <c r="T122" s="14">
        <v>1</v>
      </c>
      <c r="U122" s="14">
        <v>1</v>
      </c>
      <c r="V122" s="15" t="s">
        <v>96</v>
      </c>
      <c r="W122" s="1"/>
      <c r="X122" s="1"/>
      <c r="Y122" s="1"/>
      <c r="Z122" s="1"/>
      <c r="AA122" s="1"/>
      <c r="AB122" s="1"/>
      <c r="AC122" s="71"/>
    </row>
    <row r="123" spans="1:29">
      <c r="A123" s="16" t="s">
        <v>99</v>
      </c>
      <c r="B123" s="20"/>
      <c r="C123" s="3" t="s">
        <v>66</v>
      </c>
      <c r="D123" s="3" t="s">
        <v>67</v>
      </c>
      <c r="E123" s="13">
        <v>42854</v>
      </c>
      <c r="F123" s="1"/>
      <c r="G123" s="6"/>
      <c r="H123" s="92"/>
      <c r="I123" s="6"/>
      <c r="J123" s="92"/>
      <c r="K123" s="92"/>
      <c r="L123" s="1" t="s">
        <v>43</v>
      </c>
      <c r="M123" s="16" t="s">
        <v>106</v>
      </c>
      <c r="N123" s="8">
        <v>0</v>
      </c>
      <c r="O123" s="3" t="s">
        <v>15</v>
      </c>
      <c r="P123" s="14">
        <v>0</v>
      </c>
      <c r="Q123" s="14">
        <v>0</v>
      </c>
      <c r="R123" s="14">
        <v>0</v>
      </c>
      <c r="S123" s="14">
        <v>0</v>
      </c>
      <c r="T123" s="14">
        <v>1</v>
      </c>
      <c r="U123" s="14">
        <v>1</v>
      </c>
      <c r="V123" s="15" t="s">
        <v>108</v>
      </c>
      <c r="W123" s="1"/>
      <c r="X123" s="1"/>
      <c r="Y123" s="1"/>
      <c r="Z123" s="1"/>
      <c r="AA123" s="1"/>
      <c r="AB123" s="1"/>
      <c r="AC123" s="71"/>
    </row>
    <row r="124" spans="1:29" ht="15.75" customHeight="1">
      <c r="A124" s="3" t="s">
        <v>114</v>
      </c>
      <c r="B124" s="20" t="s">
        <v>116</v>
      </c>
      <c r="C124" s="3" t="s">
        <v>66</v>
      </c>
      <c r="D124" s="3" t="s">
        <v>67</v>
      </c>
      <c r="E124" s="13">
        <v>42854</v>
      </c>
      <c r="F124" s="1"/>
      <c r="G124" s="6"/>
      <c r="H124" s="92"/>
      <c r="I124" s="6"/>
      <c r="J124" s="92"/>
      <c r="K124" s="92"/>
      <c r="L124" s="20" t="s">
        <v>120</v>
      </c>
      <c r="M124" s="20" t="s">
        <v>121</v>
      </c>
      <c r="N124" s="8">
        <v>1</v>
      </c>
      <c r="O124" s="3" t="s">
        <v>48</v>
      </c>
      <c r="P124" s="14">
        <v>0</v>
      </c>
      <c r="Q124" s="14">
        <v>0</v>
      </c>
      <c r="R124" s="14">
        <v>0</v>
      </c>
      <c r="S124" s="14">
        <v>0</v>
      </c>
      <c r="T124" s="14">
        <v>1</v>
      </c>
      <c r="U124" s="14">
        <v>1</v>
      </c>
      <c r="V124" s="15" t="s">
        <v>122</v>
      </c>
      <c r="W124" s="1"/>
      <c r="X124" s="1"/>
      <c r="Y124" s="1"/>
      <c r="Z124" s="1"/>
      <c r="AA124" s="1"/>
      <c r="AB124" s="1"/>
      <c r="AC124" s="71"/>
    </row>
    <row r="125" spans="1:29" ht="15.75" customHeight="1">
      <c r="A125" s="1" t="s">
        <v>1039</v>
      </c>
      <c r="B125" s="39" t="s">
        <v>1041</v>
      </c>
      <c r="C125" s="3" t="s">
        <v>112</v>
      </c>
      <c r="D125" s="3" t="s">
        <v>5</v>
      </c>
      <c r="E125" s="4">
        <v>42827</v>
      </c>
      <c r="F125" s="1" t="s">
        <v>95</v>
      </c>
      <c r="G125" s="6">
        <v>20</v>
      </c>
      <c r="H125" s="92">
        <f t="shared" si="3"/>
        <v>29</v>
      </c>
      <c r="I125" s="6">
        <v>40</v>
      </c>
      <c r="J125" s="92">
        <f t="shared" si="4"/>
        <v>22</v>
      </c>
      <c r="K125" s="92">
        <f t="shared" si="5"/>
        <v>36</v>
      </c>
      <c r="L125" s="3" t="s">
        <v>1042</v>
      </c>
      <c r="M125" s="3" t="s">
        <v>1043</v>
      </c>
      <c r="N125" s="8">
        <v>0</v>
      </c>
      <c r="O125" s="1" t="s">
        <v>59</v>
      </c>
      <c r="P125" s="6">
        <v>0</v>
      </c>
      <c r="Q125" s="6">
        <v>0</v>
      </c>
      <c r="R125" s="6">
        <v>0</v>
      </c>
      <c r="S125" s="6">
        <v>0</v>
      </c>
      <c r="T125" s="6">
        <v>1</v>
      </c>
      <c r="U125" s="6">
        <v>1</v>
      </c>
      <c r="V125" s="7" t="s">
        <v>1045</v>
      </c>
      <c r="W125" s="1"/>
      <c r="X125" s="1"/>
      <c r="Y125" s="1"/>
      <c r="Z125" s="1"/>
      <c r="AA125" s="1"/>
      <c r="AB125" s="1"/>
      <c r="AC125" s="1"/>
    </row>
    <row r="126" spans="1:29" ht="15.75" customHeight="1">
      <c r="A126" s="1" t="s">
        <v>597</v>
      </c>
      <c r="B126" s="1"/>
      <c r="C126" s="3" t="s">
        <v>112</v>
      </c>
      <c r="D126" s="3" t="s">
        <v>5</v>
      </c>
      <c r="E126" s="32">
        <v>42829</v>
      </c>
      <c r="F126" s="1" t="s">
        <v>368</v>
      </c>
      <c r="G126" s="6">
        <v>1000</v>
      </c>
      <c r="H126" s="92">
        <f t="shared" si="3"/>
        <v>1000</v>
      </c>
      <c r="I126" s="6">
        <v>1000</v>
      </c>
      <c r="J126" s="92">
        <f t="shared" si="4"/>
        <v>1100</v>
      </c>
      <c r="K126" s="92">
        <f t="shared" si="5"/>
        <v>900</v>
      </c>
      <c r="L126" s="1" t="s">
        <v>1046</v>
      </c>
      <c r="M126" s="1" t="s">
        <v>1047</v>
      </c>
      <c r="N126" s="3">
        <v>1</v>
      </c>
      <c r="O126" s="1" t="s">
        <v>48</v>
      </c>
      <c r="P126" s="6">
        <v>0</v>
      </c>
      <c r="Q126" s="6">
        <v>0</v>
      </c>
      <c r="R126" s="6">
        <v>0</v>
      </c>
      <c r="S126" s="6">
        <v>0</v>
      </c>
      <c r="T126" s="14">
        <v>1</v>
      </c>
      <c r="U126" s="14">
        <v>1</v>
      </c>
      <c r="V126" s="7" t="s">
        <v>1049</v>
      </c>
      <c r="W126" s="7" t="s">
        <v>1050</v>
      </c>
      <c r="X126" s="7" t="s">
        <v>1051</v>
      </c>
      <c r="Y126" s="1"/>
      <c r="Z126" s="1"/>
      <c r="AA126" s="1"/>
      <c r="AB126" s="1"/>
      <c r="AC126" s="1"/>
    </row>
    <row r="127" spans="1:29" ht="15.75" customHeight="1">
      <c r="A127" s="22" t="s">
        <v>650</v>
      </c>
      <c r="B127" s="22" t="s">
        <v>1052</v>
      </c>
      <c r="C127" s="3" t="s">
        <v>112</v>
      </c>
      <c r="D127" s="3" t="s">
        <v>5</v>
      </c>
      <c r="E127" s="4">
        <v>42830</v>
      </c>
      <c r="F127" s="22" t="s">
        <v>46</v>
      </c>
      <c r="G127" s="10">
        <v>100</v>
      </c>
      <c r="H127" s="92">
        <f t="shared" si="3"/>
        <v>100</v>
      </c>
      <c r="I127" s="10">
        <v>100</v>
      </c>
      <c r="J127" s="92">
        <f t="shared" si="4"/>
        <v>110.00000000000001</v>
      </c>
      <c r="K127" s="92">
        <f t="shared" si="5"/>
        <v>90</v>
      </c>
      <c r="L127" s="22" t="s">
        <v>1053</v>
      </c>
      <c r="M127" s="8" t="s">
        <v>1054</v>
      </c>
      <c r="N127" s="3">
        <v>0</v>
      </c>
      <c r="O127" s="22" t="s">
        <v>48</v>
      </c>
      <c r="P127" s="6">
        <v>0</v>
      </c>
      <c r="Q127" s="6">
        <v>0</v>
      </c>
      <c r="R127" s="6">
        <v>0</v>
      </c>
      <c r="S127" s="6">
        <v>0</v>
      </c>
      <c r="T127" s="6">
        <v>1</v>
      </c>
      <c r="U127" s="6">
        <v>1</v>
      </c>
      <c r="V127" s="7" t="s">
        <v>1056</v>
      </c>
      <c r="W127" s="1"/>
      <c r="X127" s="1"/>
      <c r="Y127" s="1"/>
      <c r="Z127" s="1"/>
      <c r="AA127" s="1"/>
      <c r="AB127" s="1"/>
      <c r="AC127" s="1"/>
    </row>
    <row r="128" spans="1:29" ht="15.75" customHeight="1">
      <c r="A128" s="1" t="s">
        <v>657</v>
      </c>
      <c r="B128" s="1" t="s">
        <v>28</v>
      </c>
      <c r="C128" s="3" t="s">
        <v>112</v>
      </c>
      <c r="D128" s="3" t="s">
        <v>5</v>
      </c>
      <c r="E128" s="4">
        <v>42831</v>
      </c>
      <c r="F128" s="1"/>
      <c r="G128" s="1"/>
      <c r="H128" s="92"/>
      <c r="I128" s="1"/>
      <c r="J128" s="92"/>
      <c r="K128" s="92"/>
      <c r="L128" s="1" t="s">
        <v>43</v>
      </c>
      <c r="M128" s="3" t="s">
        <v>1059</v>
      </c>
      <c r="N128" s="8">
        <v>0</v>
      </c>
      <c r="O128" s="1" t="s">
        <v>48</v>
      </c>
      <c r="P128" s="6">
        <v>0</v>
      </c>
      <c r="Q128" s="6">
        <v>0</v>
      </c>
      <c r="R128" s="6">
        <v>0</v>
      </c>
      <c r="S128" s="6">
        <v>0</v>
      </c>
      <c r="T128" s="6">
        <v>1</v>
      </c>
      <c r="U128" s="6">
        <v>1</v>
      </c>
      <c r="V128" s="7" t="s">
        <v>1061</v>
      </c>
      <c r="W128" s="1"/>
      <c r="X128" s="1"/>
      <c r="Y128" s="1"/>
      <c r="Z128" s="1"/>
      <c r="AA128" s="1"/>
      <c r="AB128" s="1"/>
      <c r="AC128" s="1"/>
    </row>
    <row r="129" spans="1:29" ht="15.75" customHeight="1">
      <c r="A129" s="1" t="s">
        <v>398</v>
      </c>
      <c r="B129" s="1" t="s">
        <v>399</v>
      </c>
      <c r="C129" s="3" t="s">
        <v>112</v>
      </c>
      <c r="D129" s="3" t="s">
        <v>5</v>
      </c>
      <c r="E129" s="4">
        <v>42831</v>
      </c>
      <c r="F129" s="1"/>
      <c r="G129" s="6">
        <v>250</v>
      </c>
      <c r="H129" s="92">
        <f t="shared" si="3"/>
        <v>250</v>
      </c>
      <c r="I129" s="6">
        <v>250</v>
      </c>
      <c r="J129" s="92">
        <f t="shared" si="4"/>
        <v>275</v>
      </c>
      <c r="K129" s="92">
        <f t="shared" si="5"/>
        <v>225</v>
      </c>
      <c r="L129" s="1" t="s">
        <v>43</v>
      </c>
      <c r="M129" s="1" t="s">
        <v>402</v>
      </c>
      <c r="N129" s="3">
        <v>1</v>
      </c>
      <c r="O129" s="1"/>
      <c r="P129" s="6">
        <v>0</v>
      </c>
      <c r="Q129" s="6">
        <v>0</v>
      </c>
      <c r="R129" s="6">
        <v>0</v>
      </c>
      <c r="S129" s="6">
        <v>0</v>
      </c>
      <c r="T129" s="6">
        <v>1</v>
      </c>
      <c r="U129" s="6">
        <v>1</v>
      </c>
      <c r="V129" s="7" t="s">
        <v>405</v>
      </c>
      <c r="W129" s="1"/>
      <c r="X129" s="1"/>
      <c r="Y129" s="1"/>
      <c r="Z129" s="1"/>
      <c r="AA129" s="1"/>
      <c r="AB129" s="1"/>
      <c r="AC129" s="1"/>
    </row>
    <row r="130" spans="1:29">
      <c r="A130" s="1" t="s">
        <v>1065</v>
      </c>
      <c r="B130" s="72" t="s">
        <v>1066</v>
      </c>
      <c r="C130" s="3" t="s">
        <v>112</v>
      </c>
      <c r="D130" s="3" t="s">
        <v>5</v>
      </c>
      <c r="E130" s="4">
        <v>42831</v>
      </c>
      <c r="F130" s="1"/>
      <c r="G130" s="1"/>
      <c r="H130" s="92"/>
      <c r="I130" s="1"/>
      <c r="J130" s="92"/>
      <c r="K130" s="92"/>
      <c r="L130" s="1" t="s">
        <v>43</v>
      </c>
      <c r="M130" s="1" t="s">
        <v>1070</v>
      </c>
      <c r="N130" s="8">
        <v>0</v>
      </c>
      <c r="O130" s="1" t="s">
        <v>48</v>
      </c>
      <c r="P130" s="6">
        <v>0</v>
      </c>
      <c r="Q130" s="6">
        <v>0</v>
      </c>
      <c r="R130" s="6">
        <v>0</v>
      </c>
      <c r="S130" s="6">
        <v>0</v>
      </c>
      <c r="T130" s="14">
        <v>1</v>
      </c>
      <c r="U130" s="14">
        <v>1</v>
      </c>
      <c r="V130" s="7" t="s">
        <v>1073</v>
      </c>
      <c r="W130" s="1"/>
      <c r="X130" s="1"/>
      <c r="Y130" s="1"/>
      <c r="Z130" s="1"/>
      <c r="AA130" s="1"/>
      <c r="AB130" s="1"/>
      <c r="AC130" s="1"/>
    </row>
    <row r="131" spans="1:29" ht="15.75" customHeight="1">
      <c r="A131" s="1" t="s">
        <v>1075</v>
      </c>
      <c r="B131" s="73" t="s">
        <v>1076</v>
      </c>
      <c r="C131" s="3" t="s">
        <v>112</v>
      </c>
      <c r="D131" s="3" t="s">
        <v>5</v>
      </c>
      <c r="E131" s="4">
        <v>42831</v>
      </c>
      <c r="F131" s="1" t="s">
        <v>168</v>
      </c>
      <c r="G131" s="6">
        <v>15</v>
      </c>
      <c r="H131" s="92">
        <f t="shared" ref="H131:H194" si="6">SUM(J131+K131)/2</f>
        <v>17.25</v>
      </c>
      <c r="I131" s="6">
        <v>20</v>
      </c>
      <c r="J131" s="92">
        <f t="shared" ref="J131:J194" si="7">G131*1.1</f>
        <v>16.5</v>
      </c>
      <c r="K131" s="92">
        <f t="shared" ref="K131:K194" si="8">I131*0.9</f>
        <v>18</v>
      </c>
      <c r="L131" s="1" t="s">
        <v>43</v>
      </c>
      <c r="M131" s="3" t="s">
        <v>1082</v>
      </c>
      <c r="N131" s="8">
        <v>0</v>
      </c>
      <c r="O131" s="1" t="s">
        <v>59</v>
      </c>
      <c r="P131" s="6">
        <v>0</v>
      </c>
      <c r="Q131" s="6">
        <v>0</v>
      </c>
      <c r="R131" s="6">
        <v>0</v>
      </c>
      <c r="S131" s="6">
        <v>0</v>
      </c>
      <c r="T131" s="6">
        <v>1</v>
      </c>
      <c r="U131" s="6">
        <v>1</v>
      </c>
      <c r="V131" s="7" t="s">
        <v>1084</v>
      </c>
      <c r="W131" s="1"/>
      <c r="X131" s="1"/>
      <c r="Y131" s="1"/>
      <c r="Z131" s="1"/>
      <c r="AA131" s="1"/>
      <c r="AB131" s="1"/>
      <c r="AC131" s="1"/>
    </row>
    <row r="132" spans="1:29" ht="15.75" customHeight="1">
      <c r="A132" s="1" t="s">
        <v>1086</v>
      </c>
      <c r="B132" s="1"/>
      <c r="C132" s="3" t="s">
        <v>112</v>
      </c>
      <c r="D132" s="3" t="s">
        <v>5</v>
      </c>
      <c r="E132" s="4">
        <v>42831</v>
      </c>
      <c r="F132" s="1"/>
      <c r="G132" s="1"/>
      <c r="H132" s="92"/>
      <c r="I132" s="1"/>
      <c r="J132" s="92"/>
      <c r="K132" s="92"/>
      <c r="L132" s="74" t="s">
        <v>1088</v>
      </c>
      <c r="M132" s="1" t="s">
        <v>1091</v>
      </c>
      <c r="N132" s="8">
        <v>1</v>
      </c>
      <c r="O132" s="1" t="s">
        <v>48</v>
      </c>
      <c r="P132" s="6">
        <v>0</v>
      </c>
      <c r="Q132" s="6">
        <v>0</v>
      </c>
      <c r="R132" s="6">
        <v>0</v>
      </c>
      <c r="S132" s="6">
        <v>0</v>
      </c>
      <c r="T132" s="14">
        <v>1</v>
      </c>
      <c r="U132" s="14">
        <v>1</v>
      </c>
      <c r="V132" s="7" t="s">
        <v>1093</v>
      </c>
      <c r="W132" s="1"/>
      <c r="X132" s="1"/>
      <c r="Y132" s="1"/>
      <c r="Z132" s="1"/>
      <c r="AA132" s="1"/>
      <c r="AB132" s="1"/>
      <c r="AC132" s="1"/>
    </row>
    <row r="133" spans="1:29" ht="15.75" customHeight="1">
      <c r="A133" s="1" t="s">
        <v>711</v>
      </c>
      <c r="B133" s="1"/>
      <c r="C133" s="3" t="s">
        <v>112</v>
      </c>
      <c r="D133" s="3" t="s">
        <v>5</v>
      </c>
      <c r="E133" s="4">
        <v>42831</v>
      </c>
      <c r="F133" s="1"/>
      <c r="G133" s="1"/>
      <c r="H133" s="92"/>
      <c r="I133" s="1"/>
      <c r="J133" s="92"/>
      <c r="K133" s="92"/>
      <c r="L133" s="1" t="s">
        <v>43</v>
      </c>
      <c r="M133" s="1" t="s">
        <v>712</v>
      </c>
      <c r="N133" s="8">
        <v>0</v>
      </c>
      <c r="O133" s="1" t="s">
        <v>15</v>
      </c>
      <c r="P133" s="6">
        <v>0</v>
      </c>
      <c r="Q133" s="6">
        <v>0</v>
      </c>
      <c r="R133" s="6">
        <v>0</v>
      </c>
      <c r="S133" s="6">
        <v>0</v>
      </c>
      <c r="T133" s="6">
        <v>1</v>
      </c>
      <c r="U133" s="6">
        <v>1</v>
      </c>
      <c r="V133" s="7" t="s">
        <v>714</v>
      </c>
      <c r="W133" s="1"/>
      <c r="X133" s="1"/>
      <c r="Y133" s="1"/>
      <c r="Z133" s="1"/>
      <c r="AA133" s="1"/>
      <c r="AB133" s="1"/>
      <c r="AC133" s="1"/>
    </row>
    <row r="134" spans="1:29" ht="15.75" customHeight="1">
      <c r="A134" s="1" t="s">
        <v>415</v>
      </c>
      <c r="B134" s="1" t="s">
        <v>564</v>
      </c>
      <c r="C134" s="3" t="s">
        <v>112</v>
      </c>
      <c r="D134" s="3" t="s">
        <v>5</v>
      </c>
      <c r="E134" s="4">
        <v>42832</v>
      </c>
      <c r="F134" s="1" t="s">
        <v>95</v>
      </c>
      <c r="G134" s="6">
        <v>12</v>
      </c>
      <c r="H134" s="92">
        <f t="shared" si="6"/>
        <v>17.400000000000002</v>
      </c>
      <c r="I134" s="1">
        <v>24</v>
      </c>
      <c r="J134" s="92">
        <f t="shared" si="7"/>
        <v>13.200000000000001</v>
      </c>
      <c r="K134" s="92">
        <f t="shared" si="8"/>
        <v>21.6</v>
      </c>
      <c r="L134" s="1" t="s">
        <v>97</v>
      </c>
      <c r="M134" s="1" t="s">
        <v>565</v>
      </c>
      <c r="N134" s="8">
        <v>1</v>
      </c>
      <c r="O134" s="1" t="s">
        <v>59</v>
      </c>
      <c r="P134" s="6">
        <v>0</v>
      </c>
      <c r="Q134" s="6">
        <v>0</v>
      </c>
      <c r="R134" s="6">
        <v>0</v>
      </c>
      <c r="S134" s="6">
        <v>0</v>
      </c>
      <c r="T134" s="6">
        <v>1</v>
      </c>
      <c r="U134" s="6">
        <v>1</v>
      </c>
      <c r="V134" s="7" t="s">
        <v>568</v>
      </c>
      <c r="W134" s="1"/>
      <c r="X134" s="1"/>
      <c r="Y134" s="1"/>
      <c r="Z134" s="1"/>
      <c r="AA134" s="1"/>
      <c r="AB134" s="1"/>
      <c r="AC134" s="1"/>
    </row>
    <row r="135" spans="1:29" ht="15.75" customHeight="1">
      <c r="A135" s="1" t="s">
        <v>415</v>
      </c>
      <c r="B135" s="1" t="s">
        <v>1101</v>
      </c>
      <c r="C135" s="3" t="s">
        <v>112</v>
      </c>
      <c r="D135" s="3" t="s">
        <v>5</v>
      </c>
      <c r="E135" s="4">
        <v>42833</v>
      </c>
      <c r="F135" s="1" t="s">
        <v>1103</v>
      </c>
      <c r="G135" s="6">
        <v>10</v>
      </c>
      <c r="H135" s="92">
        <f t="shared" si="6"/>
        <v>10</v>
      </c>
      <c r="I135" s="6">
        <v>10</v>
      </c>
      <c r="J135" s="92">
        <f t="shared" si="7"/>
        <v>11</v>
      </c>
      <c r="K135" s="92">
        <f t="shared" si="8"/>
        <v>9</v>
      </c>
      <c r="L135" s="1" t="s">
        <v>43</v>
      </c>
      <c r="M135" s="1" t="s">
        <v>1104</v>
      </c>
      <c r="N135" s="3">
        <v>0</v>
      </c>
      <c r="O135" s="1" t="s">
        <v>59</v>
      </c>
      <c r="P135" s="6">
        <v>0</v>
      </c>
      <c r="Q135" s="6">
        <v>0</v>
      </c>
      <c r="R135" s="6">
        <v>0</v>
      </c>
      <c r="S135" s="6">
        <v>0</v>
      </c>
      <c r="T135" s="6">
        <v>1</v>
      </c>
      <c r="U135" s="6">
        <v>1</v>
      </c>
      <c r="V135" s="7" t="s">
        <v>1107</v>
      </c>
      <c r="W135" s="1"/>
      <c r="X135" s="1"/>
      <c r="Y135" s="1"/>
      <c r="Z135" s="1"/>
      <c r="AA135" s="1"/>
      <c r="AB135" s="1"/>
      <c r="AC135" s="1"/>
    </row>
    <row r="136" spans="1:29" ht="15.75" customHeight="1">
      <c r="A136" s="1" t="s">
        <v>415</v>
      </c>
      <c r="B136" s="1" t="s">
        <v>1109</v>
      </c>
      <c r="C136" s="3" t="s">
        <v>112</v>
      </c>
      <c r="D136" s="3" t="s">
        <v>5</v>
      </c>
      <c r="E136" s="4">
        <v>42833</v>
      </c>
      <c r="F136" s="1" t="s">
        <v>382</v>
      </c>
      <c r="G136" s="6">
        <v>500</v>
      </c>
      <c r="H136" s="92">
        <f t="shared" si="6"/>
        <v>500</v>
      </c>
      <c r="I136" s="6">
        <v>500</v>
      </c>
      <c r="J136" s="92">
        <f t="shared" si="7"/>
        <v>550</v>
      </c>
      <c r="K136" s="92">
        <f t="shared" si="8"/>
        <v>450</v>
      </c>
      <c r="L136" s="1" t="s">
        <v>1110</v>
      </c>
      <c r="M136" s="1" t="s">
        <v>1111</v>
      </c>
      <c r="N136" s="8">
        <v>0</v>
      </c>
      <c r="O136" s="1" t="s">
        <v>573</v>
      </c>
      <c r="P136" s="6">
        <v>0</v>
      </c>
      <c r="Q136" s="6">
        <v>0</v>
      </c>
      <c r="R136" s="6">
        <v>0</v>
      </c>
      <c r="S136" s="6">
        <v>0</v>
      </c>
      <c r="T136" s="14">
        <v>0</v>
      </c>
      <c r="U136" s="6">
        <v>1</v>
      </c>
      <c r="V136" s="7" t="s">
        <v>1114</v>
      </c>
      <c r="W136" s="1"/>
      <c r="X136" s="1"/>
      <c r="Y136" s="1"/>
      <c r="Z136" s="1"/>
      <c r="AA136" s="1"/>
      <c r="AB136" s="1"/>
      <c r="AC136" s="1"/>
    </row>
    <row r="137" spans="1:29" ht="15.75" customHeight="1">
      <c r="A137" s="1" t="s">
        <v>415</v>
      </c>
      <c r="B137" s="1" t="s">
        <v>570</v>
      </c>
      <c r="C137" s="3" t="s">
        <v>112</v>
      </c>
      <c r="D137" s="3" t="s">
        <v>5</v>
      </c>
      <c r="E137" s="4">
        <v>42834</v>
      </c>
      <c r="F137" s="1"/>
      <c r="G137" s="1"/>
      <c r="H137" s="92"/>
      <c r="I137" s="1"/>
      <c r="J137" s="92"/>
      <c r="K137" s="92"/>
      <c r="L137" s="1" t="s">
        <v>572</v>
      </c>
      <c r="M137" s="1" t="s">
        <v>565</v>
      </c>
      <c r="N137" s="3">
        <v>1</v>
      </c>
      <c r="O137" s="1" t="s">
        <v>573</v>
      </c>
      <c r="P137" s="6">
        <v>0</v>
      </c>
      <c r="Q137" s="6">
        <v>0</v>
      </c>
      <c r="R137" s="6">
        <v>0</v>
      </c>
      <c r="S137" s="6">
        <v>0</v>
      </c>
      <c r="T137" s="6">
        <v>1</v>
      </c>
      <c r="U137" s="6">
        <v>1</v>
      </c>
      <c r="V137" s="7" t="s">
        <v>574</v>
      </c>
      <c r="W137" s="1"/>
      <c r="X137" s="1"/>
      <c r="Y137" s="1"/>
      <c r="Z137" s="1"/>
      <c r="AA137" s="1"/>
      <c r="AB137" s="1"/>
      <c r="AC137" s="1"/>
    </row>
    <row r="138" spans="1:29" ht="15.75" customHeight="1">
      <c r="A138" s="1" t="s">
        <v>109</v>
      </c>
      <c r="B138" s="17" t="s">
        <v>111</v>
      </c>
      <c r="C138" s="3" t="s">
        <v>112</v>
      </c>
      <c r="D138" s="3" t="s">
        <v>5</v>
      </c>
      <c r="E138" s="4">
        <v>42834</v>
      </c>
      <c r="F138" s="1" t="s">
        <v>113</v>
      </c>
      <c r="G138" s="6">
        <v>200</v>
      </c>
      <c r="H138" s="92">
        <f t="shared" si="6"/>
        <v>200</v>
      </c>
      <c r="I138" s="6">
        <v>200</v>
      </c>
      <c r="J138" s="92">
        <f t="shared" si="7"/>
        <v>220.00000000000003</v>
      </c>
      <c r="K138" s="92">
        <f t="shared" si="8"/>
        <v>180</v>
      </c>
      <c r="L138" s="17" t="s">
        <v>118</v>
      </c>
      <c r="M138" s="3" t="s">
        <v>119</v>
      </c>
      <c r="N138" s="3">
        <v>0</v>
      </c>
      <c r="O138" s="3" t="s">
        <v>48</v>
      </c>
      <c r="P138" s="3">
        <v>0</v>
      </c>
      <c r="Q138" s="3">
        <v>0</v>
      </c>
      <c r="R138" s="3">
        <v>0</v>
      </c>
      <c r="S138" s="3">
        <v>0</v>
      </c>
      <c r="T138" s="3">
        <v>1</v>
      </c>
      <c r="U138" s="3">
        <v>1</v>
      </c>
      <c r="V138" s="114" t="s">
        <v>131</v>
      </c>
      <c r="W138" s="115"/>
      <c r="X138" s="115"/>
      <c r="Y138" s="1"/>
      <c r="Z138" s="1"/>
      <c r="AA138" s="1"/>
      <c r="AB138" s="1"/>
      <c r="AC138" s="1"/>
    </row>
    <row r="139" spans="1:29" ht="15.75" customHeight="1">
      <c r="A139" s="1" t="s">
        <v>458</v>
      </c>
      <c r="B139" s="1"/>
      <c r="C139" s="3" t="s">
        <v>112</v>
      </c>
      <c r="D139" s="3" t="s">
        <v>5</v>
      </c>
      <c r="E139" s="4">
        <v>42834</v>
      </c>
      <c r="F139" s="1" t="s">
        <v>1122</v>
      </c>
      <c r="G139" s="6">
        <v>200</v>
      </c>
      <c r="H139" s="92">
        <f t="shared" si="6"/>
        <v>200</v>
      </c>
      <c r="I139" s="6">
        <v>200</v>
      </c>
      <c r="J139" s="92">
        <f t="shared" si="7"/>
        <v>220.00000000000003</v>
      </c>
      <c r="K139" s="92">
        <f t="shared" si="8"/>
        <v>180</v>
      </c>
      <c r="L139" s="1" t="s">
        <v>1124</v>
      </c>
      <c r="M139" s="1" t="s">
        <v>1125</v>
      </c>
      <c r="N139" s="3">
        <v>1</v>
      </c>
      <c r="O139" s="1" t="s">
        <v>94</v>
      </c>
      <c r="P139" s="6">
        <v>0</v>
      </c>
      <c r="Q139" s="6">
        <v>0</v>
      </c>
      <c r="R139" s="6">
        <v>0</v>
      </c>
      <c r="S139" s="6">
        <v>0</v>
      </c>
      <c r="T139" s="6">
        <v>1</v>
      </c>
      <c r="U139" s="6">
        <v>1</v>
      </c>
      <c r="V139" s="7" t="s">
        <v>1127</v>
      </c>
      <c r="W139" s="7" t="s">
        <v>1129</v>
      </c>
      <c r="X139" s="1"/>
      <c r="Y139" s="1"/>
      <c r="Z139" s="1"/>
      <c r="AA139" s="1"/>
      <c r="AB139" s="1"/>
      <c r="AC139" s="1"/>
    </row>
    <row r="140" spans="1:29" ht="15.75" customHeight="1">
      <c r="A140" s="1" t="s">
        <v>597</v>
      </c>
      <c r="B140" s="1" t="s">
        <v>1130</v>
      </c>
      <c r="C140" s="3" t="s">
        <v>112</v>
      </c>
      <c r="D140" s="3" t="s">
        <v>5</v>
      </c>
      <c r="E140" s="4">
        <v>42835</v>
      </c>
      <c r="F140" s="1" t="s">
        <v>113</v>
      </c>
      <c r="G140" s="6">
        <v>200</v>
      </c>
      <c r="H140" s="92">
        <f t="shared" si="6"/>
        <v>200</v>
      </c>
      <c r="I140" s="6">
        <v>200</v>
      </c>
      <c r="J140" s="92">
        <f t="shared" si="7"/>
        <v>220.00000000000003</v>
      </c>
      <c r="K140" s="92">
        <f t="shared" si="8"/>
        <v>180</v>
      </c>
      <c r="L140" s="1" t="s">
        <v>43</v>
      </c>
      <c r="M140" s="1" t="s">
        <v>1131</v>
      </c>
      <c r="N140" s="3">
        <v>0</v>
      </c>
      <c r="O140" s="1" t="s">
        <v>59</v>
      </c>
      <c r="P140" s="6">
        <v>0</v>
      </c>
      <c r="Q140" s="6">
        <v>0</v>
      </c>
      <c r="R140" s="6">
        <v>0</v>
      </c>
      <c r="S140" s="6">
        <v>0</v>
      </c>
      <c r="T140" s="6">
        <v>1</v>
      </c>
      <c r="U140" s="6">
        <v>1</v>
      </c>
      <c r="V140" s="7" t="s">
        <v>1133</v>
      </c>
      <c r="W140" s="1"/>
      <c r="X140" s="1"/>
      <c r="Y140" s="1"/>
      <c r="Z140" s="1"/>
      <c r="AA140" s="1"/>
      <c r="AB140" s="1"/>
      <c r="AC140" s="1"/>
    </row>
    <row r="141" spans="1:29" ht="15.75" customHeight="1">
      <c r="A141" s="1" t="s">
        <v>415</v>
      </c>
      <c r="B141" s="1" t="s">
        <v>1134</v>
      </c>
      <c r="C141" s="3" t="s">
        <v>112</v>
      </c>
      <c r="D141" s="3" t="s">
        <v>5</v>
      </c>
      <c r="E141" s="4">
        <v>42836</v>
      </c>
      <c r="F141" s="1" t="s">
        <v>201</v>
      </c>
      <c r="G141" s="6">
        <v>100</v>
      </c>
      <c r="H141" s="92">
        <f t="shared" si="6"/>
        <v>100</v>
      </c>
      <c r="I141" s="6">
        <v>100</v>
      </c>
      <c r="J141" s="92">
        <f t="shared" si="7"/>
        <v>110.00000000000001</v>
      </c>
      <c r="K141" s="92">
        <f t="shared" si="8"/>
        <v>90</v>
      </c>
      <c r="L141" s="1" t="s">
        <v>1135</v>
      </c>
      <c r="M141" s="1" t="s">
        <v>1137</v>
      </c>
      <c r="N141" s="3">
        <v>1</v>
      </c>
      <c r="O141" s="1" t="s">
        <v>573</v>
      </c>
      <c r="P141" s="6">
        <v>0</v>
      </c>
      <c r="Q141" s="6">
        <v>0</v>
      </c>
      <c r="R141" s="6">
        <v>0</v>
      </c>
      <c r="S141" s="6">
        <v>0</v>
      </c>
      <c r="T141" s="6">
        <v>1</v>
      </c>
      <c r="U141" s="6">
        <v>1</v>
      </c>
      <c r="V141" s="7" t="s">
        <v>1141</v>
      </c>
      <c r="W141" s="1"/>
      <c r="X141" s="1"/>
      <c r="Y141" s="1"/>
      <c r="Z141" s="1"/>
      <c r="AA141" s="1"/>
      <c r="AB141" s="1"/>
      <c r="AC141" s="1"/>
    </row>
    <row r="142" spans="1:29" ht="15.75" customHeight="1">
      <c r="A142" s="1" t="s">
        <v>575</v>
      </c>
      <c r="B142" s="1" t="s">
        <v>576</v>
      </c>
      <c r="C142" s="3" t="s">
        <v>112</v>
      </c>
      <c r="D142" s="3" t="s">
        <v>5</v>
      </c>
      <c r="E142" s="4">
        <v>42836</v>
      </c>
      <c r="F142" s="1" t="s">
        <v>577</v>
      </c>
      <c r="G142" s="6">
        <v>7</v>
      </c>
      <c r="H142" s="92">
        <f t="shared" si="6"/>
        <v>7</v>
      </c>
      <c r="I142" s="6">
        <v>7</v>
      </c>
      <c r="J142" s="92">
        <f t="shared" si="7"/>
        <v>7.7000000000000011</v>
      </c>
      <c r="K142" s="92">
        <f t="shared" si="8"/>
        <v>6.3</v>
      </c>
      <c r="L142" s="1" t="s">
        <v>578</v>
      </c>
      <c r="M142" s="1" t="s">
        <v>565</v>
      </c>
      <c r="N142" s="3">
        <v>1</v>
      </c>
      <c r="O142" s="1" t="s">
        <v>59</v>
      </c>
      <c r="P142" s="6">
        <v>0</v>
      </c>
      <c r="Q142" s="6">
        <v>0</v>
      </c>
      <c r="R142" s="6">
        <v>0</v>
      </c>
      <c r="S142" s="6">
        <v>0</v>
      </c>
      <c r="T142" s="6">
        <v>1</v>
      </c>
      <c r="U142" s="6">
        <v>1</v>
      </c>
      <c r="V142" s="7" t="s">
        <v>579</v>
      </c>
      <c r="W142" s="1"/>
      <c r="X142" s="1"/>
      <c r="Y142" s="1"/>
      <c r="Z142" s="1"/>
      <c r="AA142" s="1"/>
      <c r="AB142" s="1"/>
      <c r="AC142" s="1"/>
    </row>
    <row r="143" spans="1:29" ht="15.75" customHeight="1">
      <c r="A143" s="1" t="s">
        <v>708</v>
      </c>
      <c r="B143" s="1" t="s">
        <v>1150</v>
      </c>
      <c r="C143" s="3" t="s">
        <v>112</v>
      </c>
      <c r="D143" s="3" t="s">
        <v>5</v>
      </c>
      <c r="E143" s="4">
        <v>42837</v>
      </c>
      <c r="F143" s="1" t="s">
        <v>1153</v>
      </c>
      <c r="G143" s="1"/>
      <c r="H143" s="92"/>
      <c r="I143" s="1"/>
      <c r="J143" s="92"/>
      <c r="K143" s="92"/>
      <c r="L143" s="1" t="s">
        <v>1155</v>
      </c>
      <c r="M143" s="1" t="s">
        <v>1156</v>
      </c>
      <c r="N143" s="3">
        <v>1</v>
      </c>
      <c r="O143" s="1" t="s">
        <v>48</v>
      </c>
      <c r="P143" s="6">
        <v>0</v>
      </c>
      <c r="Q143" s="6">
        <v>0</v>
      </c>
      <c r="R143" s="6">
        <v>0</v>
      </c>
      <c r="S143" s="6">
        <v>0</v>
      </c>
      <c r="T143" s="6">
        <v>1</v>
      </c>
      <c r="U143" s="6">
        <v>1</v>
      </c>
      <c r="V143" s="7" t="s">
        <v>1157</v>
      </c>
      <c r="W143" s="1"/>
      <c r="X143" s="1"/>
      <c r="Y143" s="1"/>
      <c r="Z143" s="1"/>
      <c r="AA143" s="1"/>
      <c r="AB143" s="1"/>
      <c r="AC143" s="1"/>
    </row>
    <row r="144" spans="1:29" ht="15.75" customHeight="1">
      <c r="A144" s="1" t="s">
        <v>415</v>
      </c>
      <c r="B144" s="1" t="s">
        <v>1160</v>
      </c>
      <c r="C144" s="3" t="s">
        <v>112</v>
      </c>
      <c r="D144" s="3" t="s">
        <v>5</v>
      </c>
      <c r="E144" s="4">
        <v>42837</v>
      </c>
      <c r="F144" s="1" t="s">
        <v>1162</v>
      </c>
      <c r="G144" s="6">
        <v>25</v>
      </c>
      <c r="H144" s="92">
        <f t="shared" si="6"/>
        <v>25</v>
      </c>
      <c r="I144" s="6">
        <v>25</v>
      </c>
      <c r="J144" s="92">
        <f t="shared" si="7"/>
        <v>27.500000000000004</v>
      </c>
      <c r="K144" s="92">
        <f t="shared" si="8"/>
        <v>22.5</v>
      </c>
      <c r="L144" s="1" t="s">
        <v>43</v>
      </c>
      <c r="M144" s="1" t="s">
        <v>1165</v>
      </c>
      <c r="N144" s="3">
        <v>0</v>
      </c>
      <c r="O144" s="1" t="s">
        <v>59</v>
      </c>
      <c r="P144" s="6">
        <v>0</v>
      </c>
      <c r="Q144" s="6">
        <v>0</v>
      </c>
      <c r="R144" s="6">
        <v>0</v>
      </c>
      <c r="S144" s="6">
        <v>0</v>
      </c>
      <c r="T144" s="6">
        <v>1</v>
      </c>
      <c r="U144" s="6">
        <v>1</v>
      </c>
      <c r="V144" s="7" t="s">
        <v>1166</v>
      </c>
      <c r="W144" s="1"/>
      <c r="X144" s="1"/>
      <c r="Y144" s="1"/>
      <c r="Z144" s="1"/>
      <c r="AA144" s="1"/>
      <c r="AB144" s="1"/>
      <c r="AC144" s="1"/>
    </row>
    <row r="145" spans="1:29" ht="15.75" customHeight="1">
      <c r="A145" s="1" t="s">
        <v>458</v>
      </c>
      <c r="B145" s="1"/>
      <c r="C145" s="3" t="s">
        <v>112</v>
      </c>
      <c r="D145" s="3" t="s">
        <v>5</v>
      </c>
      <c r="E145" s="4">
        <v>42838</v>
      </c>
      <c r="F145" s="1" t="s">
        <v>425</v>
      </c>
      <c r="G145" s="6">
        <v>300</v>
      </c>
      <c r="H145" s="92">
        <f t="shared" si="6"/>
        <v>300</v>
      </c>
      <c r="I145" s="6">
        <v>300</v>
      </c>
      <c r="J145" s="92">
        <f t="shared" si="7"/>
        <v>330</v>
      </c>
      <c r="K145" s="92">
        <f t="shared" si="8"/>
        <v>270</v>
      </c>
      <c r="L145" s="1" t="s">
        <v>1170</v>
      </c>
      <c r="M145" s="1" t="s">
        <v>1171</v>
      </c>
      <c r="N145" s="3">
        <v>1</v>
      </c>
      <c r="O145" s="1" t="s">
        <v>573</v>
      </c>
      <c r="P145" s="6">
        <v>35</v>
      </c>
      <c r="Q145" s="6">
        <v>0</v>
      </c>
      <c r="R145" s="6">
        <v>0</v>
      </c>
      <c r="S145" s="6">
        <v>0</v>
      </c>
      <c r="T145" s="6">
        <v>1</v>
      </c>
      <c r="U145" s="6">
        <v>1</v>
      </c>
      <c r="V145" s="7" t="s">
        <v>1174</v>
      </c>
      <c r="W145" s="1"/>
      <c r="X145" s="7" t="s">
        <v>1176</v>
      </c>
      <c r="Y145" s="1"/>
      <c r="Z145" s="1"/>
      <c r="AA145" s="1"/>
      <c r="AB145" s="1"/>
      <c r="AC145" s="1"/>
    </row>
    <row r="146" spans="1:29" ht="15.75" customHeight="1">
      <c r="A146" s="1" t="s">
        <v>1178</v>
      </c>
      <c r="B146" s="1" t="s">
        <v>1179</v>
      </c>
      <c r="C146" s="3" t="s">
        <v>112</v>
      </c>
      <c r="D146" s="3" t="s">
        <v>5</v>
      </c>
      <c r="E146" s="4">
        <v>42839</v>
      </c>
      <c r="F146" s="1" t="s">
        <v>1182</v>
      </c>
      <c r="G146" s="1"/>
      <c r="H146" s="92"/>
      <c r="I146" s="1"/>
      <c r="J146" s="92"/>
      <c r="K146" s="92"/>
      <c r="L146" s="1" t="s">
        <v>43</v>
      </c>
      <c r="M146" s="1" t="s">
        <v>1183</v>
      </c>
      <c r="N146" s="8">
        <v>2</v>
      </c>
      <c r="O146" s="1" t="s">
        <v>48</v>
      </c>
      <c r="P146" s="6">
        <v>0</v>
      </c>
      <c r="Q146" s="6">
        <v>0</v>
      </c>
      <c r="R146" s="6">
        <v>0</v>
      </c>
      <c r="S146" s="6">
        <v>0</v>
      </c>
      <c r="T146" s="6">
        <v>1</v>
      </c>
      <c r="U146" s="6">
        <v>1</v>
      </c>
      <c r="V146" s="7" t="s">
        <v>1185</v>
      </c>
      <c r="W146" s="1"/>
      <c r="X146" s="1"/>
      <c r="Y146" s="1"/>
      <c r="Z146" s="1"/>
      <c r="AA146" s="1"/>
      <c r="AB146" s="1"/>
      <c r="AC146" s="1"/>
    </row>
    <row r="147" spans="1:29" ht="15.75" customHeight="1">
      <c r="A147" s="1" t="s">
        <v>415</v>
      </c>
      <c r="B147" s="1" t="s">
        <v>997</v>
      </c>
      <c r="C147" s="3" t="s">
        <v>112</v>
      </c>
      <c r="D147" s="3" t="s">
        <v>5</v>
      </c>
      <c r="E147" s="4">
        <v>42840</v>
      </c>
      <c r="F147" s="1" t="s">
        <v>368</v>
      </c>
      <c r="G147" s="6">
        <v>2000</v>
      </c>
      <c r="H147" s="92">
        <f t="shared" si="6"/>
        <v>2000</v>
      </c>
      <c r="I147" s="6">
        <v>2000</v>
      </c>
      <c r="J147" s="92">
        <f t="shared" si="7"/>
        <v>2200</v>
      </c>
      <c r="K147" s="92">
        <f t="shared" si="8"/>
        <v>1800</v>
      </c>
      <c r="L147" s="1" t="s">
        <v>43</v>
      </c>
      <c r="M147" s="1" t="s">
        <v>44</v>
      </c>
      <c r="N147" s="8">
        <v>1</v>
      </c>
      <c r="O147" s="1" t="s">
        <v>573</v>
      </c>
      <c r="P147" s="6">
        <v>0</v>
      </c>
      <c r="Q147" s="6">
        <v>0</v>
      </c>
      <c r="R147" s="6">
        <v>0</v>
      </c>
      <c r="S147" s="6">
        <v>0</v>
      </c>
      <c r="T147" s="6">
        <v>1</v>
      </c>
      <c r="U147" s="6">
        <v>1</v>
      </c>
      <c r="V147" s="7" t="s">
        <v>999</v>
      </c>
      <c r="W147" s="1"/>
      <c r="X147" s="1"/>
      <c r="Y147" s="1"/>
      <c r="Z147" s="1"/>
      <c r="AA147" s="1"/>
      <c r="AB147" s="1"/>
      <c r="AC147" s="1"/>
    </row>
    <row r="148" spans="1:29" ht="15.75" customHeight="1">
      <c r="A148" s="1" t="s">
        <v>1001</v>
      </c>
      <c r="B148" s="1" t="s">
        <v>1002</v>
      </c>
      <c r="C148" s="3" t="s">
        <v>112</v>
      </c>
      <c r="D148" s="3" t="s">
        <v>5</v>
      </c>
      <c r="E148" s="4">
        <v>42840</v>
      </c>
      <c r="F148" s="1"/>
      <c r="G148" s="1"/>
      <c r="H148" s="92"/>
      <c r="I148" s="1"/>
      <c r="J148" s="92"/>
      <c r="K148" s="92"/>
      <c r="L148" s="1" t="s">
        <v>43</v>
      </c>
      <c r="M148" s="1" t="s">
        <v>44</v>
      </c>
      <c r="N148" s="8">
        <v>1</v>
      </c>
      <c r="O148" s="1" t="s">
        <v>59</v>
      </c>
      <c r="P148" s="1"/>
      <c r="Q148" s="1"/>
      <c r="R148" s="1"/>
      <c r="S148" s="1"/>
      <c r="T148" s="6">
        <v>1</v>
      </c>
      <c r="U148" s="6">
        <v>1</v>
      </c>
      <c r="V148" s="7" t="s">
        <v>1004</v>
      </c>
      <c r="W148" s="1"/>
      <c r="X148" s="1"/>
      <c r="Y148" s="1"/>
      <c r="Z148" s="1"/>
      <c r="AA148" s="1"/>
      <c r="AB148" s="1"/>
      <c r="AC148" s="1"/>
    </row>
    <row r="149" spans="1:29" ht="15.75" customHeight="1">
      <c r="A149" s="1" t="s">
        <v>109</v>
      </c>
      <c r="B149" s="1" t="s">
        <v>1005</v>
      </c>
      <c r="C149" s="3" t="s">
        <v>112</v>
      </c>
      <c r="D149" s="3" t="s">
        <v>5</v>
      </c>
      <c r="E149" s="4">
        <v>42840</v>
      </c>
      <c r="F149" s="3" t="s">
        <v>1007</v>
      </c>
      <c r="G149" s="6">
        <v>200</v>
      </c>
      <c r="H149" s="92">
        <f t="shared" si="6"/>
        <v>357.5</v>
      </c>
      <c r="I149" s="14">
        <v>550</v>
      </c>
      <c r="J149" s="92">
        <f t="shared" si="7"/>
        <v>220.00000000000003</v>
      </c>
      <c r="K149" s="92">
        <f t="shared" si="8"/>
        <v>495</v>
      </c>
      <c r="L149" s="1" t="s">
        <v>43</v>
      </c>
      <c r="M149" s="1" t="s">
        <v>44</v>
      </c>
      <c r="N149" s="8">
        <v>1</v>
      </c>
      <c r="O149" s="1" t="s">
        <v>573</v>
      </c>
      <c r="P149" s="6">
        <v>0</v>
      </c>
      <c r="Q149" s="6">
        <v>0</v>
      </c>
      <c r="R149" s="6">
        <v>0</v>
      </c>
      <c r="S149" s="6">
        <v>0</v>
      </c>
      <c r="T149" s="6">
        <v>1</v>
      </c>
      <c r="U149" s="6">
        <v>1</v>
      </c>
      <c r="V149" s="7" t="s">
        <v>1009</v>
      </c>
      <c r="W149" s="3" t="s">
        <v>1011</v>
      </c>
      <c r="X149" s="1"/>
      <c r="Y149" s="1"/>
      <c r="Z149" s="1"/>
      <c r="AA149" s="1"/>
      <c r="AB149" s="1"/>
      <c r="AC149" s="1"/>
    </row>
    <row r="150" spans="1:29" ht="15.75" customHeight="1">
      <c r="A150" s="1" t="s">
        <v>583</v>
      </c>
      <c r="B150" s="1" t="s">
        <v>1012</v>
      </c>
      <c r="C150" s="3" t="s">
        <v>112</v>
      </c>
      <c r="D150" s="3" t="s">
        <v>5</v>
      </c>
      <c r="E150" s="4">
        <v>42840</v>
      </c>
      <c r="F150" s="1"/>
      <c r="G150" s="1"/>
      <c r="H150" s="92"/>
      <c r="I150" s="1"/>
      <c r="J150" s="92"/>
      <c r="K150" s="92"/>
      <c r="L150" s="1" t="s">
        <v>43</v>
      </c>
      <c r="M150" s="1" t="s">
        <v>44</v>
      </c>
      <c r="N150" s="3">
        <v>1</v>
      </c>
      <c r="O150" s="1" t="s">
        <v>573</v>
      </c>
      <c r="P150" s="6">
        <v>0</v>
      </c>
      <c r="Q150" s="6">
        <v>0</v>
      </c>
      <c r="R150" s="6">
        <v>0</v>
      </c>
      <c r="S150" s="6">
        <v>0</v>
      </c>
      <c r="T150" s="6">
        <v>1</v>
      </c>
      <c r="U150" s="6">
        <v>1</v>
      </c>
      <c r="V150" s="7" t="s">
        <v>1014</v>
      </c>
      <c r="W150" s="1"/>
      <c r="X150" s="1"/>
      <c r="Y150" s="1"/>
      <c r="Z150" s="1"/>
      <c r="AA150" s="1"/>
      <c r="AB150" s="1"/>
      <c r="AC150" s="1"/>
    </row>
    <row r="151" spans="1:29" ht="15.75" customHeight="1">
      <c r="A151" s="1" t="s">
        <v>1015</v>
      </c>
      <c r="B151" s="1" t="s">
        <v>1016</v>
      </c>
      <c r="C151" s="3" t="s">
        <v>112</v>
      </c>
      <c r="D151" s="3" t="s">
        <v>5</v>
      </c>
      <c r="E151" s="4">
        <v>42840</v>
      </c>
      <c r="F151" s="1" t="s">
        <v>1017</v>
      </c>
      <c r="G151" s="1"/>
      <c r="H151" s="92"/>
      <c r="I151" s="1"/>
      <c r="J151" s="92"/>
      <c r="K151" s="92"/>
      <c r="L151" s="1" t="s">
        <v>1018</v>
      </c>
      <c r="M151" s="1" t="s">
        <v>44</v>
      </c>
      <c r="N151" s="8">
        <v>1</v>
      </c>
      <c r="O151" s="1" t="s">
        <v>48</v>
      </c>
      <c r="P151" s="6">
        <v>0</v>
      </c>
      <c r="Q151" s="6">
        <v>0</v>
      </c>
      <c r="R151" s="6">
        <v>0</v>
      </c>
      <c r="S151" s="6">
        <v>0</v>
      </c>
      <c r="T151" s="6">
        <v>1</v>
      </c>
      <c r="U151" s="6">
        <v>1</v>
      </c>
      <c r="V151" s="7" t="s">
        <v>1021</v>
      </c>
      <c r="W151" s="1"/>
      <c r="X151" s="1"/>
      <c r="Y151" s="1"/>
      <c r="Z151" s="1"/>
      <c r="AA151" s="1"/>
      <c r="AB151" s="1"/>
      <c r="AC151" s="1"/>
    </row>
    <row r="152" spans="1:29" ht="15.75" customHeight="1">
      <c r="A152" s="1" t="s">
        <v>99</v>
      </c>
      <c r="B152" s="1" t="s">
        <v>1023</v>
      </c>
      <c r="C152" s="3" t="s">
        <v>112</v>
      </c>
      <c r="D152" s="3" t="s">
        <v>5</v>
      </c>
      <c r="E152" s="4">
        <v>42840</v>
      </c>
      <c r="F152" s="1"/>
      <c r="G152" s="1"/>
      <c r="H152" s="92"/>
      <c r="I152" s="1"/>
      <c r="J152" s="92"/>
      <c r="K152" s="92"/>
      <c r="L152" s="1" t="s">
        <v>43</v>
      </c>
      <c r="M152" s="1" t="s">
        <v>44</v>
      </c>
      <c r="N152" s="8">
        <v>1</v>
      </c>
      <c r="O152" s="1" t="s">
        <v>1024</v>
      </c>
      <c r="P152" s="1"/>
      <c r="Q152" s="1"/>
      <c r="R152" s="1"/>
      <c r="S152" s="1"/>
      <c r="T152" s="6">
        <v>1</v>
      </c>
      <c r="U152" s="6">
        <v>1</v>
      </c>
      <c r="V152" s="7" t="s">
        <v>1004</v>
      </c>
      <c r="W152" s="7" t="s">
        <v>1026</v>
      </c>
      <c r="X152" s="1"/>
      <c r="Y152" s="1"/>
      <c r="Z152" s="1"/>
      <c r="AA152" s="1"/>
      <c r="AB152" s="1"/>
      <c r="AC152" s="1"/>
    </row>
    <row r="153" spans="1:29" ht="15.75" customHeight="1">
      <c r="A153" s="1" t="s">
        <v>936</v>
      </c>
      <c r="B153" s="1" t="s">
        <v>1027</v>
      </c>
      <c r="C153" s="3" t="s">
        <v>112</v>
      </c>
      <c r="D153" s="3" t="s">
        <v>5</v>
      </c>
      <c r="E153" s="4">
        <v>42840</v>
      </c>
      <c r="F153" s="1"/>
      <c r="G153" s="1"/>
      <c r="H153" s="92"/>
      <c r="I153" s="1"/>
      <c r="J153" s="92"/>
      <c r="K153" s="92"/>
      <c r="L153" s="1" t="s">
        <v>43</v>
      </c>
      <c r="M153" s="1" t="s">
        <v>44</v>
      </c>
      <c r="N153" s="8">
        <v>1</v>
      </c>
      <c r="O153" s="1" t="s">
        <v>94</v>
      </c>
      <c r="P153" s="1"/>
      <c r="Q153" s="1"/>
      <c r="R153" s="1"/>
      <c r="S153" s="1"/>
      <c r="T153" s="6">
        <v>1</v>
      </c>
      <c r="U153" s="6">
        <v>1</v>
      </c>
      <c r="V153" s="7" t="s">
        <v>1009</v>
      </c>
      <c r="W153" s="7" t="s">
        <v>1028</v>
      </c>
      <c r="X153" s="1"/>
      <c r="Y153" s="1"/>
      <c r="Z153" s="1"/>
      <c r="AA153" s="1"/>
      <c r="AB153" s="1"/>
      <c r="AC153" s="1"/>
    </row>
    <row r="154" spans="1:29" ht="15.75" customHeight="1">
      <c r="A154" s="1" t="s">
        <v>458</v>
      </c>
      <c r="B154" s="1" t="s">
        <v>1029</v>
      </c>
      <c r="C154" s="3" t="s">
        <v>112</v>
      </c>
      <c r="D154" s="3" t="s">
        <v>5</v>
      </c>
      <c r="E154" s="4">
        <v>42840</v>
      </c>
      <c r="F154" s="1" t="s">
        <v>1030</v>
      </c>
      <c r="G154" s="6">
        <v>10000</v>
      </c>
      <c r="H154" s="92">
        <f t="shared" si="6"/>
        <v>10900</v>
      </c>
      <c r="I154" s="6">
        <v>12000</v>
      </c>
      <c r="J154" s="92">
        <f t="shared" si="7"/>
        <v>11000</v>
      </c>
      <c r="K154" s="92">
        <f t="shared" si="8"/>
        <v>10800</v>
      </c>
      <c r="L154" s="1" t="s">
        <v>43</v>
      </c>
      <c r="M154" s="1" t="s">
        <v>44</v>
      </c>
      <c r="N154" s="8">
        <v>1</v>
      </c>
      <c r="O154" s="1" t="s">
        <v>573</v>
      </c>
      <c r="P154" s="6">
        <v>0</v>
      </c>
      <c r="Q154" s="6">
        <v>0</v>
      </c>
      <c r="R154" s="6">
        <v>0</v>
      </c>
      <c r="S154" s="6">
        <v>0</v>
      </c>
      <c r="T154" s="6">
        <v>1</v>
      </c>
      <c r="U154" s="6">
        <v>1</v>
      </c>
      <c r="V154" s="7" t="s">
        <v>1031</v>
      </c>
      <c r="W154" s="1"/>
      <c r="X154" s="1"/>
      <c r="Y154" s="1"/>
      <c r="Z154" s="1"/>
      <c r="AA154" s="1"/>
      <c r="AB154" s="1"/>
      <c r="AC154" s="1"/>
    </row>
    <row r="155" spans="1:29" ht="15.75" customHeight="1">
      <c r="A155" s="1" t="s">
        <v>657</v>
      </c>
      <c r="B155" s="1" t="s">
        <v>1032</v>
      </c>
      <c r="C155" s="3" t="s">
        <v>112</v>
      </c>
      <c r="D155" s="3" t="s">
        <v>5</v>
      </c>
      <c r="E155" s="4">
        <v>42840</v>
      </c>
      <c r="F155" s="1" t="s">
        <v>1033</v>
      </c>
      <c r="G155" s="6">
        <v>500</v>
      </c>
      <c r="H155" s="92">
        <f t="shared" si="6"/>
        <v>1175</v>
      </c>
      <c r="I155" s="6">
        <v>2000</v>
      </c>
      <c r="J155" s="92">
        <f t="shared" si="7"/>
        <v>550</v>
      </c>
      <c r="K155" s="92">
        <f t="shared" si="8"/>
        <v>1800</v>
      </c>
      <c r="L155" s="1" t="s">
        <v>43</v>
      </c>
      <c r="M155" s="1" t="s">
        <v>44</v>
      </c>
      <c r="N155" s="8">
        <v>1</v>
      </c>
      <c r="O155" s="1" t="s">
        <v>573</v>
      </c>
      <c r="P155" s="6">
        <v>0</v>
      </c>
      <c r="Q155" s="6">
        <v>0</v>
      </c>
      <c r="R155" s="6">
        <v>0</v>
      </c>
      <c r="S155" s="6">
        <v>0</v>
      </c>
      <c r="T155" s="6">
        <v>1</v>
      </c>
      <c r="U155" s="6">
        <v>1</v>
      </c>
      <c r="V155" s="7" t="s">
        <v>1034</v>
      </c>
      <c r="W155" s="1"/>
      <c r="X155" s="1"/>
      <c r="Y155" s="1"/>
      <c r="Z155" s="1"/>
      <c r="AA155" s="1"/>
      <c r="AB155" s="1"/>
      <c r="AC155" s="1"/>
    </row>
    <row r="156" spans="1:29" ht="15.75" customHeight="1">
      <c r="A156" s="1" t="s">
        <v>597</v>
      </c>
      <c r="B156" s="1" t="s">
        <v>1035</v>
      </c>
      <c r="C156" s="3" t="s">
        <v>112</v>
      </c>
      <c r="D156" s="3" t="s">
        <v>5</v>
      </c>
      <c r="E156" s="4">
        <v>42840</v>
      </c>
      <c r="F156" s="1" t="s">
        <v>1036</v>
      </c>
      <c r="G156" s="6">
        <v>2000</v>
      </c>
      <c r="H156" s="92">
        <f t="shared" si="6"/>
        <v>2450</v>
      </c>
      <c r="I156" s="6">
        <v>3000</v>
      </c>
      <c r="J156" s="92">
        <f t="shared" si="7"/>
        <v>2200</v>
      </c>
      <c r="K156" s="92">
        <f t="shared" si="8"/>
        <v>2700</v>
      </c>
      <c r="L156" s="1" t="s">
        <v>1037</v>
      </c>
      <c r="M156" s="1" t="s">
        <v>44</v>
      </c>
      <c r="N156" s="8">
        <v>1</v>
      </c>
      <c r="O156" s="1" t="s">
        <v>573</v>
      </c>
      <c r="P156" s="6">
        <v>0</v>
      </c>
      <c r="Q156" s="6">
        <v>0</v>
      </c>
      <c r="R156" s="6">
        <v>0</v>
      </c>
      <c r="S156" s="6">
        <v>0</v>
      </c>
      <c r="T156" s="6">
        <v>1</v>
      </c>
      <c r="U156" s="6">
        <v>1</v>
      </c>
      <c r="V156" s="7" t="s">
        <v>1038</v>
      </c>
      <c r="W156" s="1"/>
      <c r="X156" s="1"/>
      <c r="Y156" s="1"/>
      <c r="Z156" s="1"/>
      <c r="AA156" s="1"/>
      <c r="AB156" s="1"/>
      <c r="AC156" s="1"/>
    </row>
    <row r="157" spans="1:29" ht="15.75" customHeight="1">
      <c r="A157" s="1" t="s">
        <v>650</v>
      </c>
      <c r="B157" s="1"/>
      <c r="C157" s="3" t="s">
        <v>112</v>
      </c>
      <c r="D157" s="3" t="s">
        <v>5</v>
      </c>
      <c r="E157" s="4">
        <v>42840</v>
      </c>
      <c r="F157" s="1"/>
      <c r="G157" s="1"/>
      <c r="H157" s="92"/>
      <c r="I157" s="1"/>
      <c r="J157" s="92"/>
      <c r="K157" s="92"/>
      <c r="L157" s="1" t="s">
        <v>1227</v>
      </c>
      <c r="M157" s="1" t="s">
        <v>1228</v>
      </c>
      <c r="N157" s="8">
        <v>2</v>
      </c>
      <c r="O157" s="1" t="s">
        <v>48</v>
      </c>
      <c r="P157" s="6">
        <v>13</v>
      </c>
      <c r="Q157" s="6">
        <v>2</v>
      </c>
      <c r="R157" s="6">
        <v>0</v>
      </c>
      <c r="S157" s="6">
        <v>0</v>
      </c>
      <c r="T157" s="6">
        <v>1</v>
      </c>
      <c r="U157" s="6">
        <v>1</v>
      </c>
      <c r="V157" s="7" t="s">
        <v>1095</v>
      </c>
      <c r="W157" s="7" t="s">
        <v>1233</v>
      </c>
      <c r="X157" s="1"/>
      <c r="Y157" s="1"/>
      <c r="Z157" s="1"/>
      <c r="AA157" s="1"/>
      <c r="AB157" s="1"/>
      <c r="AC157" s="1"/>
    </row>
    <row r="158" spans="1:29" ht="15.75" customHeight="1">
      <c r="A158" s="1" t="s">
        <v>1040</v>
      </c>
      <c r="B158" s="1"/>
      <c r="C158" s="3" t="s">
        <v>112</v>
      </c>
      <c r="D158" s="3" t="s">
        <v>5</v>
      </c>
      <c r="E158" s="4">
        <v>42840</v>
      </c>
      <c r="F158" s="1"/>
      <c r="G158" s="1"/>
      <c r="H158" s="92"/>
      <c r="I158" s="1"/>
      <c r="J158" s="92"/>
      <c r="K158" s="92"/>
      <c r="L158" s="1" t="s">
        <v>43</v>
      </c>
      <c r="M158" s="1" t="s">
        <v>44</v>
      </c>
      <c r="N158" s="8">
        <v>1</v>
      </c>
      <c r="O158" s="1" t="s">
        <v>573</v>
      </c>
      <c r="P158" s="1"/>
      <c r="Q158" s="1"/>
      <c r="R158" s="1"/>
      <c r="S158" s="1"/>
      <c r="T158" s="6">
        <v>1</v>
      </c>
      <c r="U158" s="6">
        <v>1</v>
      </c>
      <c r="V158" s="7" t="s">
        <v>1009</v>
      </c>
      <c r="W158" s="1"/>
      <c r="X158" s="1"/>
      <c r="Y158" s="1"/>
      <c r="Z158" s="1"/>
      <c r="AA158" s="1"/>
      <c r="AB158" s="1"/>
      <c r="AC158" s="1"/>
    </row>
    <row r="159" spans="1:29" ht="15.75" customHeight="1">
      <c r="A159" s="1" t="s">
        <v>1044</v>
      </c>
      <c r="B159" s="1"/>
      <c r="C159" s="3" t="s">
        <v>112</v>
      </c>
      <c r="D159" s="3" t="s">
        <v>5</v>
      </c>
      <c r="E159" s="4">
        <v>42840</v>
      </c>
      <c r="F159" s="1"/>
      <c r="G159" s="1"/>
      <c r="H159" s="92"/>
      <c r="I159" s="1"/>
      <c r="J159" s="92"/>
      <c r="K159" s="92"/>
      <c r="L159" s="1" t="s">
        <v>43</v>
      </c>
      <c r="M159" s="1" t="s">
        <v>44</v>
      </c>
      <c r="N159" s="8">
        <v>1</v>
      </c>
      <c r="O159" s="1" t="s">
        <v>573</v>
      </c>
      <c r="P159" s="1"/>
      <c r="Q159" s="1"/>
      <c r="R159" s="1"/>
      <c r="S159" s="1"/>
      <c r="T159" s="6">
        <v>1</v>
      </c>
      <c r="U159" s="6">
        <v>1</v>
      </c>
      <c r="V159" s="7" t="s">
        <v>1009</v>
      </c>
      <c r="W159" s="1"/>
      <c r="X159" s="1"/>
      <c r="Y159" s="1"/>
      <c r="Z159" s="1"/>
      <c r="AA159" s="1"/>
      <c r="AB159" s="1"/>
      <c r="AC159" s="1"/>
    </row>
    <row r="160" spans="1:29" ht="15.75" customHeight="1">
      <c r="A160" s="1" t="s">
        <v>1048</v>
      </c>
      <c r="B160" s="1"/>
      <c r="C160" s="3" t="s">
        <v>112</v>
      </c>
      <c r="D160" s="3" t="s">
        <v>5</v>
      </c>
      <c r="E160" s="4">
        <v>42840</v>
      </c>
      <c r="F160" s="1"/>
      <c r="G160" s="1"/>
      <c r="H160" s="92"/>
      <c r="I160" s="1"/>
      <c r="J160" s="92"/>
      <c r="K160" s="92"/>
      <c r="L160" s="1" t="s">
        <v>43</v>
      </c>
      <c r="M160" s="1" t="s">
        <v>44</v>
      </c>
      <c r="N160" s="8">
        <v>1</v>
      </c>
      <c r="O160" s="1" t="s">
        <v>573</v>
      </c>
      <c r="P160" s="1"/>
      <c r="Q160" s="1"/>
      <c r="R160" s="1"/>
      <c r="S160" s="1"/>
      <c r="T160" s="6">
        <v>1</v>
      </c>
      <c r="U160" s="6">
        <v>1</v>
      </c>
      <c r="V160" s="7" t="s">
        <v>1009</v>
      </c>
      <c r="W160" s="1"/>
      <c r="X160" s="1"/>
      <c r="Y160" s="1"/>
      <c r="Z160" s="1"/>
      <c r="AA160" s="1"/>
      <c r="AB160" s="1"/>
      <c r="AC160" s="1"/>
    </row>
    <row r="161" spans="1:29" ht="15.75" customHeight="1">
      <c r="A161" s="1" t="s">
        <v>776</v>
      </c>
      <c r="B161" s="1"/>
      <c r="C161" s="3" t="s">
        <v>112</v>
      </c>
      <c r="D161" s="3" t="s">
        <v>5</v>
      </c>
      <c r="E161" s="4">
        <v>42840</v>
      </c>
      <c r="F161" s="1"/>
      <c r="G161" s="1"/>
      <c r="H161" s="92"/>
      <c r="I161" s="1"/>
      <c r="J161" s="92"/>
      <c r="K161" s="92"/>
      <c r="L161" s="1" t="s">
        <v>43</v>
      </c>
      <c r="M161" s="1" t="s">
        <v>44</v>
      </c>
      <c r="N161" s="3">
        <v>1</v>
      </c>
      <c r="O161" s="1" t="s">
        <v>573</v>
      </c>
      <c r="P161" s="1"/>
      <c r="Q161" s="1"/>
      <c r="R161" s="1"/>
      <c r="S161" s="1"/>
      <c r="T161" s="6">
        <v>1</v>
      </c>
      <c r="U161" s="6">
        <v>1</v>
      </c>
      <c r="V161" s="7" t="s">
        <v>1009</v>
      </c>
      <c r="W161" s="1"/>
      <c r="X161" s="1"/>
      <c r="Y161" s="1"/>
      <c r="Z161" s="1"/>
      <c r="AA161" s="1"/>
      <c r="AB161" s="1"/>
      <c r="AC161" s="1"/>
    </row>
    <row r="162" spans="1:29" ht="15.75" customHeight="1">
      <c r="A162" s="1" t="s">
        <v>1055</v>
      </c>
      <c r="B162" s="1"/>
      <c r="C162" s="3" t="s">
        <v>112</v>
      </c>
      <c r="D162" s="3" t="s">
        <v>5</v>
      </c>
      <c r="E162" s="4">
        <v>42840</v>
      </c>
      <c r="F162" s="1"/>
      <c r="G162" s="1"/>
      <c r="H162" s="92"/>
      <c r="I162" s="1"/>
      <c r="J162" s="92"/>
      <c r="K162" s="92"/>
      <c r="L162" s="1" t="s">
        <v>43</v>
      </c>
      <c r="M162" s="1" t="s">
        <v>44</v>
      </c>
      <c r="N162" s="8">
        <v>1</v>
      </c>
      <c r="O162" s="1" t="s">
        <v>59</v>
      </c>
      <c r="P162" s="1"/>
      <c r="Q162" s="1"/>
      <c r="R162" s="1"/>
      <c r="S162" s="1"/>
      <c r="T162" s="6">
        <v>1</v>
      </c>
      <c r="U162" s="6">
        <v>1</v>
      </c>
      <c r="V162" s="7" t="s">
        <v>1057</v>
      </c>
      <c r="W162" s="1"/>
      <c r="X162" s="1"/>
      <c r="Y162" s="1"/>
      <c r="Z162" s="1"/>
      <c r="AA162" s="1"/>
      <c r="AB162" s="1"/>
      <c r="AC162" s="1"/>
    </row>
    <row r="163" spans="1:29" ht="15.75" customHeight="1">
      <c r="A163" s="1" t="s">
        <v>1058</v>
      </c>
      <c r="B163" s="1"/>
      <c r="C163" s="3" t="s">
        <v>112</v>
      </c>
      <c r="D163" s="3" t="s">
        <v>5</v>
      </c>
      <c r="E163" s="4">
        <v>42840</v>
      </c>
      <c r="F163" s="1"/>
      <c r="G163" s="1"/>
      <c r="H163" s="92"/>
      <c r="I163" s="1"/>
      <c r="J163" s="92"/>
      <c r="K163" s="92"/>
      <c r="L163" s="1" t="s">
        <v>43</v>
      </c>
      <c r="M163" s="1" t="s">
        <v>44</v>
      </c>
      <c r="N163" s="8">
        <v>1</v>
      </c>
      <c r="O163" s="1"/>
      <c r="P163" s="1"/>
      <c r="Q163" s="1"/>
      <c r="R163" s="1"/>
      <c r="S163" s="1"/>
      <c r="T163" s="6">
        <v>1</v>
      </c>
      <c r="U163" s="6">
        <v>1</v>
      </c>
      <c r="V163" s="1" t="s">
        <v>1060</v>
      </c>
      <c r="W163" s="1"/>
      <c r="X163" s="1"/>
      <c r="Y163" s="1"/>
      <c r="Z163" s="1"/>
      <c r="AA163" s="1"/>
      <c r="AB163" s="1"/>
      <c r="AC163" s="1"/>
    </row>
    <row r="164" spans="1:29" ht="15.75" customHeight="1">
      <c r="A164" s="1" t="s">
        <v>1062</v>
      </c>
      <c r="B164" s="1"/>
      <c r="C164" s="3" t="s">
        <v>112</v>
      </c>
      <c r="D164" s="3" t="s">
        <v>5</v>
      </c>
      <c r="E164" s="4">
        <v>42840</v>
      </c>
      <c r="F164" s="1"/>
      <c r="G164" s="1"/>
      <c r="H164" s="92"/>
      <c r="I164" s="1"/>
      <c r="J164" s="92"/>
      <c r="K164" s="92"/>
      <c r="L164" s="1" t="s">
        <v>43</v>
      </c>
      <c r="M164" s="1" t="s">
        <v>44</v>
      </c>
      <c r="N164" s="8">
        <v>1</v>
      </c>
      <c r="O164" s="1" t="s">
        <v>59</v>
      </c>
      <c r="P164" s="1"/>
      <c r="Q164" s="1"/>
      <c r="R164" s="1"/>
      <c r="S164" s="1"/>
      <c r="T164" s="6">
        <v>1</v>
      </c>
      <c r="U164" s="6">
        <v>1</v>
      </c>
      <c r="V164" s="7" t="s">
        <v>1063</v>
      </c>
      <c r="W164" s="7" t="s">
        <v>1004</v>
      </c>
      <c r="X164" s="1"/>
      <c r="Y164" s="1"/>
      <c r="Z164" s="1"/>
      <c r="AA164" s="1"/>
      <c r="AB164" s="1"/>
      <c r="AC164" s="1"/>
    </row>
    <row r="165" spans="1:29" ht="15.75" customHeight="1">
      <c r="A165" s="1" t="s">
        <v>818</v>
      </c>
      <c r="B165" s="1"/>
      <c r="C165" s="3" t="s">
        <v>112</v>
      </c>
      <c r="D165" s="3" t="s">
        <v>5</v>
      </c>
      <c r="E165" s="4">
        <v>42840</v>
      </c>
      <c r="F165" s="1" t="s">
        <v>1064</v>
      </c>
      <c r="G165" s="6">
        <v>400</v>
      </c>
      <c r="H165" s="92">
        <f t="shared" si="6"/>
        <v>400</v>
      </c>
      <c r="I165" s="6">
        <v>400</v>
      </c>
      <c r="J165" s="92">
        <f t="shared" si="7"/>
        <v>440.00000000000006</v>
      </c>
      <c r="K165" s="92">
        <f t="shared" si="8"/>
        <v>360</v>
      </c>
      <c r="L165" s="1" t="s">
        <v>43</v>
      </c>
      <c r="M165" s="1" t="s">
        <v>44</v>
      </c>
      <c r="N165" s="8">
        <v>1</v>
      </c>
      <c r="O165" s="1"/>
      <c r="P165" s="1"/>
      <c r="Q165" s="1"/>
      <c r="R165" s="1"/>
      <c r="S165" s="1"/>
      <c r="T165" s="6">
        <v>1</v>
      </c>
      <c r="U165" s="6">
        <v>1</v>
      </c>
      <c r="V165" s="7" t="s">
        <v>1067</v>
      </c>
      <c r="W165" s="1"/>
      <c r="X165" s="1"/>
      <c r="Y165" s="1"/>
      <c r="Z165" s="1"/>
      <c r="AA165" s="1"/>
      <c r="AB165" s="1"/>
      <c r="AC165" s="1"/>
    </row>
    <row r="166" spans="1:29" ht="15.75" customHeight="1">
      <c r="A166" s="1" t="s">
        <v>1068</v>
      </c>
      <c r="B166" s="1"/>
      <c r="C166" s="3" t="s">
        <v>112</v>
      </c>
      <c r="D166" s="3" t="s">
        <v>5</v>
      </c>
      <c r="E166" s="4">
        <v>42840</v>
      </c>
      <c r="F166" s="1"/>
      <c r="G166" s="1"/>
      <c r="H166" s="92"/>
      <c r="I166" s="1"/>
      <c r="J166" s="92"/>
      <c r="K166" s="92"/>
      <c r="L166" s="1" t="s">
        <v>43</v>
      </c>
      <c r="M166" s="1" t="s">
        <v>44</v>
      </c>
      <c r="N166" s="8">
        <v>1</v>
      </c>
      <c r="O166" s="1" t="s">
        <v>59</v>
      </c>
      <c r="P166" s="1"/>
      <c r="Q166" s="1"/>
      <c r="R166" s="1"/>
      <c r="S166" s="1"/>
      <c r="T166" s="6">
        <v>1</v>
      </c>
      <c r="U166" s="6">
        <v>1</v>
      </c>
      <c r="V166" s="7" t="s">
        <v>1069</v>
      </c>
      <c r="W166" s="1"/>
      <c r="X166" s="1"/>
      <c r="Y166" s="1"/>
      <c r="Z166" s="1"/>
      <c r="AA166" s="1"/>
      <c r="AB166" s="1"/>
      <c r="AC166" s="1"/>
    </row>
    <row r="167" spans="1:29" ht="15.75" customHeight="1">
      <c r="A167" s="1" t="s">
        <v>259</v>
      </c>
      <c r="B167" s="1" t="s">
        <v>922</v>
      </c>
      <c r="C167" s="3" t="s">
        <v>261</v>
      </c>
      <c r="D167" s="3" t="s">
        <v>5</v>
      </c>
      <c r="E167" s="32">
        <v>42829</v>
      </c>
      <c r="F167" s="1" t="s">
        <v>46</v>
      </c>
      <c r="G167" s="6">
        <v>30</v>
      </c>
      <c r="H167" s="92">
        <f t="shared" si="6"/>
        <v>34.5</v>
      </c>
      <c r="I167" s="6">
        <v>40</v>
      </c>
      <c r="J167" s="92">
        <f t="shared" si="7"/>
        <v>33</v>
      </c>
      <c r="K167" s="92">
        <f t="shared" si="8"/>
        <v>36</v>
      </c>
      <c r="L167" s="22" t="s">
        <v>43</v>
      </c>
      <c r="M167" s="1" t="s">
        <v>923</v>
      </c>
      <c r="N167" s="8">
        <v>0</v>
      </c>
      <c r="O167" s="1" t="s">
        <v>48</v>
      </c>
      <c r="P167" s="6">
        <v>0</v>
      </c>
      <c r="Q167" s="6">
        <v>0</v>
      </c>
      <c r="R167" s="6">
        <v>0</v>
      </c>
      <c r="S167" s="6">
        <v>0</v>
      </c>
      <c r="T167" s="6">
        <v>1</v>
      </c>
      <c r="U167" s="6">
        <v>1</v>
      </c>
      <c r="V167" s="7" t="s">
        <v>926</v>
      </c>
      <c r="W167" s="7" t="s">
        <v>928</v>
      </c>
      <c r="X167" s="1"/>
      <c r="Y167" s="1"/>
      <c r="Z167" s="1"/>
      <c r="AA167" s="1"/>
      <c r="AB167" s="1"/>
      <c r="AC167" s="1"/>
    </row>
    <row r="168" spans="1:29" ht="15.75" customHeight="1">
      <c r="A168" s="1" t="s">
        <v>259</v>
      </c>
      <c r="B168" s="1" t="s">
        <v>260</v>
      </c>
      <c r="C168" s="3" t="s">
        <v>261</v>
      </c>
      <c r="D168" s="3" t="s">
        <v>5</v>
      </c>
      <c r="E168" s="32">
        <v>42829</v>
      </c>
      <c r="F168" s="1" t="s">
        <v>46</v>
      </c>
      <c r="G168" s="6">
        <v>50</v>
      </c>
      <c r="H168" s="92">
        <f t="shared" si="6"/>
        <v>72.5</v>
      </c>
      <c r="I168" s="6">
        <v>100</v>
      </c>
      <c r="J168" s="92">
        <f t="shared" si="7"/>
        <v>55.000000000000007</v>
      </c>
      <c r="K168" s="92">
        <f t="shared" si="8"/>
        <v>90</v>
      </c>
      <c r="L168" s="22" t="s">
        <v>43</v>
      </c>
      <c r="M168" s="3" t="s">
        <v>267</v>
      </c>
      <c r="N168" s="8">
        <v>1</v>
      </c>
      <c r="O168" s="1" t="s">
        <v>59</v>
      </c>
      <c r="P168" s="6">
        <v>0</v>
      </c>
      <c r="Q168" s="6">
        <v>0</v>
      </c>
      <c r="R168" s="6">
        <v>0</v>
      </c>
      <c r="S168" s="6">
        <v>0</v>
      </c>
      <c r="T168" s="6">
        <v>1</v>
      </c>
      <c r="U168" s="6">
        <v>1</v>
      </c>
      <c r="V168" s="7" t="s">
        <v>271</v>
      </c>
      <c r="W168" s="7" t="s">
        <v>272</v>
      </c>
      <c r="X168" s="1"/>
      <c r="Y168" s="1"/>
      <c r="Z168" s="1"/>
      <c r="AA168" s="1"/>
      <c r="AB168" s="1"/>
      <c r="AC168" s="1"/>
    </row>
    <row r="169" spans="1:29" ht="15.75" customHeight="1">
      <c r="A169" s="1" t="s">
        <v>849</v>
      </c>
      <c r="B169" s="1" t="s">
        <v>850</v>
      </c>
      <c r="C169" s="3" t="s">
        <v>261</v>
      </c>
      <c r="D169" s="3" t="s">
        <v>5</v>
      </c>
      <c r="E169" s="4">
        <v>42840</v>
      </c>
      <c r="F169" s="1" t="s">
        <v>1265</v>
      </c>
      <c r="G169" s="6">
        <v>125</v>
      </c>
      <c r="H169" s="92">
        <f t="shared" si="6"/>
        <v>125</v>
      </c>
      <c r="I169" s="6">
        <v>125</v>
      </c>
      <c r="J169" s="92">
        <f t="shared" si="7"/>
        <v>137.5</v>
      </c>
      <c r="K169" s="92">
        <f t="shared" si="8"/>
        <v>112.5</v>
      </c>
      <c r="L169" s="1" t="s">
        <v>1267</v>
      </c>
      <c r="M169" s="1" t="s">
        <v>724</v>
      </c>
      <c r="N169" s="8">
        <v>2</v>
      </c>
      <c r="O169" s="1" t="s">
        <v>48</v>
      </c>
      <c r="P169" s="6">
        <v>0</v>
      </c>
      <c r="Q169" s="6">
        <v>0</v>
      </c>
      <c r="R169" s="6">
        <v>0</v>
      </c>
      <c r="S169" s="6">
        <v>0</v>
      </c>
      <c r="T169" s="6">
        <v>1</v>
      </c>
      <c r="U169" s="6">
        <v>1</v>
      </c>
      <c r="V169" s="7" t="s">
        <v>852</v>
      </c>
      <c r="W169" s="1"/>
      <c r="X169" s="1"/>
      <c r="Y169" s="1"/>
      <c r="Z169" s="1"/>
      <c r="AA169" s="1"/>
      <c r="AB169" s="1"/>
      <c r="AC169" s="1"/>
    </row>
    <row r="170" spans="1:29" ht="15.75" customHeight="1">
      <c r="A170" s="1" t="s">
        <v>849</v>
      </c>
      <c r="B170" s="1" t="s">
        <v>850</v>
      </c>
      <c r="C170" s="3" t="s">
        <v>261</v>
      </c>
      <c r="D170" s="3" t="s">
        <v>5</v>
      </c>
      <c r="E170" s="4">
        <v>42840</v>
      </c>
      <c r="F170" s="1" t="s">
        <v>851</v>
      </c>
      <c r="G170" s="6">
        <v>25</v>
      </c>
      <c r="H170" s="92">
        <f t="shared" si="6"/>
        <v>25</v>
      </c>
      <c r="I170" s="6">
        <v>25</v>
      </c>
      <c r="J170" s="92">
        <f t="shared" si="7"/>
        <v>27.500000000000004</v>
      </c>
      <c r="K170" s="92">
        <f t="shared" si="8"/>
        <v>22.5</v>
      </c>
      <c r="L170" s="1" t="s">
        <v>43</v>
      </c>
      <c r="M170" s="1" t="s">
        <v>281</v>
      </c>
      <c r="N170" s="8">
        <v>1</v>
      </c>
      <c r="O170" s="1" t="s">
        <v>59</v>
      </c>
      <c r="P170" s="6">
        <v>0</v>
      </c>
      <c r="Q170" s="6">
        <v>0</v>
      </c>
      <c r="R170" s="6">
        <v>0</v>
      </c>
      <c r="S170" s="6">
        <v>0</v>
      </c>
      <c r="T170" s="6">
        <v>1</v>
      </c>
      <c r="U170" s="6">
        <v>1</v>
      </c>
      <c r="V170" s="7" t="s">
        <v>852</v>
      </c>
      <c r="W170" s="1"/>
      <c r="X170" s="1"/>
      <c r="Y170" s="1"/>
      <c r="Z170" s="1"/>
      <c r="AA170" s="1"/>
      <c r="AB170" s="1"/>
      <c r="AC170" s="1"/>
    </row>
    <row r="171" spans="1:29" ht="15.75" customHeight="1">
      <c r="A171" s="1" t="s">
        <v>259</v>
      </c>
      <c r="B171" s="3" t="s">
        <v>1071</v>
      </c>
      <c r="C171" s="3" t="s">
        <v>261</v>
      </c>
      <c r="D171" s="3" t="s">
        <v>5</v>
      </c>
      <c r="E171" s="4">
        <v>42840</v>
      </c>
      <c r="F171" s="1" t="s">
        <v>1072</v>
      </c>
      <c r="G171" s="6">
        <v>2000</v>
      </c>
      <c r="H171" s="92">
        <f t="shared" si="6"/>
        <v>2000</v>
      </c>
      <c r="I171" s="6">
        <v>2000</v>
      </c>
      <c r="J171" s="92">
        <f t="shared" si="7"/>
        <v>2200</v>
      </c>
      <c r="K171" s="92">
        <f t="shared" si="8"/>
        <v>1800</v>
      </c>
      <c r="L171" s="1" t="s">
        <v>43</v>
      </c>
      <c r="M171" s="1" t="s">
        <v>44</v>
      </c>
      <c r="N171" s="8">
        <v>1</v>
      </c>
      <c r="O171" s="1" t="s">
        <v>573</v>
      </c>
      <c r="P171" s="6">
        <v>0</v>
      </c>
      <c r="Q171" s="6">
        <v>0</v>
      </c>
      <c r="R171" s="6">
        <v>0</v>
      </c>
      <c r="S171" s="6">
        <v>0</v>
      </c>
      <c r="T171" s="6">
        <v>1</v>
      </c>
      <c r="U171" s="6">
        <v>1</v>
      </c>
      <c r="V171" s="7" t="s">
        <v>1074</v>
      </c>
      <c r="W171" s="1"/>
      <c r="X171" s="1"/>
      <c r="Y171" s="1"/>
      <c r="Z171" s="1"/>
      <c r="AA171" s="1"/>
      <c r="AB171" s="1"/>
      <c r="AC171" s="1"/>
    </row>
    <row r="172" spans="1:29" ht="15.75" customHeight="1">
      <c r="A172" s="1" t="s">
        <v>849</v>
      </c>
      <c r="B172" s="1" t="s">
        <v>1077</v>
      </c>
      <c r="C172" s="3" t="s">
        <v>261</v>
      </c>
      <c r="D172" s="3" t="s">
        <v>5</v>
      </c>
      <c r="E172" s="4">
        <v>42840</v>
      </c>
      <c r="F172" s="1" t="s">
        <v>295</v>
      </c>
      <c r="G172" s="6">
        <v>200</v>
      </c>
      <c r="H172" s="92">
        <f t="shared" si="6"/>
        <v>200</v>
      </c>
      <c r="I172" s="6">
        <v>200</v>
      </c>
      <c r="J172" s="92">
        <f t="shared" si="7"/>
        <v>220.00000000000003</v>
      </c>
      <c r="K172" s="92">
        <f t="shared" si="8"/>
        <v>180</v>
      </c>
      <c r="L172" s="1" t="s">
        <v>43</v>
      </c>
      <c r="M172" s="1" t="s">
        <v>44</v>
      </c>
      <c r="N172" s="8">
        <v>1</v>
      </c>
      <c r="O172" s="1" t="s">
        <v>15</v>
      </c>
      <c r="P172" s="6">
        <v>0</v>
      </c>
      <c r="Q172" s="6">
        <v>0</v>
      </c>
      <c r="R172" s="6">
        <v>0</v>
      </c>
      <c r="S172" s="6">
        <v>0</v>
      </c>
      <c r="T172" s="6">
        <v>1</v>
      </c>
      <c r="U172" s="6">
        <v>1</v>
      </c>
      <c r="V172" s="7" t="s">
        <v>1078</v>
      </c>
      <c r="W172" s="1"/>
      <c r="X172" s="1"/>
      <c r="Y172" s="1"/>
      <c r="Z172" s="1"/>
      <c r="AA172" s="1"/>
      <c r="AB172" s="1"/>
      <c r="AC172" s="1"/>
    </row>
    <row r="173" spans="1:29" ht="15.75" customHeight="1">
      <c r="A173" s="1" t="s">
        <v>448</v>
      </c>
      <c r="B173" s="1" t="s">
        <v>449</v>
      </c>
      <c r="C173" s="3" t="s">
        <v>261</v>
      </c>
      <c r="D173" s="3" t="s">
        <v>5</v>
      </c>
      <c r="E173" s="4">
        <v>42840</v>
      </c>
      <c r="F173" s="1" t="s">
        <v>451</v>
      </c>
      <c r="G173" s="6">
        <v>5</v>
      </c>
      <c r="H173" s="92">
        <f t="shared" si="6"/>
        <v>7.25</v>
      </c>
      <c r="I173" s="6">
        <v>10</v>
      </c>
      <c r="J173" s="92">
        <f t="shared" si="7"/>
        <v>5.5</v>
      </c>
      <c r="K173" s="92">
        <f t="shared" si="8"/>
        <v>9</v>
      </c>
      <c r="L173" s="1" t="s">
        <v>43</v>
      </c>
      <c r="M173" s="1" t="s">
        <v>452</v>
      </c>
      <c r="N173" s="8">
        <v>0</v>
      </c>
      <c r="O173" s="1" t="s">
        <v>59</v>
      </c>
      <c r="P173" s="6">
        <v>0</v>
      </c>
      <c r="Q173" s="6">
        <v>0</v>
      </c>
      <c r="R173" s="6">
        <v>0</v>
      </c>
      <c r="S173" s="6">
        <v>0</v>
      </c>
      <c r="T173" s="6">
        <v>1</v>
      </c>
      <c r="U173" s="6">
        <v>1</v>
      </c>
      <c r="V173" s="7" t="s">
        <v>455</v>
      </c>
      <c r="W173" s="1"/>
      <c r="X173" s="1"/>
      <c r="Y173" s="1"/>
      <c r="Z173" s="1"/>
      <c r="AA173" s="1"/>
      <c r="AB173" s="1"/>
      <c r="AC173" s="1"/>
    </row>
    <row r="174" spans="1:29" ht="15.75" customHeight="1">
      <c r="A174" s="1" t="s">
        <v>1079</v>
      </c>
      <c r="B174" s="1" t="s">
        <v>1080</v>
      </c>
      <c r="C174" s="3" t="s">
        <v>261</v>
      </c>
      <c r="D174" s="3" t="s">
        <v>5</v>
      </c>
      <c r="E174" s="4">
        <v>42840</v>
      </c>
      <c r="F174" s="1"/>
      <c r="G174" s="1"/>
      <c r="H174" s="92">
        <f t="shared" si="6"/>
        <v>0</v>
      </c>
      <c r="I174" s="1"/>
      <c r="J174" s="92"/>
      <c r="K174" s="92"/>
      <c r="L174" s="1" t="s">
        <v>43</v>
      </c>
      <c r="M174" s="1" t="s">
        <v>44</v>
      </c>
      <c r="N174" s="8">
        <v>1</v>
      </c>
      <c r="O174" s="1" t="s">
        <v>48</v>
      </c>
      <c r="P174" s="6">
        <v>0</v>
      </c>
      <c r="Q174" s="6">
        <v>0</v>
      </c>
      <c r="R174" s="6">
        <v>0</v>
      </c>
      <c r="S174" s="6">
        <v>0</v>
      </c>
      <c r="T174" s="6">
        <v>1</v>
      </c>
      <c r="U174" s="6">
        <v>1</v>
      </c>
      <c r="V174" s="7" t="s">
        <v>1067</v>
      </c>
      <c r="W174" s="7" t="s">
        <v>1081</v>
      </c>
      <c r="X174" s="1"/>
      <c r="Y174" s="1"/>
      <c r="Z174" s="1"/>
      <c r="AA174" s="1"/>
      <c r="AB174" s="1"/>
      <c r="AC174" s="1"/>
    </row>
    <row r="175" spans="1:29" ht="15.75" customHeight="1">
      <c r="A175" s="1" t="s">
        <v>1287</v>
      </c>
      <c r="B175" s="1" t="s">
        <v>1288</v>
      </c>
      <c r="C175" s="1" t="s">
        <v>261</v>
      </c>
      <c r="D175" s="3" t="s">
        <v>5</v>
      </c>
      <c r="E175" s="13">
        <v>42843</v>
      </c>
      <c r="F175" s="1" t="s">
        <v>1289</v>
      </c>
      <c r="G175" s="6">
        <v>20</v>
      </c>
      <c r="H175" s="92">
        <f t="shared" si="6"/>
        <v>20</v>
      </c>
      <c r="I175" s="6">
        <v>20</v>
      </c>
      <c r="J175" s="92">
        <f t="shared" si="7"/>
        <v>22</v>
      </c>
      <c r="K175" s="92">
        <f t="shared" si="8"/>
        <v>18</v>
      </c>
      <c r="L175" s="1" t="s">
        <v>43</v>
      </c>
      <c r="M175" s="1" t="s">
        <v>1292</v>
      </c>
      <c r="N175" s="6">
        <v>0</v>
      </c>
      <c r="O175" s="1" t="s">
        <v>301</v>
      </c>
      <c r="P175" s="6">
        <v>0</v>
      </c>
      <c r="Q175" s="6">
        <v>0</v>
      </c>
      <c r="R175" s="6">
        <v>0</v>
      </c>
      <c r="S175" s="6">
        <v>0</v>
      </c>
      <c r="T175" s="6">
        <v>1</v>
      </c>
      <c r="U175" s="6">
        <v>1</v>
      </c>
      <c r="V175" s="7" t="s">
        <v>1294</v>
      </c>
      <c r="W175" s="1"/>
      <c r="X175" s="1"/>
      <c r="Y175" s="1"/>
      <c r="Z175" s="1"/>
      <c r="AA175" s="1"/>
      <c r="AB175" s="1"/>
      <c r="AC175" s="1"/>
    </row>
    <row r="176" spans="1:29" ht="15.75" customHeight="1">
      <c r="A176" s="22" t="s">
        <v>259</v>
      </c>
      <c r="B176" s="22" t="s">
        <v>476</v>
      </c>
      <c r="C176" s="22" t="s">
        <v>261</v>
      </c>
      <c r="D176" s="3" t="s">
        <v>5</v>
      </c>
      <c r="E176" s="13">
        <v>42844</v>
      </c>
      <c r="F176" s="1"/>
      <c r="G176" s="1"/>
      <c r="H176" s="92"/>
      <c r="I176" s="1"/>
      <c r="J176" s="92"/>
      <c r="K176" s="92"/>
      <c r="L176" s="27" t="s">
        <v>479</v>
      </c>
      <c r="M176" s="27" t="s">
        <v>480</v>
      </c>
      <c r="N176" s="10">
        <v>0</v>
      </c>
      <c r="O176" s="27" t="s">
        <v>481</v>
      </c>
      <c r="P176" s="10">
        <v>0</v>
      </c>
      <c r="Q176" s="10">
        <v>0</v>
      </c>
      <c r="R176" s="10">
        <v>0</v>
      </c>
      <c r="S176" s="10">
        <v>0</v>
      </c>
      <c r="T176" s="10">
        <v>1</v>
      </c>
      <c r="U176" s="10">
        <v>1</v>
      </c>
      <c r="V176" s="12" t="s">
        <v>484</v>
      </c>
      <c r="W176" s="12" t="s">
        <v>488</v>
      </c>
      <c r="X176" s="1"/>
      <c r="Y176" s="1"/>
      <c r="Z176" s="1"/>
      <c r="AA176" s="1"/>
      <c r="AB176" s="1"/>
      <c r="AC176" s="1"/>
    </row>
    <row r="177" spans="1:29" ht="15.75" customHeight="1">
      <c r="A177" s="3" t="s">
        <v>1301</v>
      </c>
      <c r="B177" s="17" t="s">
        <v>1302</v>
      </c>
      <c r="C177" s="3" t="s">
        <v>261</v>
      </c>
      <c r="D177" s="3" t="s">
        <v>67</v>
      </c>
      <c r="E177" s="13">
        <v>42847</v>
      </c>
      <c r="F177" s="3" t="s">
        <v>483</v>
      </c>
      <c r="G177" s="14">
        <v>100</v>
      </c>
      <c r="H177" s="92">
        <f t="shared" si="6"/>
        <v>100</v>
      </c>
      <c r="I177" s="14">
        <v>100</v>
      </c>
      <c r="J177" s="92">
        <f t="shared" si="7"/>
        <v>110.00000000000001</v>
      </c>
      <c r="K177" s="92">
        <f t="shared" si="8"/>
        <v>90</v>
      </c>
      <c r="L177" s="1" t="s">
        <v>43</v>
      </c>
      <c r="M177" s="1" t="s">
        <v>63</v>
      </c>
      <c r="N177" s="14">
        <v>3</v>
      </c>
      <c r="O177" s="1" t="s">
        <v>94</v>
      </c>
      <c r="P177" s="3">
        <v>0</v>
      </c>
      <c r="Q177" s="3">
        <v>0</v>
      </c>
      <c r="R177" s="3">
        <v>0</v>
      </c>
      <c r="S177" s="3">
        <v>0</v>
      </c>
      <c r="T177" s="3">
        <v>1</v>
      </c>
      <c r="U177" s="14">
        <v>1</v>
      </c>
      <c r="V177" s="77" t="s">
        <v>1306</v>
      </c>
      <c r="W177" s="1"/>
      <c r="X177" s="1"/>
      <c r="Y177" s="1"/>
      <c r="Z177" s="1"/>
      <c r="AA177" s="1"/>
      <c r="AB177" s="1"/>
      <c r="AC177" s="1"/>
    </row>
    <row r="178" spans="1:29" ht="15.75" customHeight="1">
      <c r="A178" s="1" t="s">
        <v>1310</v>
      </c>
      <c r="B178" s="1" t="s">
        <v>1311</v>
      </c>
      <c r="C178" s="1" t="s">
        <v>261</v>
      </c>
      <c r="D178" s="1" t="s">
        <v>67</v>
      </c>
      <c r="E178" s="13">
        <v>42847</v>
      </c>
      <c r="F178" s="1" t="s">
        <v>88</v>
      </c>
      <c r="G178" s="6">
        <v>1000</v>
      </c>
      <c r="H178" s="92">
        <f t="shared" si="6"/>
        <v>1000</v>
      </c>
      <c r="I178" s="6">
        <v>1000</v>
      </c>
      <c r="J178" s="92">
        <f t="shared" si="7"/>
        <v>1100</v>
      </c>
      <c r="K178" s="92">
        <f t="shared" si="8"/>
        <v>900</v>
      </c>
      <c r="L178" s="1" t="s">
        <v>43</v>
      </c>
      <c r="M178" s="1" t="s">
        <v>63</v>
      </c>
      <c r="N178" s="14">
        <v>3</v>
      </c>
      <c r="O178" s="1"/>
      <c r="P178" s="1"/>
      <c r="Q178" s="1"/>
      <c r="R178" s="1"/>
      <c r="S178" s="1"/>
      <c r="T178" s="3">
        <v>1</v>
      </c>
      <c r="U178" s="6">
        <v>1</v>
      </c>
      <c r="V178" s="1" t="s">
        <v>1313</v>
      </c>
      <c r="W178" s="1"/>
      <c r="X178" s="1"/>
      <c r="Y178" s="1"/>
      <c r="Z178" s="1"/>
      <c r="AA178" s="1"/>
      <c r="AB178" s="1"/>
      <c r="AC178" s="1"/>
    </row>
    <row r="179" spans="1:29" ht="15.75" customHeight="1">
      <c r="A179" s="3" t="s">
        <v>1315</v>
      </c>
      <c r="B179" s="1"/>
      <c r="C179" s="3" t="s">
        <v>261</v>
      </c>
      <c r="D179" s="3" t="s">
        <v>67</v>
      </c>
      <c r="E179" s="13">
        <v>42847</v>
      </c>
      <c r="F179" s="3" t="s">
        <v>1316</v>
      </c>
      <c r="G179" s="14">
        <v>180</v>
      </c>
      <c r="H179" s="92">
        <f t="shared" si="6"/>
        <v>180</v>
      </c>
      <c r="I179" s="14">
        <v>180</v>
      </c>
      <c r="J179" s="92">
        <f t="shared" si="7"/>
        <v>198.00000000000003</v>
      </c>
      <c r="K179" s="92">
        <f t="shared" si="8"/>
        <v>162</v>
      </c>
      <c r="L179" s="1" t="s">
        <v>43</v>
      </c>
      <c r="M179" s="1" t="s">
        <v>63</v>
      </c>
      <c r="N179" s="14">
        <v>3</v>
      </c>
      <c r="O179" s="3" t="s">
        <v>15</v>
      </c>
      <c r="P179" s="14">
        <v>0</v>
      </c>
      <c r="Q179" s="14">
        <v>0</v>
      </c>
      <c r="R179" s="14">
        <v>0</v>
      </c>
      <c r="S179" s="14">
        <v>0</v>
      </c>
      <c r="T179" s="14">
        <v>1</v>
      </c>
      <c r="U179" s="14">
        <v>1</v>
      </c>
      <c r="V179" s="78" t="s">
        <v>1320</v>
      </c>
      <c r="W179" s="1"/>
      <c r="X179" s="34"/>
      <c r="Y179" s="1"/>
      <c r="Z179" s="1"/>
      <c r="AA179" s="1"/>
      <c r="AB179" s="1"/>
      <c r="AC179" s="1"/>
    </row>
    <row r="180" spans="1:29" ht="15.75" customHeight="1">
      <c r="A180" s="1" t="s">
        <v>259</v>
      </c>
      <c r="B180" s="1" t="s">
        <v>1323</v>
      </c>
      <c r="C180" s="1" t="s">
        <v>261</v>
      </c>
      <c r="D180" s="1" t="s">
        <v>67</v>
      </c>
      <c r="E180" s="13">
        <v>42847</v>
      </c>
      <c r="F180" s="1" t="s">
        <v>1324</v>
      </c>
      <c r="G180" s="6">
        <v>15000</v>
      </c>
      <c r="H180" s="92">
        <f t="shared" si="6"/>
        <v>17250</v>
      </c>
      <c r="I180" s="6">
        <v>20000</v>
      </c>
      <c r="J180" s="92">
        <f t="shared" si="7"/>
        <v>16500</v>
      </c>
      <c r="K180" s="92">
        <f t="shared" si="8"/>
        <v>18000</v>
      </c>
      <c r="L180" s="1" t="s">
        <v>43</v>
      </c>
      <c r="M180" s="1" t="s">
        <v>63</v>
      </c>
      <c r="N180" s="14">
        <v>3</v>
      </c>
      <c r="O180" s="1" t="s">
        <v>94</v>
      </c>
      <c r="P180" s="6">
        <v>0</v>
      </c>
      <c r="Q180" s="6">
        <v>0</v>
      </c>
      <c r="R180" s="6">
        <v>0</v>
      </c>
      <c r="S180" s="6">
        <v>0</v>
      </c>
      <c r="T180" s="6">
        <v>1</v>
      </c>
      <c r="U180" s="6">
        <v>1</v>
      </c>
      <c r="V180" s="34" t="s">
        <v>1327</v>
      </c>
      <c r="W180" s="1"/>
      <c r="X180" s="34" t="s">
        <v>1328</v>
      </c>
      <c r="Y180" s="1"/>
      <c r="Z180" s="1"/>
      <c r="AA180" s="1"/>
      <c r="AB180" s="1"/>
      <c r="AC180" s="1"/>
    </row>
    <row r="181" spans="1:29" ht="15.75" customHeight="1">
      <c r="A181" s="3" t="s">
        <v>1329</v>
      </c>
      <c r="B181" s="3" t="s">
        <v>1330</v>
      </c>
      <c r="C181" s="3" t="s">
        <v>261</v>
      </c>
      <c r="D181" s="3" t="s">
        <v>67</v>
      </c>
      <c r="E181" s="13">
        <v>42847</v>
      </c>
      <c r="F181" s="1"/>
      <c r="G181" s="6"/>
      <c r="H181" s="92"/>
      <c r="I181" s="6"/>
      <c r="J181" s="92"/>
      <c r="K181" s="92"/>
      <c r="L181" s="1" t="s">
        <v>43</v>
      </c>
      <c r="M181" s="1" t="s">
        <v>63</v>
      </c>
      <c r="N181" s="14">
        <v>3</v>
      </c>
      <c r="O181" s="3" t="s">
        <v>48</v>
      </c>
      <c r="P181" s="14">
        <v>0</v>
      </c>
      <c r="Q181" s="14">
        <v>0</v>
      </c>
      <c r="R181" s="14">
        <v>0</v>
      </c>
      <c r="S181" s="14">
        <v>0</v>
      </c>
      <c r="T181" s="14">
        <v>1</v>
      </c>
      <c r="U181" s="14">
        <v>1</v>
      </c>
      <c r="V181" s="78" t="s">
        <v>1337</v>
      </c>
      <c r="W181" s="1"/>
      <c r="X181" s="1"/>
      <c r="Y181" s="1"/>
      <c r="Z181" s="1"/>
      <c r="AA181" s="1"/>
      <c r="AB181" s="1"/>
      <c r="AC181" s="1"/>
    </row>
    <row r="182" spans="1:29" ht="15.75" customHeight="1">
      <c r="A182" s="3" t="s">
        <v>1338</v>
      </c>
      <c r="B182" s="17" t="s">
        <v>1339</v>
      </c>
      <c r="C182" s="3" t="s">
        <v>261</v>
      </c>
      <c r="D182" s="3" t="s">
        <v>67</v>
      </c>
      <c r="E182" s="13">
        <v>42847</v>
      </c>
      <c r="F182" s="1"/>
      <c r="G182" s="6"/>
      <c r="H182" s="92"/>
      <c r="I182" s="6"/>
      <c r="J182" s="92"/>
      <c r="K182" s="92"/>
      <c r="L182" s="1" t="s">
        <v>43</v>
      </c>
      <c r="M182" s="1" t="s">
        <v>63</v>
      </c>
      <c r="N182" s="14">
        <v>3</v>
      </c>
      <c r="O182" s="3" t="s">
        <v>15</v>
      </c>
      <c r="P182" s="14">
        <v>0</v>
      </c>
      <c r="Q182" s="14">
        <v>0</v>
      </c>
      <c r="R182" s="14">
        <v>0</v>
      </c>
      <c r="S182" s="14">
        <v>0</v>
      </c>
      <c r="T182" s="14">
        <v>1</v>
      </c>
      <c r="U182" s="14">
        <v>1</v>
      </c>
      <c r="V182" s="78" t="s">
        <v>1342</v>
      </c>
      <c r="W182" s="1"/>
      <c r="X182" s="1"/>
      <c r="Y182" s="1"/>
      <c r="Z182" s="1"/>
      <c r="AA182" s="1"/>
      <c r="AB182" s="1"/>
      <c r="AC182" s="1"/>
    </row>
    <row r="183" spans="1:29" ht="15.75" customHeight="1">
      <c r="A183" s="1" t="s">
        <v>849</v>
      </c>
      <c r="B183" s="1" t="s">
        <v>1345</v>
      </c>
      <c r="C183" s="1" t="s">
        <v>261</v>
      </c>
      <c r="D183" s="1" t="s">
        <v>67</v>
      </c>
      <c r="E183" s="13">
        <v>42847</v>
      </c>
      <c r="F183" s="1" t="s">
        <v>1346</v>
      </c>
      <c r="G183" s="6">
        <v>800</v>
      </c>
      <c r="H183" s="92">
        <f t="shared" si="6"/>
        <v>890</v>
      </c>
      <c r="I183" s="6">
        <v>1000</v>
      </c>
      <c r="J183" s="92">
        <f t="shared" si="7"/>
        <v>880.00000000000011</v>
      </c>
      <c r="K183" s="92">
        <f t="shared" si="8"/>
        <v>900</v>
      </c>
      <c r="L183" s="1" t="s">
        <v>1347</v>
      </c>
      <c r="M183" s="1" t="s">
        <v>63</v>
      </c>
      <c r="N183" s="14">
        <v>3</v>
      </c>
      <c r="O183" s="1" t="s">
        <v>48</v>
      </c>
      <c r="P183" s="6">
        <v>0</v>
      </c>
      <c r="Q183" s="6">
        <v>0</v>
      </c>
      <c r="R183" s="6">
        <v>0</v>
      </c>
      <c r="S183" s="6">
        <v>0</v>
      </c>
      <c r="T183" s="6">
        <v>1</v>
      </c>
      <c r="U183" s="6">
        <v>1</v>
      </c>
      <c r="V183" s="34" t="s">
        <v>1349</v>
      </c>
      <c r="W183" s="1"/>
      <c r="X183" s="1"/>
      <c r="Y183" s="1"/>
      <c r="Z183" s="1"/>
      <c r="AA183" s="1"/>
      <c r="AB183" s="1"/>
      <c r="AC183" s="1"/>
    </row>
    <row r="184" spans="1:29" ht="15.75" customHeight="1">
      <c r="A184" s="1" t="s">
        <v>1350</v>
      </c>
      <c r="B184" s="1" t="s">
        <v>1351</v>
      </c>
      <c r="C184" s="1" t="s">
        <v>261</v>
      </c>
      <c r="D184" s="1" t="s">
        <v>67</v>
      </c>
      <c r="E184" s="13">
        <v>42847</v>
      </c>
      <c r="F184" s="1"/>
      <c r="G184" s="1"/>
      <c r="H184" s="92"/>
      <c r="I184" s="1"/>
      <c r="J184" s="92"/>
      <c r="K184" s="92"/>
      <c r="L184" s="1" t="s">
        <v>43</v>
      </c>
      <c r="M184" s="1" t="s">
        <v>63</v>
      </c>
      <c r="N184" s="14">
        <v>3</v>
      </c>
      <c r="O184" s="1" t="s">
        <v>94</v>
      </c>
      <c r="P184" s="1"/>
      <c r="Q184" s="1"/>
      <c r="R184" s="1"/>
      <c r="S184" s="1"/>
      <c r="T184" s="6">
        <v>1</v>
      </c>
      <c r="U184" s="6">
        <v>1</v>
      </c>
      <c r="V184" s="58" t="s">
        <v>1353</v>
      </c>
      <c r="W184" s="1"/>
      <c r="X184" s="34"/>
      <c r="Y184" s="1"/>
      <c r="Z184" s="1"/>
      <c r="AA184" s="1"/>
      <c r="AB184" s="1"/>
      <c r="AC184" s="1"/>
    </row>
    <row r="185" spans="1:29" ht="15.75" customHeight="1">
      <c r="A185" s="3" t="s">
        <v>1355</v>
      </c>
      <c r="B185" s="17" t="s">
        <v>1356</v>
      </c>
      <c r="C185" s="3" t="s">
        <v>261</v>
      </c>
      <c r="D185" s="3" t="s">
        <v>67</v>
      </c>
      <c r="E185" s="13">
        <v>42847</v>
      </c>
      <c r="F185" s="3" t="s">
        <v>62</v>
      </c>
      <c r="G185" s="14">
        <v>200</v>
      </c>
      <c r="H185" s="92">
        <f t="shared" si="6"/>
        <v>222.5</v>
      </c>
      <c r="I185" s="14">
        <v>250</v>
      </c>
      <c r="J185" s="92">
        <f t="shared" si="7"/>
        <v>220.00000000000003</v>
      </c>
      <c r="K185" s="92">
        <f t="shared" si="8"/>
        <v>225</v>
      </c>
      <c r="L185" s="17" t="s">
        <v>1357</v>
      </c>
      <c r="M185" s="1" t="s">
        <v>63</v>
      </c>
      <c r="N185" s="3">
        <v>3</v>
      </c>
      <c r="O185" s="1" t="s">
        <v>94</v>
      </c>
      <c r="P185" s="14">
        <v>0</v>
      </c>
      <c r="Q185" s="14">
        <v>0</v>
      </c>
      <c r="R185" s="14">
        <v>0</v>
      </c>
      <c r="S185" s="14">
        <v>0</v>
      </c>
      <c r="T185" s="14">
        <v>1</v>
      </c>
      <c r="U185" s="14">
        <v>1</v>
      </c>
      <c r="V185" s="79" t="s">
        <v>1359</v>
      </c>
      <c r="W185" s="19" t="s">
        <v>1362</v>
      </c>
      <c r="X185" s="1"/>
      <c r="Y185" s="1"/>
      <c r="Z185" s="1"/>
      <c r="AA185" s="1"/>
      <c r="AB185" s="1"/>
      <c r="AC185" s="1"/>
    </row>
    <row r="186" spans="1:29" ht="15.75" customHeight="1">
      <c r="A186" s="3" t="s">
        <v>1363</v>
      </c>
      <c r="B186" s="17" t="s">
        <v>1365</v>
      </c>
      <c r="C186" s="3" t="s">
        <v>261</v>
      </c>
      <c r="D186" s="3" t="s">
        <v>67</v>
      </c>
      <c r="E186" s="13">
        <v>42847</v>
      </c>
      <c r="F186" s="3" t="s">
        <v>1366</v>
      </c>
      <c r="G186" s="14">
        <v>300</v>
      </c>
      <c r="H186" s="92">
        <f t="shared" si="6"/>
        <v>300</v>
      </c>
      <c r="I186" s="14">
        <v>300</v>
      </c>
      <c r="J186" s="92">
        <f t="shared" si="7"/>
        <v>330</v>
      </c>
      <c r="K186" s="92">
        <f t="shared" si="8"/>
        <v>270</v>
      </c>
      <c r="L186" s="1" t="s">
        <v>43</v>
      </c>
      <c r="M186" s="1" t="s">
        <v>63</v>
      </c>
      <c r="N186" s="3">
        <v>3</v>
      </c>
      <c r="O186" s="3" t="s">
        <v>15</v>
      </c>
      <c r="P186" s="14">
        <v>0</v>
      </c>
      <c r="Q186" s="14">
        <v>0</v>
      </c>
      <c r="R186" s="14">
        <v>0</v>
      </c>
      <c r="S186" s="14">
        <v>0</v>
      </c>
      <c r="T186" s="14">
        <v>1</v>
      </c>
      <c r="U186" s="14">
        <v>1</v>
      </c>
      <c r="V186" s="79" t="s">
        <v>1370</v>
      </c>
      <c r="W186" s="1"/>
      <c r="X186" s="1"/>
      <c r="Y186" s="1"/>
      <c r="Z186" s="1"/>
      <c r="AA186" s="1"/>
      <c r="AB186" s="1"/>
      <c r="AC186" s="1"/>
    </row>
    <row r="187" spans="1:29" ht="15.75" customHeight="1">
      <c r="A187" s="1" t="s">
        <v>1372</v>
      </c>
      <c r="B187" s="1" t="s">
        <v>1373</v>
      </c>
      <c r="C187" s="1" t="s">
        <v>261</v>
      </c>
      <c r="D187" s="1" t="s">
        <v>67</v>
      </c>
      <c r="E187" s="13">
        <v>42847</v>
      </c>
      <c r="F187" s="1" t="s">
        <v>1374</v>
      </c>
      <c r="G187" s="6">
        <v>750</v>
      </c>
      <c r="H187" s="92">
        <f t="shared" si="6"/>
        <v>750</v>
      </c>
      <c r="I187" s="6">
        <v>750</v>
      </c>
      <c r="J187" s="92">
        <f t="shared" si="7"/>
        <v>825.00000000000011</v>
      </c>
      <c r="K187" s="92">
        <f t="shared" si="8"/>
        <v>675</v>
      </c>
      <c r="L187" s="1" t="s">
        <v>43</v>
      </c>
      <c r="M187" s="1" t="s">
        <v>63</v>
      </c>
      <c r="N187" s="3">
        <v>3</v>
      </c>
      <c r="O187" s="1" t="s">
        <v>94</v>
      </c>
      <c r="P187" s="6">
        <v>0</v>
      </c>
      <c r="Q187" s="6">
        <v>0</v>
      </c>
      <c r="R187" s="6">
        <v>0</v>
      </c>
      <c r="S187" s="6">
        <v>0</v>
      </c>
      <c r="T187" s="6">
        <v>1</v>
      </c>
      <c r="U187" s="6">
        <v>1</v>
      </c>
      <c r="V187" s="7" t="s">
        <v>1378</v>
      </c>
      <c r="W187" s="1"/>
      <c r="X187" s="1"/>
      <c r="Y187" s="1"/>
      <c r="Z187" s="1"/>
      <c r="AA187" s="1"/>
      <c r="AB187" s="1"/>
      <c r="AC187" s="1"/>
    </row>
    <row r="188" spans="1:29" ht="15.75" customHeight="1">
      <c r="A188" s="1" t="s">
        <v>1310</v>
      </c>
      <c r="B188" s="1" t="s">
        <v>1380</v>
      </c>
      <c r="C188" s="1" t="s">
        <v>261</v>
      </c>
      <c r="D188" s="1" t="s">
        <v>67</v>
      </c>
      <c r="E188" s="13">
        <v>42852</v>
      </c>
      <c r="F188" s="1"/>
      <c r="G188" s="1"/>
      <c r="H188" s="92"/>
      <c r="I188" s="1"/>
      <c r="J188" s="92"/>
      <c r="K188" s="92"/>
      <c r="L188" s="1" t="s">
        <v>439</v>
      </c>
      <c r="M188" s="1" t="s">
        <v>1382</v>
      </c>
      <c r="N188" s="6">
        <v>0</v>
      </c>
      <c r="O188" s="1" t="s">
        <v>1384</v>
      </c>
      <c r="P188" s="6">
        <v>0</v>
      </c>
      <c r="Q188" s="6">
        <v>0</v>
      </c>
      <c r="R188" s="6">
        <v>0</v>
      </c>
      <c r="S188" s="6">
        <v>0</v>
      </c>
      <c r="T188" s="6">
        <v>1</v>
      </c>
      <c r="U188" s="6">
        <v>1</v>
      </c>
      <c r="V188" s="7" t="s">
        <v>1385</v>
      </c>
      <c r="W188" s="1"/>
      <c r="X188" s="1"/>
      <c r="Y188" s="1"/>
      <c r="Z188" s="1"/>
      <c r="AA188" s="1"/>
      <c r="AB188" s="1"/>
      <c r="AC188" s="1"/>
    </row>
    <row r="189" spans="1:29" ht="15.75" customHeight="1">
      <c r="A189" s="1" t="s">
        <v>259</v>
      </c>
      <c r="B189" s="1" t="s">
        <v>1387</v>
      </c>
      <c r="C189" s="1" t="s">
        <v>261</v>
      </c>
      <c r="D189" s="1" t="s">
        <v>67</v>
      </c>
      <c r="E189" s="13">
        <v>42854</v>
      </c>
      <c r="F189" s="1" t="s">
        <v>1389</v>
      </c>
      <c r="G189" s="6">
        <v>300</v>
      </c>
      <c r="H189" s="92">
        <f t="shared" si="6"/>
        <v>1515</v>
      </c>
      <c r="I189" s="6">
        <v>3000</v>
      </c>
      <c r="J189" s="92">
        <f t="shared" si="7"/>
        <v>330</v>
      </c>
      <c r="K189" s="92">
        <f t="shared" si="8"/>
        <v>2700</v>
      </c>
      <c r="L189" s="1" t="s">
        <v>43</v>
      </c>
      <c r="M189" s="1" t="s">
        <v>155</v>
      </c>
      <c r="N189" s="6">
        <v>1</v>
      </c>
      <c r="O189" s="1" t="s">
        <v>986</v>
      </c>
      <c r="P189" s="6">
        <v>0</v>
      </c>
      <c r="Q189" s="6">
        <v>0</v>
      </c>
      <c r="R189" s="6">
        <v>0</v>
      </c>
      <c r="S189" s="6">
        <v>0</v>
      </c>
      <c r="T189" s="6">
        <v>1</v>
      </c>
      <c r="U189" s="6">
        <v>1</v>
      </c>
      <c r="V189" s="7" t="s">
        <v>1393</v>
      </c>
      <c r="W189" s="34" t="s">
        <v>1395</v>
      </c>
      <c r="X189" s="1"/>
      <c r="Y189" s="1"/>
      <c r="Z189" s="1"/>
      <c r="AA189" s="1"/>
      <c r="AB189" s="1"/>
      <c r="AC189" s="1"/>
    </row>
    <row r="190" spans="1:29" ht="15.75" customHeight="1">
      <c r="A190" s="1" t="s">
        <v>1396</v>
      </c>
      <c r="B190" s="1" t="s">
        <v>1397</v>
      </c>
      <c r="C190" s="1" t="s">
        <v>261</v>
      </c>
      <c r="D190" s="1" t="s">
        <v>67</v>
      </c>
      <c r="E190" s="13">
        <v>42854</v>
      </c>
      <c r="F190" s="1"/>
      <c r="G190" s="1"/>
      <c r="H190" s="92"/>
      <c r="I190" s="1"/>
      <c r="J190" s="92"/>
      <c r="K190" s="92"/>
      <c r="L190" s="1" t="s">
        <v>43</v>
      </c>
      <c r="M190" s="1" t="s">
        <v>155</v>
      </c>
      <c r="N190" s="3">
        <v>1</v>
      </c>
      <c r="O190" s="1" t="s">
        <v>986</v>
      </c>
      <c r="P190" s="1"/>
      <c r="Q190" s="1"/>
      <c r="R190" s="1"/>
      <c r="S190" s="1"/>
      <c r="T190" s="6">
        <v>1</v>
      </c>
      <c r="U190" s="6">
        <v>1</v>
      </c>
      <c r="V190" s="7" t="s">
        <v>1398</v>
      </c>
      <c r="W190" s="1"/>
      <c r="X190" s="1"/>
      <c r="Y190" s="1"/>
      <c r="Z190" s="1"/>
      <c r="AA190" s="1"/>
      <c r="AB190" s="1"/>
      <c r="AC190" s="1"/>
    </row>
    <row r="191" spans="1:29" ht="15.75" customHeight="1">
      <c r="A191" s="22" t="s">
        <v>691</v>
      </c>
      <c r="B191" s="22" t="s">
        <v>1401</v>
      </c>
      <c r="C191" s="8" t="s">
        <v>226</v>
      </c>
      <c r="D191" s="3" t="s">
        <v>5</v>
      </c>
      <c r="E191" s="4">
        <v>42828</v>
      </c>
      <c r="F191" s="22" t="s">
        <v>46</v>
      </c>
      <c r="G191" s="10">
        <v>100</v>
      </c>
      <c r="H191" s="92">
        <f t="shared" si="6"/>
        <v>100</v>
      </c>
      <c r="I191" s="10">
        <v>100</v>
      </c>
      <c r="J191" s="92">
        <f t="shared" si="7"/>
        <v>110.00000000000001</v>
      </c>
      <c r="K191" s="92">
        <f t="shared" si="8"/>
        <v>90</v>
      </c>
      <c r="L191" s="9" t="s">
        <v>1404</v>
      </c>
      <c r="M191" s="22" t="s">
        <v>1405</v>
      </c>
      <c r="N191" s="8">
        <v>0</v>
      </c>
      <c r="O191" s="22" t="s">
        <v>1406</v>
      </c>
      <c r="P191" s="65">
        <v>0</v>
      </c>
      <c r="Q191" s="65">
        <v>0</v>
      </c>
      <c r="R191" s="65">
        <v>0</v>
      </c>
      <c r="S191" s="65">
        <v>0</v>
      </c>
      <c r="T191" s="10">
        <v>1</v>
      </c>
      <c r="U191" s="10">
        <v>1</v>
      </c>
      <c r="V191" s="12" t="s">
        <v>1407</v>
      </c>
      <c r="W191" s="1"/>
      <c r="X191" s="1"/>
      <c r="Y191" s="1"/>
      <c r="Z191" s="1"/>
      <c r="AA191" s="1"/>
      <c r="AB191" s="1"/>
      <c r="AC191" s="1"/>
    </row>
    <row r="192" spans="1:29" ht="15.75" customHeight="1">
      <c r="A192" s="1" t="s">
        <v>224</v>
      </c>
      <c r="B192" s="1" t="s">
        <v>1409</v>
      </c>
      <c r="C192" s="8" t="s">
        <v>226</v>
      </c>
      <c r="D192" s="3" t="s">
        <v>5</v>
      </c>
      <c r="E192" s="4">
        <v>42833</v>
      </c>
      <c r="F192" s="1"/>
      <c r="G192" s="1"/>
      <c r="H192" s="92"/>
      <c r="I192" s="1"/>
      <c r="J192" s="92"/>
      <c r="K192" s="92"/>
      <c r="L192" s="1" t="s">
        <v>1412</v>
      </c>
      <c r="M192" s="1" t="s">
        <v>1413</v>
      </c>
      <c r="N192" s="8">
        <v>0</v>
      </c>
      <c r="O192" s="1" t="s">
        <v>94</v>
      </c>
      <c r="P192" s="6">
        <v>0</v>
      </c>
      <c r="Q192" s="6">
        <v>0</v>
      </c>
      <c r="R192" s="6">
        <v>0</v>
      </c>
      <c r="S192" s="6">
        <v>0</v>
      </c>
      <c r="T192" s="6">
        <v>1</v>
      </c>
      <c r="U192" s="6">
        <v>1</v>
      </c>
      <c r="V192" s="7" t="s">
        <v>1415</v>
      </c>
      <c r="W192" s="1"/>
      <c r="X192" s="1"/>
      <c r="Y192" s="1"/>
      <c r="Z192" s="1"/>
      <c r="AA192" s="1"/>
      <c r="AB192" s="1"/>
      <c r="AC192" s="1"/>
    </row>
    <row r="193" spans="1:29" ht="15.75" customHeight="1">
      <c r="A193" s="1" t="s">
        <v>691</v>
      </c>
      <c r="B193" s="1"/>
      <c r="C193" s="8" t="s">
        <v>226</v>
      </c>
      <c r="D193" s="3" t="s">
        <v>5</v>
      </c>
      <c r="E193" s="4">
        <v>42833</v>
      </c>
      <c r="F193" s="1"/>
      <c r="G193" s="1"/>
      <c r="H193" s="92"/>
      <c r="I193" s="1"/>
      <c r="J193" s="92"/>
      <c r="K193" s="92"/>
      <c r="L193" s="1" t="s">
        <v>1417</v>
      </c>
      <c r="M193" s="1" t="s">
        <v>1418</v>
      </c>
      <c r="N193" s="8">
        <v>1</v>
      </c>
      <c r="O193" s="1" t="s">
        <v>15</v>
      </c>
      <c r="P193" s="6">
        <v>0</v>
      </c>
      <c r="Q193" s="6">
        <v>0</v>
      </c>
      <c r="R193" s="6">
        <v>0</v>
      </c>
      <c r="S193" s="6">
        <v>0</v>
      </c>
      <c r="T193" s="6">
        <v>1</v>
      </c>
      <c r="U193" s="6">
        <v>1</v>
      </c>
      <c r="V193" s="7" t="s">
        <v>1420</v>
      </c>
      <c r="W193" s="1"/>
      <c r="X193" s="1"/>
      <c r="Y193" s="1"/>
      <c r="Z193" s="1"/>
      <c r="AA193" s="1"/>
      <c r="AB193" s="1"/>
      <c r="AC193" s="1"/>
    </row>
    <row r="194" spans="1:29" ht="15.75" customHeight="1">
      <c r="A194" s="1" t="s">
        <v>224</v>
      </c>
      <c r="B194" s="1" t="s">
        <v>1083</v>
      </c>
      <c r="C194" s="8" t="s">
        <v>226</v>
      </c>
      <c r="D194" s="3" t="s">
        <v>5</v>
      </c>
      <c r="E194" s="4">
        <v>42840</v>
      </c>
      <c r="F194" s="1" t="s">
        <v>113</v>
      </c>
      <c r="G194" s="6">
        <v>200</v>
      </c>
      <c r="H194" s="92">
        <f t="shared" si="6"/>
        <v>200</v>
      </c>
      <c r="I194" s="6">
        <v>200</v>
      </c>
      <c r="J194" s="92">
        <f t="shared" si="7"/>
        <v>220.00000000000003</v>
      </c>
      <c r="K194" s="92">
        <f t="shared" si="8"/>
        <v>180</v>
      </c>
      <c r="L194" s="1" t="s">
        <v>43</v>
      </c>
      <c r="M194" s="1" t="s">
        <v>44</v>
      </c>
      <c r="N194" s="8">
        <v>1</v>
      </c>
      <c r="O194" s="1" t="s">
        <v>59</v>
      </c>
      <c r="P194" s="6">
        <v>0</v>
      </c>
      <c r="Q194" s="6">
        <v>0</v>
      </c>
      <c r="R194" s="6">
        <v>0</v>
      </c>
      <c r="S194" s="6">
        <v>0</v>
      </c>
      <c r="T194" s="6">
        <v>1</v>
      </c>
      <c r="U194" s="6">
        <v>1</v>
      </c>
      <c r="V194" s="7" t="s">
        <v>1085</v>
      </c>
      <c r="W194" s="1"/>
      <c r="X194" s="1"/>
      <c r="Y194" s="1"/>
      <c r="Z194" s="1"/>
      <c r="AA194" s="1"/>
      <c r="AB194" s="1"/>
      <c r="AC194" s="1"/>
    </row>
    <row r="195" spans="1:29" ht="15.75" customHeight="1">
      <c r="A195" s="1" t="s">
        <v>224</v>
      </c>
      <c r="B195" s="1" t="s">
        <v>1428</v>
      </c>
      <c r="C195" s="8" t="s">
        <v>226</v>
      </c>
      <c r="D195" s="3" t="s">
        <v>5</v>
      </c>
      <c r="E195" s="4">
        <v>42840</v>
      </c>
      <c r="F195" s="1"/>
      <c r="G195" s="1"/>
      <c r="H195" s="92"/>
      <c r="I195" s="1"/>
      <c r="J195" s="92"/>
      <c r="K195" s="92"/>
      <c r="L195" s="1" t="s">
        <v>1431</v>
      </c>
      <c r="M195" s="1" t="s">
        <v>1432</v>
      </c>
      <c r="N195" s="8">
        <v>0</v>
      </c>
      <c r="O195" s="1" t="s">
        <v>59</v>
      </c>
      <c r="P195" s="6">
        <v>0</v>
      </c>
      <c r="Q195" s="6">
        <v>0</v>
      </c>
      <c r="R195" s="6">
        <v>0</v>
      </c>
      <c r="S195" s="6">
        <v>0</v>
      </c>
      <c r="T195" s="6">
        <v>1</v>
      </c>
      <c r="U195" s="6">
        <v>1</v>
      </c>
      <c r="V195" s="7" t="s">
        <v>1433</v>
      </c>
      <c r="W195" s="1"/>
      <c r="X195" s="1"/>
      <c r="Y195" s="1"/>
      <c r="Z195" s="1"/>
      <c r="AA195" s="1"/>
      <c r="AB195" s="1"/>
      <c r="AC195" s="1"/>
    </row>
    <row r="196" spans="1:29" ht="15.75" customHeight="1">
      <c r="A196" s="1" t="s">
        <v>1087</v>
      </c>
      <c r="B196" s="1"/>
      <c r="C196" s="8" t="s">
        <v>226</v>
      </c>
      <c r="D196" s="3" t="s">
        <v>5</v>
      </c>
      <c r="E196" s="4">
        <v>42840</v>
      </c>
      <c r="F196" s="1"/>
      <c r="G196" s="1"/>
      <c r="H196" s="92"/>
      <c r="I196" s="1"/>
      <c r="J196" s="92"/>
      <c r="K196" s="92"/>
      <c r="L196" s="1" t="s">
        <v>43</v>
      </c>
      <c r="M196" s="1" t="s">
        <v>44</v>
      </c>
      <c r="N196" s="8">
        <v>1</v>
      </c>
      <c r="O196" s="1" t="s">
        <v>59</v>
      </c>
      <c r="P196" s="1"/>
      <c r="Q196" s="1"/>
      <c r="R196" s="1"/>
      <c r="S196" s="1"/>
      <c r="T196" s="6">
        <v>1</v>
      </c>
      <c r="U196" s="6">
        <v>1</v>
      </c>
      <c r="V196" s="7" t="s">
        <v>1089</v>
      </c>
      <c r="W196" s="7" t="s">
        <v>1090</v>
      </c>
      <c r="X196" s="1"/>
      <c r="Y196" s="1"/>
      <c r="Z196" s="1"/>
      <c r="AA196" s="1"/>
      <c r="AB196" s="1"/>
      <c r="AC196" s="1"/>
    </row>
    <row r="197" spans="1:29" ht="15.75" customHeight="1">
      <c r="A197" s="22" t="s">
        <v>224</v>
      </c>
      <c r="B197" s="22" t="s">
        <v>872</v>
      </c>
      <c r="C197" s="22" t="s">
        <v>226</v>
      </c>
      <c r="D197" s="3" t="s">
        <v>5</v>
      </c>
      <c r="E197" s="13">
        <v>42843</v>
      </c>
      <c r="F197" s="27" t="s">
        <v>873</v>
      </c>
      <c r="G197" s="10">
        <v>150</v>
      </c>
      <c r="H197" s="92">
        <f t="shared" ref="H195:H258" si="9">SUM(J197+K197)/2</f>
        <v>150</v>
      </c>
      <c r="I197" s="10">
        <v>150</v>
      </c>
      <c r="J197" s="92">
        <f t="shared" ref="J195:J258" si="10">G197*1.1</f>
        <v>165</v>
      </c>
      <c r="K197" s="92">
        <f t="shared" ref="K195:K258" si="11">I197*0.9</f>
        <v>135</v>
      </c>
      <c r="L197" s="27" t="s">
        <v>874</v>
      </c>
      <c r="M197" s="27" t="s">
        <v>876</v>
      </c>
      <c r="N197" s="10">
        <v>1</v>
      </c>
      <c r="O197" s="27" t="s">
        <v>211</v>
      </c>
      <c r="P197" s="10">
        <v>0</v>
      </c>
      <c r="Q197" s="10">
        <v>0</v>
      </c>
      <c r="R197" s="10">
        <v>0</v>
      </c>
      <c r="S197" s="10">
        <v>0</v>
      </c>
      <c r="T197" s="10">
        <v>1</v>
      </c>
      <c r="U197" s="10">
        <v>1</v>
      </c>
      <c r="V197" s="12" t="s">
        <v>877</v>
      </c>
      <c r="W197" s="1"/>
      <c r="X197" s="1"/>
      <c r="Y197" s="1"/>
      <c r="Z197" s="1"/>
      <c r="AA197" s="1"/>
      <c r="AB197" s="1"/>
      <c r="AC197" s="1"/>
    </row>
    <row r="198" spans="1:29" ht="15.75" customHeight="1">
      <c r="A198" s="1" t="s">
        <v>224</v>
      </c>
      <c r="B198" s="1" t="s">
        <v>1440</v>
      </c>
      <c r="C198" s="1" t="s">
        <v>226</v>
      </c>
      <c r="D198" s="1" t="s">
        <v>67</v>
      </c>
      <c r="E198" s="13">
        <v>42847</v>
      </c>
      <c r="F198" s="1" t="s">
        <v>1442</v>
      </c>
      <c r="G198" s="6">
        <v>1200</v>
      </c>
      <c r="H198" s="92">
        <f t="shared" si="9"/>
        <v>1200</v>
      </c>
      <c r="I198" s="6">
        <v>1200</v>
      </c>
      <c r="J198" s="92">
        <f t="shared" si="10"/>
        <v>1320</v>
      </c>
      <c r="K198" s="92">
        <f t="shared" si="11"/>
        <v>1080</v>
      </c>
      <c r="L198" s="1" t="s">
        <v>43</v>
      </c>
      <c r="M198" s="1" t="s">
        <v>63</v>
      </c>
      <c r="N198" s="14">
        <v>3</v>
      </c>
      <c r="O198" s="1" t="s">
        <v>48</v>
      </c>
      <c r="P198" s="6">
        <v>0</v>
      </c>
      <c r="Q198" s="6">
        <v>0</v>
      </c>
      <c r="R198" s="6">
        <v>0</v>
      </c>
      <c r="S198" s="6">
        <v>0</v>
      </c>
      <c r="T198" s="6">
        <v>1</v>
      </c>
      <c r="U198" s="6">
        <v>1</v>
      </c>
      <c r="V198" s="7" t="s">
        <v>1446</v>
      </c>
      <c r="W198" s="7" t="s">
        <v>1448</v>
      </c>
      <c r="X198" s="1"/>
      <c r="Y198" s="1"/>
      <c r="Z198" s="1"/>
      <c r="AA198" s="1"/>
      <c r="AB198" s="1"/>
      <c r="AC198" s="1"/>
    </row>
    <row r="199" spans="1:29" ht="15.75" customHeight="1">
      <c r="A199" s="1" t="s">
        <v>1450</v>
      </c>
      <c r="B199" s="1" t="s">
        <v>1451</v>
      </c>
      <c r="C199" s="1" t="s">
        <v>226</v>
      </c>
      <c r="D199" s="1" t="s">
        <v>67</v>
      </c>
      <c r="E199" s="13">
        <v>42847</v>
      </c>
      <c r="F199" s="1" t="s">
        <v>62</v>
      </c>
      <c r="G199" s="6">
        <v>500</v>
      </c>
      <c r="H199" s="92">
        <f t="shared" si="9"/>
        <v>725</v>
      </c>
      <c r="I199" s="6">
        <v>1000</v>
      </c>
      <c r="J199" s="92">
        <f t="shared" si="10"/>
        <v>550</v>
      </c>
      <c r="K199" s="92">
        <f t="shared" si="11"/>
        <v>900</v>
      </c>
      <c r="L199" s="1" t="s">
        <v>43</v>
      </c>
      <c r="M199" s="1" t="s">
        <v>63</v>
      </c>
      <c r="N199" s="3">
        <v>3</v>
      </c>
      <c r="O199" s="1" t="s">
        <v>94</v>
      </c>
      <c r="P199" s="6">
        <v>0</v>
      </c>
      <c r="Q199" s="6">
        <v>0</v>
      </c>
      <c r="R199" s="6">
        <v>0</v>
      </c>
      <c r="S199" s="6">
        <v>0</v>
      </c>
      <c r="T199" s="6">
        <v>1</v>
      </c>
      <c r="U199" s="6">
        <v>1</v>
      </c>
      <c r="V199" s="7" t="s">
        <v>1454</v>
      </c>
      <c r="W199" s="1"/>
      <c r="X199" s="1"/>
      <c r="Y199" s="1"/>
      <c r="Z199" s="1"/>
      <c r="AA199" s="1"/>
      <c r="AB199" s="1"/>
      <c r="AC199" s="1"/>
    </row>
    <row r="200" spans="1:29" ht="15.75" customHeight="1">
      <c r="A200" s="1" t="s">
        <v>691</v>
      </c>
      <c r="B200" s="1" t="s">
        <v>1456</v>
      </c>
      <c r="C200" s="1" t="s">
        <v>226</v>
      </c>
      <c r="D200" s="1" t="s">
        <v>67</v>
      </c>
      <c r="E200" s="13">
        <v>42847</v>
      </c>
      <c r="F200" s="1" t="s">
        <v>1457</v>
      </c>
      <c r="G200" s="6">
        <v>1000</v>
      </c>
      <c r="H200" s="92">
        <f t="shared" si="9"/>
        <v>1450</v>
      </c>
      <c r="I200" s="6">
        <v>2000</v>
      </c>
      <c r="J200" s="92">
        <f t="shared" si="10"/>
        <v>1100</v>
      </c>
      <c r="K200" s="92">
        <f t="shared" si="11"/>
        <v>1800</v>
      </c>
      <c r="L200" s="1" t="s">
        <v>43</v>
      </c>
      <c r="M200" s="1" t="s">
        <v>63</v>
      </c>
      <c r="N200" s="3">
        <v>3</v>
      </c>
      <c r="O200" s="1" t="s">
        <v>94</v>
      </c>
      <c r="P200" s="6">
        <v>0</v>
      </c>
      <c r="Q200" s="6">
        <v>0</v>
      </c>
      <c r="R200" s="6">
        <v>0</v>
      </c>
      <c r="S200" s="6">
        <v>0</v>
      </c>
      <c r="T200" s="6">
        <v>1</v>
      </c>
      <c r="U200" s="6">
        <v>1</v>
      </c>
      <c r="V200" s="7" t="s">
        <v>1460</v>
      </c>
      <c r="W200" s="1"/>
      <c r="X200" s="1"/>
      <c r="Y200" s="1"/>
      <c r="Z200" s="1"/>
      <c r="AA200" s="1"/>
      <c r="AB200" s="1"/>
      <c r="AC200" s="1"/>
    </row>
    <row r="201" spans="1:29" ht="15.75" customHeight="1">
      <c r="A201" s="1" t="s">
        <v>1462</v>
      </c>
      <c r="B201" s="1" t="s">
        <v>1463</v>
      </c>
      <c r="C201" s="1" t="s">
        <v>226</v>
      </c>
      <c r="D201" s="1" t="s">
        <v>67</v>
      </c>
      <c r="E201" s="13">
        <v>42848</v>
      </c>
      <c r="F201" s="1" t="s">
        <v>1465</v>
      </c>
      <c r="G201" s="6">
        <v>500</v>
      </c>
      <c r="H201" s="92">
        <f t="shared" si="9"/>
        <v>500</v>
      </c>
      <c r="I201" s="6">
        <v>500</v>
      </c>
      <c r="J201" s="92">
        <f t="shared" si="10"/>
        <v>550</v>
      </c>
      <c r="K201" s="92">
        <f t="shared" si="11"/>
        <v>450</v>
      </c>
      <c r="L201" s="1" t="s">
        <v>43</v>
      </c>
      <c r="M201" s="1" t="s">
        <v>1467</v>
      </c>
      <c r="N201" s="6">
        <v>1</v>
      </c>
      <c r="O201" s="1" t="s">
        <v>94</v>
      </c>
      <c r="P201" s="6">
        <v>0</v>
      </c>
      <c r="Q201" s="6">
        <v>0</v>
      </c>
      <c r="R201" s="6">
        <v>0</v>
      </c>
      <c r="S201" s="6">
        <v>0</v>
      </c>
      <c r="T201" s="6">
        <v>1</v>
      </c>
      <c r="U201" s="6">
        <v>1</v>
      </c>
      <c r="V201" s="7" t="s">
        <v>1470</v>
      </c>
      <c r="W201" s="1"/>
      <c r="X201" s="1"/>
      <c r="Y201" s="1"/>
      <c r="Z201" s="1"/>
      <c r="AA201" s="1"/>
      <c r="AB201" s="1"/>
      <c r="AC201" s="1"/>
    </row>
    <row r="202" spans="1:29" ht="15.75" customHeight="1">
      <c r="A202" s="1" t="s">
        <v>691</v>
      </c>
      <c r="B202" s="1" t="s">
        <v>1471</v>
      </c>
      <c r="C202" s="1" t="s">
        <v>226</v>
      </c>
      <c r="D202" s="1" t="s">
        <v>67</v>
      </c>
      <c r="E202" s="13">
        <v>42850</v>
      </c>
      <c r="F202" s="1"/>
      <c r="G202" s="1"/>
      <c r="H202" s="92"/>
      <c r="I202" s="1"/>
      <c r="J202" s="92"/>
      <c r="K202" s="92"/>
      <c r="L202" s="1" t="s">
        <v>1472</v>
      </c>
      <c r="M202" s="1" t="s">
        <v>1473</v>
      </c>
      <c r="N202" s="6">
        <v>0</v>
      </c>
      <c r="O202" s="1" t="s">
        <v>59</v>
      </c>
      <c r="P202" s="6">
        <v>0</v>
      </c>
      <c r="Q202" s="6">
        <v>0</v>
      </c>
      <c r="R202" s="6">
        <v>0</v>
      </c>
      <c r="S202" s="6">
        <v>0</v>
      </c>
      <c r="T202" s="6">
        <v>1</v>
      </c>
      <c r="U202" s="6">
        <v>1</v>
      </c>
      <c r="V202" s="7" t="s">
        <v>1474</v>
      </c>
      <c r="W202" s="1"/>
      <c r="X202" s="1"/>
      <c r="Y202" s="1"/>
      <c r="Z202" s="1"/>
      <c r="AA202" s="1"/>
      <c r="AB202" s="1"/>
      <c r="AC202" s="1"/>
    </row>
    <row r="203" spans="1:29" ht="15.75" customHeight="1">
      <c r="A203" s="1" t="s">
        <v>691</v>
      </c>
      <c r="B203" s="1" t="s">
        <v>1475</v>
      </c>
      <c r="C203" s="1" t="s">
        <v>226</v>
      </c>
      <c r="D203" s="1" t="s">
        <v>67</v>
      </c>
      <c r="E203" s="13">
        <v>42850</v>
      </c>
      <c r="F203" s="1"/>
      <c r="G203" s="1"/>
      <c r="H203" s="92"/>
      <c r="I203" s="1"/>
      <c r="J203" s="92"/>
      <c r="K203" s="92"/>
      <c r="L203" s="1" t="s">
        <v>439</v>
      </c>
      <c r="M203" s="1" t="s">
        <v>1478</v>
      </c>
      <c r="N203" s="6">
        <v>0</v>
      </c>
      <c r="O203" s="1" t="s">
        <v>59</v>
      </c>
      <c r="P203" s="6">
        <v>0</v>
      </c>
      <c r="Q203" s="6">
        <v>0</v>
      </c>
      <c r="R203" s="6">
        <v>0</v>
      </c>
      <c r="S203" s="6">
        <v>0</v>
      </c>
      <c r="T203" s="6">
        <v>1</v>
      </c>
      <c r="U203" s="6">
        <v>1</v>
      </c>
      <c r="V203" s="7" t="s">
        <v>1480</v>
      </c>
      <c r="W203" s="1"/>
      <c r="X203" s="1"/>
      <c r="Y203" s="1"/>
      <c r="Z203" s="1"/>
      <c r="AA203" s="1"/>
      <c r="AB203" s="1"/>
      <c r="AC203" s="1"/>
    </row>
    <row r="204" spans="1:29" ht="15.75" customHeight="1">
      <c r="A204" s="1" t="s">
        <v>691</v>
      </c>
      <c r="B204" s="1" t="s">
        <v>1475</v>
      </c>
      <c r="C204" s="1" t="s">
        <v>226</v>
      </c>
      <c r="D204" s="1" t="s">
        <v>67</v>
      </c>
      <c r="E204" s="13">
        <v>42850</v>
      </c>
      <c r="F204" s="1"/>
      <c r="G204" s="1"/>
      <c r="H204" s="92"/>
      <c r="I204" s="1"/>
      <c r="J204" s="92"/>
      <c r="K204" s="92"/>
      <c r="L204" s="1" t="s">
        <v>1481</v>
      </c>
      <c r="M204" s="1" t="s">
        <v>1478</v>
      </c>
      <c r="N204" s="6">
        <v>0</v>
      </c>
      <c r="O204" s="1" t="s">
        <v>671</v>
      </c>
      <c r="P204" s="6">
        <v>0</v>
      </c>
      <c r="Q204" s="6">
        <v>0</v>
      </c>
      <c r="R204" s="6">
        <v>0</v>
      </c>
      <c r="S204" s="6">
        <v>0</v>
      </c>
      <c r="T204" s="6">
        <v>0</v>
      </c>
      <c r="U204" s="6">
        <v>1</v>
      </c>
      <c r="V204" s="7" t="s">
        <v>1480</v>
      </c>
      <c r="W204" s="1"/>
      <c r="X204" s="1"/>
      <c r="Y204" s="1"/>
      <c r="Z204" s="1"/>
      <c r="AA204" s="1"/>
      <c r="AB204" s="1"/>
      <c r="AC204" s="1"/>
    </row>
    <row r="205" spans="1:29" ht="15.75" customHeight="1">
      <c r="A205" s="1" t="s">
        <v>691</v>
      </c>
      <c r="B205" s="1" t="s">
        <v>1475</v>
      </c>
      <c r="C205" s="1" t="s">
        <v>226</v>
      </c>
      <c r="D205" s="1" t="s">
        <v>67</v>
      </c>
      <c r="E205" s="13">
        <v>42851</v>
      </c>
      <c r="F205" s="1"/>
      <c r="G205" s="1"/>
      <c r="H205" s="92"/>
      <c r="I205" s="1"/>
      <c r="J205" s="92"/>
      <c r="K205" s="92"/>
      <c r="L205" s="1" t="s">
        <v>439</v>
      </c>
      <c r="M205" s="1" t="s">
        <v>1478</v>
      </c>
      <c r="N205" s="6">
        <v>0</v>
      </c>
      <c r="O205" s="1"/>
      <c r="P205" s="1"/>
      <c r="Q205" s="1"/>
      <c r="R205" s="1"/>
      <c r="S205" s="1"/>
      <c r="T205" s="6">
        <v>1</v>
      </c>
      <c r="U205" s="6">
        <v>1</v>
      </c>
      <c r="V205" s="7" t="s">
        <v>1474</v>
      </c>
      <c r="W205" s="1"/>
      <c r="X205" s="1"/>
      <c r="Y205" s="1"/>
      <c r="Z205" s="1"/>
      <c r="AA205" s="1"/>
      <c r="AB205" s="1"/>
      <c r="AC205" s="1"/>
    </row>
    <row r="206" spans="1:29" ht="15.75" customHeight="1">
      <c r="A206" s="1" t="s">
        <v>691</v>
      </c>
      <c r="B206" s="1" t="s">
        <v>1475</v>
      </c>
      <c r="C206" s="1" t="s">
        <v>226</v>
      </c>
      <c r="D206" s="3" t="s">
        <v>67</v>
      </c>
      <c r="E206" s="13">
        <v>42852</v>
      </c>
      <c r="F206" s="1"/>
      <c r="G206" s="1"/>
      <c r="H206" s="92"/>
      <c r="I206" s="1"/>
      <c r="J206" s="92"/>
      <c r="K206" s="92"/>
      <c r="L206" s="3" t="s">
        <v>439</v>
      </c>
      <c r="M206" s="1" t="s">
        <v>1478</v>
      </c>
      <c r="N206" s="3">
        <v>0</v>
      </c>
      <c r="O206" s="3" t="s">
        <v>59</v>
      </c>
      <c r="P206" s="3">
        <v>0</v>
      </c>
      <c r="Q206" s="3">
        <v>0</v>
      </c>
      <c r="R206" s="3">
        <v>0</v>
      </c>
      <c r="S206" s="3">
        <v>0</v>
      </c>
      <c r="T206" s="3">
        <v>1</v>
      </c>
      <c r="U206" s="3">
        <v>1</v>
      </c>
      <c r="V206" s="7" t="s">
        <v>1487</v>
      </c>
      <c r="W206" s="1"/>
      <c r="X206" s="1"/>
      <c r="Y206" s="1"/>
      <c r="Z206" s="1"/>
      <c r="AA206" s="1"/>
      <c r="AB206" s="1"/>
      <c r="AC206" s="1"/>
    </row>
    <row r="207" spans="1:29" ht="15.75" customHeight="1">
      <c r="A207" s="1" t="s">
        <v>691</v>
      </c>
      <c r="B207" s="62" t="s">
        <v>692</v>
      </c>
      <c r="C207" s="1" t="s">
        <v>226</v>
      </c>
      <c r="D207" s="1" t="s">
        <v>67</v>
      </c>
      <c r="E207" s="63">
        <v>42853</v>
      </c>
      <c r="F207" s="1"/>
      <c r="G207" s="1"/>
      <c r="H207" s="92"/>
      <c r="I207" s="1"/>
      <c r="J207" s="92"/>
      <c r="K207" s="92"/>
      <c r="L207" s="1" t="s">
        <v>695</v>
      </c>
      <c r="M207" s="1" t="s">
        <v>697</v>
      </c>
      <c r="N207" s="6">
        <v>0</v>
      </c>
      <c r="O207" s="1" t="s">
        <v>698</v>
      </c>
      <c r="P207" s="6">
        <v>0</v>
      </c>
      <c r="Q207" s="6">
        <v>0</v>
      </c>
      <c r="R207" s="6">
        <v>0</v>
      </c>
      <c r="S207" s="6">
        <v>0</v>
      </c>
      <c r="T207" s="6">
        <v>1</v>
      </c>
      <c r="U207" s="6">
        <v>1</v>
      </c>
      <c r="V207" s="7" t="s">
        <v>700</v>
      </c>
      <c r="W207" s="1"/>
      <c r="X207" s="1"/>
      <c r="Y207" s="1"/>
      <c r="Z207" s="1"/>
      <c r="AA207" s="1"/>
      <c r="AB207" s="1"/>
      <c r="AC207" s="1"/>
    </row>
    <row r="208" spans="1:29" ht="15.75" customHeight="1">
      <c r="A208" s="1" t="s">
        <v>224</v>
      </c>
      <c r="B208" s="1" t="s">
        <v>225</v>
      </c>
      <c r="C208" s="1" t="s">
        <v>226</v>
      </c>
      <c r="D208" s="1" t="s">
        <v>67</v>
      </c>
      <c r="E208" s="13">
        <v>42853</v>
      </c>
      <c r="F208" s="1"/>
      <c r="G208" s="1"/>
      <c r="H208" s="92"/>
      <c r="I208" s="1"/>
      <c r="J208" s="92"/>
      <c r="K208" s="92"/>
      <c r="L208" s="1" t="s">
        <v>43</v>
      </c>
      <c r="M208" s="1" t="s">
        <v>228</v>
      </c>
      <c r="N208" s="6">
        <v>1</v>
      </c>
      <c r="O208" s="1" t="s">
        <v>48</v>
      </c>
      <c r="P208" s="6">
        <v>0</v>
      </c>
      <c r="Q208" s="6">
        <v>0</v>
      </c>
      <c r="R208" s="6">
        <v>0</v>
      </c>
      <c r="S208" s="6">
        <v>0</v>
      </c>
      <c r="T208" s="6">
        <v>1</v>
      </c>
      <c r="U208" s="6">
        <v>1</v>
      </c>
      <c r="V208" s="7" t="s">
        <v>229</v>
      </c>
      <c r="W208" s="1"/>
      <c r="X208" s="1"/>
      <c r="Y208" s="1"/>
      <c r="Z208" s="1"/>
      <c r="AA208" s="1"/>
      <c r="AB208" s="1"/>
      <c r="AC208" s="1"/>
    </row>
    <row r="209" spans="1:29" ht="15.75" customHeight="1">
      <c r="A209" s="1" t="s">
        <v>224</v>
      </c>
      <c r="B209" s="1" t="s">
        <v>28</v>
      </c>
      <c r="C209" s="1" t="s">
        <v>226</v>
      </c>
      <c r="D209" s="1" t="s">
        <v>67</v>
      </c>
      <c r="E209" s="13">
        <v>42854</v>
      </c>
      <c r="F209" s="1" t="s">
        <v>368</v>
      </c>
      <c r="G209" s="6">
        <v>2000</v>
      </c>
      <c r="H209" s="92">
        <f t="shared" si="9"/>
        <v>2000</v>
      </c>
      <c r="I209" s="6">
        <v>2000</v>
      </c>
      <c r="J209" s="92">
        <f t="shared" si="10"/>
        <v>2200</v>
      </c>
      <c r="K209" s="92">
        <f t="shared" si="11"/>
        <v>1800</v>
      </c>
      <c r="L209" s="1" t="s">
        <v>1496</v>
      </c>
      <c r="M209" s="1" t="s">
        <v>1497</v>
      </c>
      <c r="N209" s="6">
        <v>1</v>
      </c>
      <c r="O209" s="1" t="s">
        <v>70</v>
      </c>
      <c r="P209" s="6">
        <v>0</v>
      </c>
      <c r="Q209" s="6">
        <v>0</v>
      </c>
      <c r="R209" s="6">
        <v>0</v>
      </c>
      <c r="S209" s="6">
        <v>0</v>
      </c>
      <c r="T209" s="6">
        <v>1</v>
      </c>
      <c r="U209" s="6">
        <v>1</v>
      </c>
      <c r="V209" s="7" t="s">
        <v>1499</v>
      </c>
      <c r="W209" s="1"/>
      <c r="X209" s="1"/>
      <c r="Y209" s="1"/>
      <c r="Z209" s="1"/>
      <c r="AA209" s="1"/>
      <c r="AB209" s="1"/>
      <c r="AC209" s="1"/>
    </row>
    <row r="210" spans="1:29" ht="15.75" customHeight="1">
      <c r="A210" s="1" t="s">
        <v>1501</v>
      </c>
      <c r="B210" s="1" t="s">
        <v>1502</v>
      </c>
      <c r="C210" s="1" t="s">
        <v>226</v>
      </c>
      <c r="D210" s="1" t="s">
        <v>67</v>
      </c>
      <c r="E210" s="13">
        <v>42854</v>
      </c>
      <c r="F210" s="1"/>
      <c r="G210" s="1"/>
      <c r="H210" s="92"/>
      <c r="I210" s="1"/>
      <c r="J210" s="92"/>
      <c r="K210" s="92"/>
      <c r="L210" s="1" t="s">
        <v>1503</v>
      </c>
      <c r="M210" s="1" t="s">
        <v>155</v>
      </c>
      <c r="N210" s="6">
        <v>1</v>
      </c>
      <c r="O210" s="1" t="s">
        <v>986</v>
      </c>
      <c r="P210" s="1"/>
      <c r="Q210" s="1"/>
      <c r="R210" s="1"/>
      <c r="S210" s="1"/>
      <c r="T210" s="6">
        <v>1</v>
      </c>
      <c r="U210" s="6">
        <v>1</v>
      </c>
      <c r="V210" s="7" t="s">
        <v>1506</v>
      </c>
      <c r="W210" s="1"/>
      <c r="X210" s="1"/>
      <c r="Y210" s="1"/>
      <c r="Z210" s="1"/>
      <c r="AA210" s="1"/>
      <c r="AB210" s="1"/>
      <c r="AC210" s="1"/>
    </row>
    <row r="211" spans="1:29" ht="15.75" customHeight="1">
      <c r="A211" s="1" t="s">
        <v>1508</v>
      </c>
      <c r="B211" s="1"/>
      <c r="C211" s="1" t="s">
        <v>226</v>
      </c>
      <c r="D211" s="1" t="s">
        <v>67</v>
      </c>
      <c r="E211" s="13">
        <v>42854</v>
      </c>
      <c r="F211" s="1"/>
      <c r="G211" s="1"/>
      <c r="H211" s="92"/>
      <c r="I211" s="1"/>
      <c r="J211" s="92"/>
      <c r="K211" s="92"/>
      <c r="L211" s="1" t="s">
        <v>43</v>
      </c>
      <c r="M211" s="1" t="s">
        <v>155</v>
      </c>
      <c r="N211" s="6">
        <v>1</v>
      </c>
      <c r="O211" s="1"/>
      <c r="P211" s="1"/>
      <c r="Q211" s="1"/>
      <c r="R211" s="1"/>
      <c r="S211" s="1"/>
      <c r="T211" s="6">
        <v>1</v>
      </c>
      <c r="U211" s="6">
        <v>1</v>
      </c>
      <c r="V211" s="7" t="s">
        <v>1511</v>
      </c>
      <c r="W211" s="1"/>
      <c r="X211" s="1"/>
      <c r="Y211" s="1"/>
      <c r="Z211" s="1"/>
      <c r="AA211" s="1"/>
      <c r="AB211" s="1"/>
      <c r="AC211" s="1"/>
    </row>
    <row r="212" spans="1:29" ht="15.75" customHeight="1">
      <c r="A212" s="57" t="s">
        <v>224</v>
      </c>
      <c r="B212" s="1"/>
      <c r="C212" s="57" t="s">
        <v>226</v>
      </c>
      <c r="D212" s="57" t="s">
        <v>67</v>
      </c>
      <c r="E212" s="70">
        <v>42854</v>
      </c>
      <c r="F212" s="57" t="s">
        <v>113</v>
      </c>
      <c r="G212" s="60">
        <v>200</v>
      </c>
      <c r="H212" s="92">
        <f t="shared" si="9"/>
        <v>200</v>
      </c>
      <c r="I212" s="60">
        <v>200</v>
      </c>
      <c r="J212" s="92">
        <f t="shared" si="10"/>
        <v>220.00000000000003</v>
      </c>
      <c r="K212" s="92">
        <f t="shared" si="11"/>
        <v>180</v>
      </c>
      <c r="L212" s="57" t="s">
        <v>1514</v>
      </c>
      <c r="M212" s="57" t="s">
        <v>1515</v>
      </c>
      <c r="N212" s="60">
        <v>1</v>
      </c>
      <c r="O212" s="57" t="s">
        <v>48</v>
      </c>
      <c r="P212" s="60">
        <v>0</v>
      </c>
      <c r="Q212" s="60">
        <v>0</v>
      </c>
      <c r="R212" s="60">
        <v>0</v>
      </c>
      <c r="S212" s="60">
        <v>0</v>
      </c>
      <c r="T212" s="60">
        <v>1</v>
      </c>
      <c r="U212" s="60">
        <v>1</v>
      </c>
      <c r="V212" s="116" t="s">
        <v>1517</v>
      </c>
      <c r="W212" s="115"/>
      <c r="X212" s="115"/>
      <c r="Y212" s="115"/>
      <c r="Z212" s="115"/>
      <c r="AA212" s="115"/>
      <c r="AB212" s="115"/>
      <c r="AC212" s="1"/>
    </row>
    <row r="213" spans="1:29" ht="15.75" customHeight="1">
      <c r="A213" s="8" t="s">
        <v>37</v>
      </c>
      <c r="B213" s="9" t="s">
        <v>42</v>
      </c>
      <c r="C213" s="3" t="s">
        <v>45</v>
      </c>
      <c r="D213" s="3" t="s">
        <v>5</v>
      </c>
      <c r="E213" s="4">
        <v>42827</v>
      </c>
      <c r="F213" s="9" t="s">
        <v>46</v>
      </c>
      <c r="G213" s="11">
        <v>200</v>
      </c>
      <c r="H213" s="92">
        <f t="shared" si="9"/>
        <v>200</v>
      </c>
      <c r="I213" s="11">
        <v>200</v>
      </c>
      <c r="J213" s="92">
        <f t="shared" si="10"/>
        <v>220.00000000000003</v>
      </c>
      <c r="K213" s="92">
        <f t="shared" si="11"/>
        <v>180</v>
      </c>
      <c r="L213" s="9" t="s">
        <v>56</v>
      </c>
      <c r="M213" s="9" t="s">
        <v>57</v>
      </c>
      <c r="N213" s="3">
        <v>1</v>
      </c>
      <c r="O213" s="9" t="s">
        <v>59</v>
      </c>
      <c r="P213" s="11">
        <v>0</v>
      </c>
      <c r="Q213" s="11">
        <v>0</v>
      </c>
      <c r="R213" s="11">
        <v>0</v>
      </c>
      <c r="S213" s="11">
        <v>0</v>
      </c>
      <c r="T213" s="3">
        <v>1</v>
      </c>
      <c r="U213" s="3">
        <v>1</v>
      </c>
      <c r="V213" s="12" t="s">
        <v>60</v>
      </c>
      <c r="W213" s="1"/>
      <c r="X213" s="1"/>
      <c r="Y213" s="1"/>
      <c r="Z213" s="1"/>
      <c r="AA213" s="1"/>
      <c r="AB213" s="1"/>
      <c r="AC213" s="1"/>
    </row>
    <row r="214" spans="1:29" ht="15.75" customHeight="1">
      <c r="A214" s="22" t="s">
        <v>37</v>
      </c>
      <c r="B214" s="22" t="s">
        <v>469</v>
      </c>
      <c r="C214" s="22" t="s">
        <v>45</v>
      </c>
      <c r="D214" s="3" t="s">
        <v>5</v>
      </c>
      <c r="E214" s="4">
        <v>42828</v>
      </c>
      <c r="F214" s="22" t="s">
        <v>46</v>
      </c>
      <c r="G214" s="10">
        <v>24</v>
      </c>
      <c r="H214" s="92">
        <f t="shared" si="9"/>
        <v>29.4</v>
      </c>
      <c r="I214" s="10">
        <v>36</v>
      </c>
      <c r="J214" s="92">
        <f t="shared" si="10"/>
        <v>26.400000000000002</v>
      </c>
      <c r="K214" s="92">
        <f t="shared" si="11"/>
        <v>32.4</v>
      </c>
      <c r="L214" s="1" t="s">
        <v>43</v>
      </c>
      <c r="M214" s="22" t="s">
        <v>471</v>
      </c>
      <c r="N214" s="3">
        <v>1</v>
      </c>
      <c r="O214" s="22" t="s">
        <v>59</v>
      </c>
      <c r="P214" s="10">
        <v>0</v>
      </c>
      <c r="Q214" s="10">
        <v>0</v>
      </c>
      <c r="R214" s="10">
        <v>0</v>
      </c>
      <c r="S214" s="10">
        <v>0</v>
      </c>
      <c r="T214" s="10">
        <v>1</v>
      </c>
      <c r="U214" s="10">
        <v>1</v>
      </c>
      <c r="V214" s="12" t="s">
        <v>472</v>
      </c>
      <c r="W214" s="12" t="s">
        <v>474</v>
      </c>
      <c r="X214" s="1"/>
      <c r="Y214" s="1"/>
      <c r="Z214" s="1"/>
      <c r="AA214" s="1"/>
      <c r="AB214" s="1"/>
      <c r="AC214" s="1"/>
    </row>
    <row r="215" spans="1:29">
      <c r="A215" s="1" t="s">
        <v>37</v>
      </c>
      <c r="B215" s="1"/>
      <c r="C215" s="1" t="s">
        <v>45</v>
      </c>
      <c r="D215" s="3" t="s">
        <v>5</v>
      </c>
      <c r="E215" s="32">
        <v>42829</v>
      </c>
      <c r="F215" s="1" t="s">
        <v>46</v>
      </c>
      <c r="G215" s="6">
        <v>150</v>
      </c>
      <c r="H215" s="92">
        <f t="shared" si="9"/>
        <v>150</v>
      </c>
      <c r="I215" s="6">
        <v>150</v>
      </c>
      <c r="J215" s="92">
        <f t="shared" si="10"/>
        <v>165</v>
      </c>
      <c r="K215" s="92">
        <f t="shared" si="11"/>
        <v>135</v>
      </c>
      <c r="L215" s="81" t="s">
        <v>1523</v>
      </c>
      <c r="M215" s="1" t="s">
        <v>1528</v>
      </c>
      <c r="N215" s="8">
        <v>0</v>
      </c>
      <c r="O215" s="1" t="s">
        <v>48</v>
      </c>
      <c r="P215" s="6">
        <v>0</v>
      </c>
      <c r="Q215" s="6">
        <v>0</v>
      </c>
      <c r="R215" s="6">
        <v>0</v>
      </c>
      <c r="S215" s="6">
        <v>0</v>
      </c>
      <c r="T215" s="6">
        <v>1</v>
      </c>
      <c r="U215" s="6">
        <v>1</v>
      </c>
      <c r="V215" s="82" t="s">
        <v>1531</v>
      </c>
      <c r="W215" s="1"/>
      <c r="X215" s="1"/>
      <c r="Y215" s="1"/>
      <c r="Z215" s="1"/>
      <c r="AA215" s="1"/>
      <c r="AB215" s="1"/>
      <c r="AC215" s="1"/>
    </row>
    <row r="216" spans="1:29" ht="15.75" customHeight="1">
      <c r="A216" s="3" t="s">
        <v>37</v>
      </c>
      <c r="B216" s="1" t="s">
        <v>1543</v>
      </c>
      <c r="C216" s="3" t="s">
        <v>45</v>
      </c>
      <c r="D216" s="3" t="s">
        <v>5</v>
      </c>
      <c r="E216" s="4">
        <v>42831</v>
      </c>
      <c r="F216" s="1" t="s">
        <v>46</v>
      </c>
      <c r="G216" s="6">
        <v>7</v>
      </c>
      <c r="H216" s="92">
        <f t="shared" si="9"/>
        <v>7.4500000000000011</v>
      </c>
      <c r="I216" s="6">
        <v>8</v>
      </c>
      <c r="J216" s="92">
        <f t="shared" si="10"/>
        <v>7.7000000000000011</v>
      </c>
      <c r="K216" s="92">
        <f t="shared" si="11"/>
        <v>7.2</v>
      </c>
      <c r="L216" s="1" t="s">
        <v>1545</v>
      </c>
      <c r="M216" s="1" t="s">
        <v>1547</v>
      </c>
      <c r="N216" s="3">
        <v>1</v>
      </c>
      <c r="O216" s="1" t="s">
        <v>59</v>
      </c>
      <c r="P216" s="6">
        <v>8</v>
      </c>
      <c r="Q216" s="6">
        <v>0</v>
      </c>
      <c r="R216" s="6">
        <v>0</v>
      </c>
      <c r="S216" s="6">
        <v>0</v>
      </c>
      <c r="T216" s="6">
        <v>1</v>
      </c>
      <c r="U216" s="6">
        <v>1</v>
      </c>
      <c r="V216" s="7" t="s">
        <v>1550</v>
      </c>
      <c r="W216" s="7" t="s">
        <v>1553</v>
      </c>
      <c r="X216" s="1"/>
      <c r="Y216" s="1"/>
      <c r="Z216" s="1"/>
      <c r="AA216" s="1"/>
      <c r="AB216" s="1"/>
      <c r="AC216" s="1"/>
    </row>
    <row r="217" spans="1:29" ht="15.75" customHeight="1">
      <c r="A217" s="3" t="s">
        <v>37</v>
      </c>
      <c r="B217" s="1" t="s">
        <v>1486</v>
      </c>
      <c r="C217" s="3" t="s">
        <v>45</v>
      </c>
      <c r="D217" s="3" t="s">
        <v>5</v>
      </c>
      <c r="E217" s="4">
        <v>42837</v>
      </c>
      <c r="F217" s="1"/>
      <c r="G217" s="6">
        <v>46</v>
      </c>
      <c r="H217" s="92">
        <f t="shared" si="9"/>
        <v>46</v>
      </c>
      <c r="I217" s="6">
        <v>46</v>
      </c>
      <c r="J217" s="92">
        <f t="shared" si="10"/>
        <v>50.6</v>
      </c>
      <c r="K217" s="92">
        <f t="shared" si="11"/>
        <v>41.4</v>
      </c>
      <c r="L217" s="1" t="s">
        <v>1488</v>
      </c>
      <c r="M217" s="1" t="s">
        <v>1489</v>
      </c>
      <c r="N217" s="8">
        <v>0</v>
      </c>
      <c r="O217" s="1" t="s">
        <v>15</v>
      </c>
      <c r="P217" s="6">
        <v>0</v>
      </c>
      <c r="Q217" s="6">
        <v>0</v>
      </c>
      <c r="R217" s="6">
        <v>0</v>
      </c>
      <c r="S217" s="6">
        <v>0</v>
      </c>
      <c r="T217" s="6">
        <v>1</v>
      </c>
      <c r="U217" s="6">
        <v>1</v>
      </c>
      <c r="V217" s="7" t="s">
        <v>1490</v>
      </c>
      <c r="W217" s="1"/>
      <c r="X217" s="1"/>
      <c r="Y217" s="1"/>
      <c r="Z217" s="1"/>
      <c r="AA217" s="1"/>
      <c r="AB217" s="1"/>
      <c r="AC217" s="1"/>
    </row>
    <row r="218" spans="1:29" ht="15.75" customHeight="1">
      <c r="A218" s="3" t="s">
        <v>37</v>
      </c>
      <c r="B218" s="1" t="s">
        <v>1561</v>
      </c>
      <c r="C218" s="3" t="s">
        <v>45</v>
      </c>
      <c r="D218" s="3" t="s">
        <v>5</v>
      </c>
      <c r="E218" s="4">
        <v>42838</v>
      </c>
      <c r="F218" s="1" t="s">
        <v>95</v>
      </c>
      <c r="G218" s="6">
        <v>24</v>
      </c>
      <c r="H218" s="92">
        <f t="shared" si="9"/>
        <v>103.2</v>
      </c>
      <c r="I218" s="6">
        <v>200</v>
      </c>
      <c r="J218" s="92">
        <f t="shared" si="10"/>
        <v>26.400000000000002</v>
      </c>
      <c r="K218" s="92">
        <f t="shared" si="11"/>
        <v>180</v>
      </c>
      <c r="L218" s="1" t="s">
        <v>1564</v>
      </c>
      <c r="M218" s="1" t="s">
        <v>1565</v>
      </c>
      <c r="N218" s="3">
        <v>1</v>
      </c>
      <c r="O218" s="1" t="s">
        <v>59</v>
      </c>
      <c r="P218" s="6">
        <v>0</v>
      </c>
      <c r="Q218" s="6">
        <v>0</v>
      </c>
      <c r="R218" s="6">
        <v>0</v>
      </c>
      <c r="S218" s="6">
        <v>0</v>
      </c>
      <c r="T218" s="6">
        <v>1</v>
      </c>
      <c r="U218" s="6">
        <v>1</v>
      </c>
      <c r="V218" s="7" t="s">
        <v>1567</v>
      </c>
      <c r="W218" s="7" t="s">
        <v>1568</v>
      </c>
      <c r="X218" s="1"/>
      <c r="Y218" s="1"/>
      <c r="Z218" s="1"/>
      <c r="AA218" s="1"/>
      <c r="AB218" s="1"/>
      <c r="AC218" s="1"/>
    </row>
    <row r="219" spans="1:29" ht="15.75" customHeight="1">
      <c r="A219" s="1" t="s">
        <v>37</v>
      </c>
      <c r="B219" s="1" t="s">
        <v>1092</v>
      </c>
      <c r="C219" s="3" t="s">
        <v>45</v>
      </c>
      <c r="D219" s="3" t="s">
        <v>5</v>
      </c>
      <c r="E219" s="4">
        <v>42840</v>
      </c>
      <c r="F219" s="1" t="s">
        <v>1094</v>
      </c>
      <c r="G219" s="6">
        <v>1500</v>
      </c>
      <c r="H219" s="92">
        <f t="shared" si="9"/>
        <v>2175</v>
      </c>
      <c r="I219" s="6">
        <v>3000</v>
      </c>
      <c r="J219" s="92">
        <f t="shared" si="10"/>
        <v>1650.0000000000002</v>
      </c>
      <c r="K219" s="92">
        <f t="shared" si="11"/>
        <v>2700</v>
      </c>
      <c r="L219" s="1" t="s">
        <v>43</v>
      </c>
      <c r="M219" s="1" t="s">
        <v>44</v>
      </c>
      <c r="N219" s="3">
        <v>1</v>
      </c>
      <c r="O219" s="1" t="s">
        <v>573</v>
      </c>
      <c r="P219" s="6">
        <v>0</v>
      </c>
      <c r="Q219" s="6">
        <v>0</v>
      </c>
      <c r="R219" s="6">
        <v>0</v>
      </c>
      <c r="S219" s="6">
        <v>0</v>
      </c>
      <c r="T219" s="6">
        <v>1</v>
      </c>
      <c r="U219" s="6">
        <v>1</v>
      </c>
      <c r="V219" s="7" t="s">
        <v>1095</v>
      </c>
      <c r="W219" s="7" t="s">
        <v>1096</v>
      </c>
      <c r="X219" s="1"/>
      <c r="Y219" s="1"/>
      <c r="Z219" s="1"/>
      <c r="AA219" s="1"/>
      <c r="AB219" s="1"/>
      <c r="AC219" s="1"/>
    </row>
    <row r="220" spans="1:29" ht="15.75" customHeight="1">
      <c r="A220" s="1" t="s">
        <v>37</v>
      </c>
      <c r="B220" s="1" t="s">
        <v>1570</v>
      </c>
      <c r="C220" s="1" t="s">
        <v>45</v>
      </c>
      <c r="D220" s="1" t="s">
        <v>67</v>
      </c>
      <c r="E220" s="13">
        <v>42845</v>
      </c>
      <c r="F220" s="1"/>
      <c r="G220" s="1"/>
      <c r="H220" s="92"/>
      <c r="I220" s="1"/>
      <c r="J220" s="92"/>
      <c r="K220" s="92"/>
      <c r="L220" s="27" t="s">
        <v>1572</v>
      </c>
      <c r="M220" s="1" t="s">
        <v>1573</v>
      </c>
      <c r="N220" s="6">
        <v>0</v>
      </c>
      <c r="O220" s="27" t="s">
        <v>64</v>
      </c>
      <c r="P220" s="6">
        <v>7</v>
      </c>
      <c r="Q220" s="6">
        <v>0</v>
      </c>
      <c r="R220" s="6">
        <v>0</v>
      </c>
      <c r="S220" s="6">
        <v>0</v>
      </c>
      <c r="T220" s="6">
        <v>1</v>
      </c>
      <c r="U220" s="6">
        <v>1</v>
      </c>
      <c r="V220" s="7" t="s">
        <v>1574</v>
      </c>
      <c r="W220" s="7" t="s">
        <v>1575</v>
      </c>
      <c r="X220" s="1"/>
      <c r="Y220" s="1"/>
      <c r="Z220" s="1"/>
      <c r="AA220" s="1"/>
      <c r="AB220" s="1"/>
      <c r="AC220" s="1"/>
    </row>
    <row r="221" spans="1:29" ht="15.75" customHeight="1">
      <c r="A221" s="1" t="s">
        <v>37</v>
      </c>
      <c r="B221" s="1" t="s">
        <v>1576</v>
      </c>
      <c r="C221" s="1" t="s">
        <v>45</v>
      </c>
      <c r="D221" s="1" t="s">
        <v>67</v>
      </c>
      <c r="E221" s="13">
        <v>42845</v>
      </c>
      <c r="F221" s="1"/>
      <c r="G221" s="1"/>
      <c r="H221" s="92"/>
      <c r="I221" s="1"/>
      <c r="J221" s="92"/>
      <c r="K221" s="92"/>
      <c r="L221" s="1" t="s">
        <v>1577</v>
      </c>
      <c r="M221" s="3" t="s">
        <v>1578</v>
      </c>
      <c r="N221" s="3">
        <v>1</v>
      </c>
      <c r="O221" s="3" t="s">
        <v>59</v>
      </c>
      <c r="P221" s="3">
        <v>0</v>
      </c>
      <c r="Q221" s="3">
        <v>0</v>
      </c>
      <c r="R221" s="3">
        <v>0</v>
      </c>
      <c r="S221" s="3">
        <v>0</v>
      </c>
      <c r="T221" s="3">
        <v>0</v>
      </c>
      <c r="U221" s="3">
        <v>1</v>
      </c>
      <c r="V221" s="15" t="s">
        <v>1582</v>
      </c>
      <c r="W221" s="1"/>
      <c r="X221" s="7" t="s">
        <v>1588</v>
      </c>
      <c r="Y221" s="1"/>
      <c r="Z221" s="1"/>
      <c r="AA221" s="1"/>
      <c r="AB221" s="1"/>
      <c r="AC221" s="1"/>
    </row>
    <row r="222" spans="1:29" ht="15.75" customHeight="1">
      <c r="A222" s="1" t="s">
        <v>37</v>
      </c>
      <c r="B222" s="1" t="s">
        <v>1590</v>
      </c>
      <c r="C222" s="1" t="s">
        <v>45</v>
      </c>
      <c r="D222" s="1" t="s">
        <v>67</v>
      </c>
      <c r="E222" s="13">
        <v>42846</v>
      </c>
      <c r="F222" s="1"/>
      <c r="G222" s="1"/>
      <c r="H222" s="92"/>
      <c r="I222" s="1"/>
      <c r="J222" s="92"/>
      <c r="K222" s="92"/>
      <c r="L222" s="1" t="s">
        <v>1577</v>
      </c>
      <c r="M222" s="1" t="s">
        <v>1591</v>
      </c>
      <c r="N222" s="6">
        <v>1</v>
      </c>
      <c r="O222" s="1" t="s">
        <v>59</v>
      </c>
      <c r="P222" s="6">
        <v>0</v>
      </c>
      <c r="Q222" s="6">
        <v>0</v>
      </c>
      <c r="R222" s="6">
        <v>0</v>
      </c>
      <c r="S222" s="6">
        <v>0</v>
      </c>
      <c r="T222" s="6">
        <v>1</v>
      </c>
      <c r="U222" s="6">
        <v>1</v>
      </c>
      <c r="V222" s="7" t="s">
        <v>1592</v>
      </c>
      <c r="W222" s="1"/>
      <c r="X222" s="1"/>
      <c r="Y222" s="1"/>
      <c r="Z222" s="1"/>
      <c r="AA222" s="1"/>
      <c r="AB222" s="1"/>
      <c r="AC222" s="1"/>
    </row>
    <row r="223" spans="1:29" ht="15.75" customHeight="1">
      <c r="A223" s="1" t="s">
        <v>37</v>
      </c>
      <c r="B223" s="1" t="s">
        <v>1593</v>
      </c>
      <c r="C223" s="1" t="s">
        <v>45</v>
      </c>
      <c r="D223" s="1" t="s">
        <v>67</v>
      </c>
      <c r="E223" s="13">
        <v>42847</v>
      </c>
      <c r="F223" s="1" t="s">
        <v>516</v>
      </c>
      <c r="G223" s="6">
        <v>2000</v>
      </c>
      <c r="H223" s="92">
        <f t="shared" si="9"/>
        <v>19100</v>
      </c>
      <c r="I223" s="6">
        <v>40000</v>
      </c>
      <c r="J223" s="92">
        <f t="shared" si="10"/>
        <v>2200</v>
      </c>
      <c r="K223" s="92">
        <f t="shared" si="11"/>
        <v>36000</v>
      </c>
      <c r="L223" s="1" t="s">
        <v>43</v>
      </c>
      <c r="M223" s="1" t="s">
        <v>63</v>
      </c>
      <c r="N223" s="14">
        <v>3</v>
      </c>
      <c r="O223" s="1" t="s">
        <v>94</v>
      </c>
      <c r="P223" s="1"/>
      <c r="Q223" s="1"/>
      <c r="R223" s="1"/>
      <c r="S223" s="1"/>
      <c r="T223" s="3">
        <v>1</v>
      </c>
      <c r="U223" s="6">
        <v>1</v>
      </c>
      <c r="V223" s="1"/>
      <c r="W223" s="7" t="s">
        <v>1594</v>
      </c>
      <c r="X223" s="7" t="s">
        <v>1595</v>
      </c>
      <c r="Y223" s="1"/>
      <c r="Z223" s="1"/>
      <c r="AA223" s="1"/>
      <c r="AB223" s="1"/>
      <c r="AC223" s="1"/>
    </row>
    <row r="224" spans="1:29" ht="15.75" customHeight="1">
      <c r="A224" s="1" t="s">
        <v>37</v>
      </c>
      <c r="B224" s="3" t="s">
        <v>1597</v>
      </c>
      <c r="C224" s="1" t="s">
        <v>45</v>
      </c>
      <c r="D224" s="1" t="s">
        <v>67</v>
      </c>
      <c r="E224" s="13">
        <v>42849</v>
      </c>
      <c r="F224" s="1"/>
      <c r="G224" s="1"/>
      <c r="H224" s="92"/>
      <c r="I224" s="1"/>
      <c r="J224" s="92"/>
      <c r="K224" s="92"/>
      <c r="L224" s="3" t="s">
        <v>439</v>
      </c>
      <c r="M224" s="83" t="s">
        <v>1600</v>
      </c>
      <c r="N224" s="3">
        <v>1</v>
      </c>
      <c r="O224" s="3" t="s">
        <v>59</v>
      </c>
      <c r="P224" s="3">
        <v>0</v>
      </c>
      <c r="Q224" s="3">
        <v>0</v>
      </c>
      <c r="R224" s="3">
        <v>0</v>
      </c>
      <c r="S224" s="3">
        <v>0</v>
      </c>
      <c r="T224" s="3">
        <v>1</v>
      </c>
      <c r="U224" s="3">
        <v>1</v>
      </c>
      <c r="V224" s="7" t="s">
        <v>1606</v>
      </c>
      <c r="W224" s="1"/>
      <c r="X224" s="1"/>
      <c r="Y224" s="1"/>
      <c r="Z224" s="1"/>
      <c r="AA224" s="1"/>
      <c r="AB224" s="1"/>
      <c r="AC224" s="1"/>
    </row>
    <row r="225" spans="1:29" ht="15.75" customHeight="1">
      <c r="A225" s="1" t="s">
        <v>37</v>
      </c>
      <c r="B225" s="1" t="s">
        <v>1609</v>
      </c>
      <c r="C225" s="1" t="s">
        <v>45</v>
      </c>
      <c r="D225" s="1" t="s">
        <v>67</v>
      </c>
      <c r="E225" s="13">
        <v>42851</v>
      </c>
      <c r="F225" s="1"/>
      <c r="G225" s="1"/>
      <c r="H225" s="92"/>
      <c r="I225" s="1"/>
      <c r="J225" s="92"/>
      <c r="K225" s="92"/>
      <c r="L225" s="1" t="s">
        <v>1611</v>
      </c>
      <c r="M225" s="1" t="s">
        <v>1612</v>
      </c>
      <c r="N225" s="6">
        <v>1</v>
      </c>
      <c r="O225" s="1" t="s">
        <v>48</v>
      </c>
      <c r="P225" s="6">
        <v>0</v>
      </c>
      <c r="Q225" s="6">
        <v>0</v>
      </c>
      <c r="R225" s="6">
        <v>0</v>
      </c>
      <c r="S225" s="6">
        <v>0</v>
      </c>
      <c r="T225" s="6">
        <v>1</v>
      </c>
      <c r="U225" s="6">
        <v>1</v>
      </c>
      <c r="V225" s="7" t="s">
        <v>1613</v>
      </c>
      <c r="W225" s="1"/>
      <c r="X225" s="1"/>
      <c r="Y225" s="1"/>
      <c r="Z225" s="1"/>
      <c r="AA225" s="1"/>
      <c r="AB225" s="1"/>
      <c r="AC225" s="1"/>
    </row>
    <row r="226" spans="1:29" ht="15.75" customHeight="1">
      <c r="A226" s="1" t="s">
        <v>37</v>
      </c>
      <c r="B226" s="1" t="s">
        <v>1614</v>
      </c>
      <c r="C226" s="1" t="s">
        <v>45</v>
      </c>
      <c r="D226" s="1" t="s">
        <v>67</v>
      </c>
      <c r="E226" s="13">
        <v>42854</v>
      </c>
      <c r="F226" s="1" t="s">
        <v>1615</v>
      </c>
      <c r="G226" s="6">
        <v>100000</v>
      </c>
      <c r="H226" s="92">
        <f t="shared" si="9"/>
        <v>190000</v>
      </c>
      <c r="I226" s="6">
        <v>300000</v>
      </c>
      <c r="J226" s="92">
        <f t="shared" si="10"/>
        <v>110000.00000000001</v>
      </c>
      <c r="K226" s="92">
        <f t="shared" si="11"/>
        <v>270000</v>
      </c>
      <c r="L226" s="1" t="s">
        <v>43</v>
      </c>
      <c r="M226" s="1" t="s">
        <v>155</v>
      </c>
      <c r="N226" s="6">
        <v>1</v>
      </c>
      <c r="O226" s="1" t="s">
        <v>94</v>
      </c>
      <c r="P226" s="6">
        <v>0</v>
      </c>
      <c r="Q226" s="6">
        <v>0</v>
      </c>
      <c r="R226" s="6">
        <v>0</v>
      </c>
      <c r="S226" s="6">
        <v>0</v>
      </c>
      <c r="T226" s="6">
        <v>1</v>
      </c>
      <c r="U226" s="6">
        <v>1</v>
      </c>
      <c r="V226" s="7" t="s">
        <v>1618</v>
      </c>
      <c r="W226" s="7" t="s">
        <v>1620</v>
      </c>
      <c r="X226" s="7" t="s">
        <v>1622</v>
      </c>
      <c r="Y226" s="1"/>
      <c r="Z226" s="1"/>
      <c r="AA226" s="1"/>
      <c r="AB226" s="1"/>
      <c r="AC226" s="1"/>
    </row>
    <row r="227" spans="1:29">
      <c r="A227" s="1" t="s">
        <v>558</v>
      </c>
      <c r="B227" s="84" t="s">
        <v>1624</v>
      </c>
      <c r="C227" s="3" t="s">
        <v>1630</v>
      </c>
      <c r="D227" s="3" t="s">
        <v>5</v>
      </c>
      <c r="E227" s="4">
        <v>42840</v>
      </c>
      <c r="F227" s="1" t="s">
        <v>95</v>
      </c>
      <c r="G227" s="6">
        <v>30</v>
      </c>
      <c r="H227" s="92">
        <f t="shared" si="9"/>
        <v>39</v>
      </c>
      <c r="I227" s="6">
        <v>50</v>
      </c>
      <c r="J227" s="92">
        <f t="shared" si="10"/>
        <v>33</v>
      </c>
      <c r="K227" s="92">
        <f t="shared" si="11"/>
        <v>45</v>
      </c>
      <c r="L227" s="1" t="s">
        <v>1632</v>
      </c>
      <c r="M227" s="85" t="s">
        <v>1634</v>
      </c>
      <c r="N227" s="8">
        <v>0</v>
      </c>
      <c r="O227" s="1" t="s">
        <v>15</v>
      </c>
      <c r="P227" s="6">
        <v>0</v>
      </c>
      <c r="Q227" s="6">
        <v>0</v>
      </c>
      <c r="R227" s="6">
        <v>0</v>
      </c>
      <c r="S227" s="6">
        <v>0</v>
      </c>
      <c r="T227" s="6">
        <v>1</v>
      </c>
      <c r="U227" s="6">
        <v>1</v>
      </c>
      <c r="V227" s="7" t="s">
        <v>1637</v>
      </c>
      <c r="W227" s="1"/>
      <c r="X227" s="1"/>
      <c r="Y227" s="1"/>
      <c r="Z227" s="1"/>
      <c r="AA227" s="1"/>
      <c r="AB227" s="1"/>
      <c r="AC227" s="1"/>
    </row>
    <row r="228" spans="1:29" ht="15.75" customHeight="1">
      <c r="A228" s="1" t="s">
        <v>1483</v>
      </c>
      <c r="B228" s="1" t="s">
        <v>1641</v>
      </c>
      <c r="C228" s="1" t="s">
        <v>1630</v>
      </c>
      <c r="D228" s="3" t="s">
        <v>5</v>
      </c>
      <c r="E228" s="13">
        <v>42842</v>
      </c>
      <c r="F228" s="1" t="s">
        <v>1643</v>
      </c>
      <c r="G228" s="6">
        <v>200</v>
      </c>
      <c r="H228" s="92">
        <f t="shared" si="9"/>
        <v>200</v>
      </c>
      <c r="I228" s="6">
        <v>200</v>
      </c>
      <c r="J228" s="92">
        <f t="shared" si="10"/>
        <v>220.00000000000003</v>
      </c>
      <c r="K228" s="92">
        <f t="shared" si="11"/>
        <v>180</v>
      </c>
      <c r="L228" s="1" t="s">
        <v>1644</v>
      </c>
      <c r="M228" s="1" t="s">
        <v>1645</v>
      </c>
      <c r="N228" s="14">
        <v>0</v>
      </c>
      <c r="O228" s="1" t="s">
        <v>1646</v>
      </c>
      <c r="P228" s="6">
        <v>0</v>
      </c>
      <c r="Q228" s="6">
        <v>0</v>
      </c>
      <c r="R228" s="6">
        <v>0</v>
      </c>
      <c r="S228" s="6">
        <v>0</v>
      </c>
      <c r="T228" s="6">
        <v>1</v>
      </c>
      <c r="U228" s="6">
        <v>1</v>
      </c>
      <c r="V228" s="7" t="s">
        <v>1648</v>
      </c>
      <c r="W228" s="1"/>
      <c r="X228" s="1"/>
      <c r="Y228" s="1"/>
      <c r="Z228" s="1"/>
      <c r="AA228" s="1"/>
      <c r="AB228" s="1"/>
      <c r="AC228" s="1"/>
    </row>
    <row r="229" spans="1:29" ht="15.75" customHeight="1">
      <c r="A229" s="1" t="s">
        <v>1649</v>
      </c>
      <c r="B229" s="1" t="s">
        <v>1650</v>
      </c>
      <c r="C229" s="1" t="s">
        <v>1630</v>
      </c>
      <c r="D229" s="1" t="s">
        <v>67</v>
      </c>
      <c r="E229" s="13">
        <v>42847</v>
      </c>
      <c r="F229" s="3" t="s">
        <v>1651</v>
      </c>
      <c r="G229" s="6">
        <v>24</v>
      </c>
      <c r="H229" s="92">
        <f t="shared" si="9"/>
        <v>103.2</v>
      </c>
      <c r="I229" s="14">
        <v>200</v>
      </c>
      <c r="J229" s="92">
        <f t="shared" si="10"/>
        <v>26.400000000000002</v>
      </c>
      <c r="K229" s="92">
        <f t="shared" si="11"/>
        <v>180</v>
      </c>
      <c r="L229" s="1" t="s">
        <v>1654</v>
      </c>
      <c r="M229" s="1" t="s">
        <v>63</v>
      </c>
      <c r="N229" s="3">
        <v>3</v>
      </c>
      <c r="O229" s="1" t="s">
        <v>94</v>
      </c>
      <c r="P229" s="6">
        <v>0</v>
      </c>
      <c r="Q229" s="6">
        <v>0</v>
      </c>
      <c r="R229" s="6">
        <v>0</v>
      </c>
      <c r="S229" s="6">
        <v>0</v>
      </c>
      <c r="T229" s="6">
        <v>1</v>
      </c>
      <c r="U229" s="6">
        <v>1</v>
      </c>
      <c r="V229" s="7" t="s">
        <v>1655</v>
      </c>
      <c r="W229" s="19" t="s">
        <v>1656</v>
      </c>
      <c r="X229" s="1"/>
      <c r="Y229" s="1"/>
      <c r="Z229" s="1"/>
      <c r="AA229" s="1"/>
      <c r="AB229" s="1"/>
      <c r="AC229" s="1"/>
    </row>
    <row r="230" spans="1:29" ht="15.75" customHeight="1">
      <c r="A230" s="1" t="s">
        <v>558</v>
      </c>
      <c r="B230" s="1" t="s">
        <v>1659</v>
      </c>
      <c r="C230" s="1" t="s">
        <v>1630</v>
      </c>
      <c r="D230" s="1" t="s">
        <v>67</v>
      </c>
      <c r="E230" s="13">
        <v>42847</v>
      </c>
      <c r="F230" s="1" t="s">
        <v>1661</v>
      </c>
      <c r="G230" s="6">
        <v>600</v>
      </c>
      <c r="H230" s="92">
        <f t="shared" si="9"/>
        <v>600</v>
      </c>
      <c r="I230" s="6">
        <v>600</v>
      </c>
      <c r="J230" s="92">
        <f t="shared" si="10"/>
        <v>660</v>
      </c>
      <c r="K230" s="92">
        <f t="shared" si="11"/>
        <v>540</v>
      </c>
      <c r="L230" s="1" t="s">
        <v>43</v>
      </c>
      <c r="M230" s="1" t="s">
        <v>63</v>
      </c>
      <c r="N230" s="3">
        <v>3</v>
      </c>
      <c r="O230" s="1" t="s">
        <v>94</v>
      </c>
      <c r="P230" s="6">
        <v>0</v>
      </c>
      <c r="Q230" s="6">
        <v>0</v>
      </c>
      <c r="R230" s="6">
        <v>0</v>
      </c>
      <c r="S230" s="6">
        <v>0</v>
      </c>
      <c r="T230" s="6">
        <v>1</v>
      </c>
      <c r="U230" s="6">
        <v>1</v>
      </c>
      <c r="V230" s="7" t="s">
        <v>1662</v>
      </c>
      <c r="W230" s="1"/>
      <c r="X230" s="1"/>
      <c r="Y230" s="1"/>
      <c r="Z230" s="1"/>
      <c r="AA230" s="1"/>
      <c r="AB230" s="1"/>
      <c r="AC230" s="1"/>
    </row>
    <row r="231" spans="1:29" ht="15.75" customHeight="1">
      <c r="A231" s="1" t="s">
        <v>1665</v>
      </c>
      <c r="B231" s="1" t="s">
        <v>1666</v>
      </c>
      <c r="C231" s="1" t="s">
        <v>276</v>
      </c>
      <c r="D231" s="3" t="s">
        <v>5</v>
      </c>
      <c r="E231" s="13">
        <v>42843</v>
      </c>
      <c r="F231" s="1" t="s">
        <v>62</v>
      </c>
      <c r="G231" s="6">
        <v>5</v>
      </c>
      <c r="H231" s="92">
        <f t="shared" si="9"/>
        <v>5</v>
      </c>
      <c r="I231" s="6">
        <v>5</v>
      </c>
      <c r="J231" s="92">
        <f t="shared" si="10"/>
        <v>5.5</v>
      </c>
      <c r="K231" s="92">
        <f t="shared" si="11"/>
        <v>4.5</v>
      </c>
      <c r="L231" s="1" t="s">
        <v>1667</v>
      </c>
      <c r="M231" s="1" t="s">
        <v>1668</v>
      </c>
      <c r="N231" s="6">
        <v>1</v>
      </c>
      <c r="O231" s="1" t="s">
        <v>64</v>
      </c>
      <c r="P231" s="6">
        <v>0</v>
      </c>
      <c r="Q231" s="6">
        <v>0</v>
      </c>
      <c r="R231" s="6">
        <v>0</v>
      </c>
      <c r="S231" s="6">
        <v>0</v>
      </c>
      <c r="T231" s="6">
        <v>1</v>
      </c>
      <c r="U231" s="6">
        <v>1</v>
      </c>
      <c r="V231" s="7" t="s">
        <v>1671</v>
      </c>
      <c r="W231" s="1"/>
      <c r="X231" s="1"/>
      <c r="Y231" s="1"/>
      <c r="Z231" s="1"/>
      <c r="AA231" s="1"/>
      <c r="AB231" s="1"/>
      <c r="AC231" s="1"/>
    </row>
    <row r="232" spans="1:29" ht="15.75" customHeight="1">
      <c r="A232" s="1" t="s">
        <v>795</v>
      </c>
      <c r="B232" s="1" t="s">
        <v>117</v>
      </c>
      <c r="C232" s="1" t="s">
        <v>276</v>
      </c>
      <c r="D232" s="3" t="s">
        <v>5</v>
      </c>
      <c r="E232" s="13">
        <v>42843</v>
      </c>
      <c r="F232" s="1" t="s">
        <v>95</v>
      </c>
      <c r="G232" s="6">
        <v>24</v>
      </c>
      <c r="H232" s="92">
        <f t="shared" si="9"/>
        <v>24</v>
      </c>
      <c r="I232" s="6">
        <v>24</v>
      </c>
      <c r="J232" s="92">
        <f t="shared" si="10"/>
        <v>26.400000000000002</v>
      </c>
      <c r="K232" s="92">
        <f t="shared" si="11"/>
        <v>21.6</v>
      </c>
      <c r="L232" s="1" t="s">
        <v>797</v>
      </c>
      <c r="M232" s="1" t="s">
        <v>798</v>
      </c>
      <c r="N232" s="6">
        <v>1</v>
      </c>
      <c r="O232" s="1" t="s">
        <v>59</v>
      </c>
      <c r="P232" s="6">
        <v>0</v>
      </c>
      <c r="Q232" s="6">
        <v>0</v>
      </c>
      <c r="R232" s="6">
        <v>0</v>
      </c>
      <c r="S232" s="6">
        <v>0</v>
      </c>
      <c r="T232" s="6">
        <v>1</v>
      </c>
      <c r="U232" s="6">
        <v>1</v>
      </c>
      <c r="V232" s="7" t="s">
        <v>799</v>
      </c>
      <c r="W232" s="7" t="s">
        <v>800</v>
      </c>
      <c r="X232" s="1"/>
      <c r="Y232" s="1"/>
      <c r="Z232" s="1"/>
      <c r="AA232" s="1"/>
      <c r="AB232" s="1"/>
      <c r="AC232" s="1"/>
    </row>
    <row r="233" spans="1:29" ht="15.75" customHeight="1">
      <c r="A233" s="1" t="s">
        <v>580</v>
      </c>
      <c r="B233" s="3" t="s">
        <v>1677</v>
      </c>
      <c r="C233" s="1" t="s">
        <v>276</v>
      </c>
      <c r="D233" s="3" t="s">
        <v>5</v>
      </c>
      <c r="E233" s="13">
        <v>42843</v>
      </c>
      <c r="F233" s="1" t="s">
        <v>95</v>
      </c>
      <c r="G233" s="6">
        <v>24</v>
      </c>
      <c r="H233" s="92">
        <f t="shared" si="9"/>
        <v>24</v>
      </c>
      <c r="I233" s="6">
        <v>24</v>
      </c>
      <c r="J233" s="92">
        <f t="shared" si="10"/>
        <v>26.400000000000002</v>
      </c>
      <c r="K233" s="92">
        <f t="shared" si="11"/>
        <v>21.6</v>
      </c>
      <c r="L233" s="1" t="s">
        <v>97</v>
      </c>
      <c r="M233" s="1" t="s">
        <v>1668</v>
      </c>
      <c r="N233" s="6">
        <v>1</v>
      </c>
      <c r="O233" s="1" t="s">
        <v>59</v>
      </c>
      <c r="P233" s="6">
        <v>0</v>
      </c>
      <c r="Q233" s="6">
        <v>0</v>
      </c>
      <c r="R233" s="6">
        <v>0</v>
      </c>
      <c r="S233" s="6">
        <v>0</v>
      </c>
      <c r="T233" s="6">
        <v>1</v>
      </c>
      <c r="U233" s="6">
        <v>1</v>
      </c>
      <c r="V233" s="7" t="s">
        <v>1679</v>
      </c>
      <c r="W233" s="1"/>
      <c r="X233" s="1"/>
      <c r="Y233" s="1"/>
      <c r="Z233" s="1"/>
      <c r="AA233" s="1"/>
      <c r="AB233" s="1"/>
      <c r="AC233" s="1"/>
    </row>
    <row r="234" spans="1:29" ht="15.75" customHeight="1">
      <c r="A234" s="1" t="s">
        <v>1680</v>
      </c>
      <c r="B234" s="1"/>
      <c r="C234" s="1" t="s">
        <v>276</v>
      </c>
      <c r="D234" s="3" t="s">
        <v>5</v>
      </c>
      <c r="E234" s="13">
        <v>42843</v>
      </c>
      <c r="F234" s="1" t="s">
        <v>1681</v>
      </c>
      <c r="G234" s="6">
        <v>24</v>
      </c>
      <c r="H234" s="92">
        <f t="shared" si="9"/>
        <v>24</v>
      </c>
      <c r="I234" s="6">
        <v>24</v>
      </c>
      <c r="J234" s="92">
        <f t="shared" si="10"/>
        <v>26.400000000000002</v>
      </c>
      <c r="K234" s="92">
        <f t="shared" si="11"/>
        <v>21.6</v>
      </c>
      <c r="L234" s="1" t="s">
        <v>1682</v>
      </c>
      <c r="M234" s="3" t="s">
        <v>724</v>
      </c>
      <c r="N234" s="6">
        <v>2</v>
      </c>
      <c r="O234" s="1" t="s">
        <v>48</v>
      </c>
      <c r="P234" s="6">
        <v>0</v>
      </c>
      <c r="Q234" s="6">
        <v>0</v>
      </c>
      <c r="R234" s="6">
        <v>0</v>
      </c>
      <c r="S234" s="6">
        <v>0</v>
      </c>
      <c r="T234" s="6">
        <v>1</v>
      </c>
      <c r="U234" s="6">
        <v>1</v>
      </c>
      <c r="V234" s="7" t="s">
        <v>1683</v>
      </c>
      <c r="W234" s="1"/>
      <c r="X234" s="1"/>
      <c r="Y234" s="1"/>
      <c r="Z234" s="1"/>
      <c r="AA234" s="1"/>
      <c r="AB234" s="1"/>
      <c r="AC234" s="1"/>
    </row>
    <row r="235" spans="1:29" ht="15.75" customHeight="1">
      <c r="A235" s="22" t="s">
        <v>632</v>
      </c>
      <c r="B235" s="1" t="s">
        <v>633</v>
      </c>
      <c r="C235" s="22" t="s">
        <v>276</v>
      </c>
      <c r="D235" s="3" t="s">
        <v>5</v>
      </c>
      <c r="E235" s="13">
        <v>42844</v>
      </c>
      <c r="F235" s="1"/>
      <c r="G235" s="1"/>
      <c r="H235" s="92"/>
      <c r="I235" s="1"/>
      <c r="J235" s="92"/>
      <c r="K235" s="92"/>
      <c r="L235" s="27" t="s">
        <v>97</v>
      </c>
      <c r="M235" s="27" t="s">
        <v>646</v>
      </c>
      <c r="N235" s="10">
        <v>0</v>
      </c>
      <c r="O235" s="27" t="s">
        <v>64</v>
      </c>
      <c r="P235" s="10">
        <v>0</v>
      </c>
      <c r="Q235" s="10">
        <v>0</v>
      </c>
      <c r="R235" s="10">
        <v>0</v>
      </c>
      <c r="S235" s="10">
        <v>0</v>
      </c>
      <c r="T235" s="10">
        <v>1</v>
      </c>
      <c r="U235" s="10">
        <v>1</v>
      </c>
      <c r="V235" s="12" t="s">
        <v>647</v>
      </c>
      <c r="W235" s="1"/>
      <c r="X235" s="1"/>
      <c r="Y235" s="1"/>
      <c r="Z235" s="1"/>
      <c r="AA235" s="1"/>
      <c r="AB235" s="1"/>
      <c r="AC235" s="1"/>
    </row>
    <row r="236" spans="1:29" ht="15.75" customHeight="1">
      <c r="A236" s="22" t="s">
        <v>649</v>
      </c>
      <c r="B236" s="1"/>
      <c r="C236" s="22" t="s">
        <v>276</v>
      </c>
      <c r="D236" s="3" t="s">
        <v>5</v>
      </c>
      <c r="E236" s="13">
        <v>42844</v>
      </c>
      <c r="F236" s="27" t="s">
        <v>113</v>
      </c>
      <c r="G236" s="10">
        <v>200</v>
      </c>
      <c r="H236" s="92">
        <f t="shared" si="9"/>
        <v>200</v>
      </c>
      <c r="I236" s="10">
        <v>200</v>
      </c>
      <c r="J236" s="92">
        <f t="shared" si="10"/>
        <v>220.00000000000003</v>
      </c>
      <c r="K236" s="92">
        <f t="shared" si="11"/>
        <v>180</v>
      </c>
      <c r="L236" s="27" t="s">
        <v>97</v>
      </c>
      <c r="M236" s="27" t="s">
        <v>646</v>
      </c>
      <c r="N236" s="10">
        <v>0</v>
      </c>
      <c r="O236" s="27" t="s">
        <v>64</v>
      </c>
      <c r="P236" s="10">
        <v>0</v>
      </c>
      <c r="Q236" s="10">
        <v>0</v>
      </c>
      <c r="R236" s="10">
        <v>0</v>
      </c>
      <c r="S236" s="10">
        <v>0</v>
      </c>
      <c r="T236" s="10">
        <v>1</v>
      </c>
      <c r="U236" s="10">
        <v>1</v>
      </c>
      <c r="V236" s="12" t="s">
        <v>654</v>
      </c>
      <c r="W236" s="12" t="s">
        <v>656</v>
      </c>
      <c r="X236" s="1"/>
      <c r="Y236" s="1"/>
      <c r="Z236" s="1"/>
      <c r="AA236" s="1"/>
      <c r="AB236" s="1"/>
      <c r="AC236" s="1"/>
    </row>
    <row r="237" spans="1:29" ht="15.75" customHeight="1">
      <c r="A237" s="1" t="s">
        <v>274</v>
      </c>
      <c r="B237" s="1" t="s">
        <v>275</v>
      </c>
      <c r="C237" s="1" t="s">
        <v>276</v>
      </c>
      <c r="D237" s="1" t="s">
        <v>67</v>
      </c>
      <c r="E237" s="13">
        <v>42845</v>
      </c>
      <c r="F237" s="1"/>
      <c r="G237" s="1"/>
      <c r="H237" s="92"/>
      <c r="I237" s="1"/>
      <c r="J237" s="92"/>
      <c r="K237" s="92"/>
      <c r="L237" s="1" t="s">
        <v>85</v>
      </c>
      <c r="M237" s="1" t="s">
        <v>278</v>
      </c>
      <c r="N237" s="14">
        <v>1</v>
      </c>
      <c r="O237" s="1" t="s">
        <v>48</v>
      </c>
      <c r="P237" s="6">
        <v>0</v>
      </c>
      <c r="Q237" s="6">
        <v>0</v>
      </c>
      <c r="R237" s="6">
        <v>0</v>
      </c>
      <c r="S237" s="6">
        <v>0</v>
      </c>
      <c r="T237" s="6">
        <v>1</v>
      </c>
      <c r="U237" s="6">
        <v>1</v>
      </c>
      <c r="V237" s="7" t="s">
        <v>282</v>
      </c>
      <c r="W237" s="1"/>
      <c r="X237" s="1"/>
      <c r="Y237" s="1"/>
      <c r="Z237" s="1"/>
      <c r="AA237" s="1"/>
      <c r="AB237" s="1"/>
      <c r="AC237" s="1"/>
    </row>
    <row r="238" spans="1:29" ht="15.75" customHeight="1">
      <c r="A238" s="1" t="s">
        <v>1684</v>
      </c>
      <c r="B238" s="1" t="s">
        <v>1685</v>
      </c>
      <c r="C238" s="1" t="s">
        <v>276</v>
      </c>
      <c r="D238" s="1" t="s">
        <v>67</v>
      </c>
      <c r="E238" s="13">
        <v>42845</v>
      </c>
      <c r="F238" s="1" t="s">
        <v>95</v>
      </c>
      <c r="G238" s="6">
        <v>24</v>
      </c>
      <c r="H238" s="92">
        <f t="shared" si="9"/>
        <v>24</v>
      </c>
      <c r="I238" s="6">
        <v>24</v>
      </c>
      <c r="J238" s="92">
        <f t="shared" si="10"/>
        <v>26.400000000000002</v>
      </c>
      <c r="K238" s="92">
        <f t="shared" si="11"/>
        <v>21.6</v>
      </c>
      <c r="L238" s="1" t="s">
        <v>1686</v>
      </c>
      <c r="M238" s="1" t="s">
        <v>1687</v>
      </c>
      <c r="N238" s="14">
        <v>0</v>
      </c>
      <c r="O238" s="1" t="s">
        <v>59</v>
      </c>
      <c r="P238" s="6">
        <v>0</v>
      </c>
      <c r="Q238" s="6">
        <v>0</v>
      </c>
      <c r="R238" s="6">
        <v>0</v>
      </c>
      <c r="S238" s="6">
        <v>0</v>
      </c>
      <c r="T238" s="6">
        <v>1</v>
      </c>
      <c r="U238" s="6">
        <v>1</v>
      </c>
      <c r="V238" s="7" t="s">
        <v>1688</v>
      </c>
      <c r="W238" s="1"/>
      <c r="X238" s="1"/>
      <c r="Y238" s="1"/>
      <c r="Z238" s="1"/>
      <c r="AA238" s="1"/>
      <c r="AB238" s="1"/>
      <c r="AC238" s="1"/>
    </row>
    <row r="239" spans="1:29" ht="15.75" customHeight="1">
      <c r="A239" s="1" t="s">
        <v>274</v>
      </c>
      <c r="B239" s="17" t="s">
        <v>1689</v>
      </c>
      <c r="C239" s="3" t="s">
        <v>276</v>
      </c>
      <c r="D239" s="3" t="s">
        <v>67</v>
      </c>
      <c r="E239" s="13">
        <v>42847</v>
      </c>
      <c r="F239" s="3"/>
      <c r="G239" s="3"/>
      <c r="H239" s="92"/>
      <c r="I239" s="3"/>
      <c r="J239" s="92"/>
      <c r="K239" s="92"/>
      <c r="L239" s="1" t="s">
        <v>1686</v>
      </c>
      <c r="M239" s="1" t="s">
        <v>63</v>
      </c>
      <c r="N239" s="3">
        <v>3</v>
      </c>
      <c r="O239" s="3" t="s">
        <v>15</v>
      </c>
      <c r="P239" s="3">
        <v>0</v>
      </c>
      <c r="Q239" s="3">
        <v>0</v>
      </c>
      <c r="R239" s="3">
        <v>0</v>
      </c>
      <c r="S239" s="3">
        <v>0</v>
      </c>
      <c r="T239" s="14">
        <v>1</v>
      </c>
      <c r="U239" s="14">
        <v>1</v>
      </c>
      <c r="V239" s="15" t="s">
        <v>1690</v>
      </c>
      <c r="W239" s="1"/>
      <c r="X239" s="1"/>
      <c r="Y239" s="1"/>
      <c r="Z239" s="1"/>
      <c r="AA239" s="1"/>
      <c r="AB239" s="1"/>
      <c r="AC239" s="1"/>
    </row>
    <row r="240" spans="1:29" ht="15.75" customHeight="1">
      <c r="A240" s="3" t="s">
        <v>1691</v>
      </c>
      <c r="B240" s="17" t="s">
        <v>1692</v>
      </c>
      <c r="C240" s="3" t="s">
        <v>276</v>
      </c>
      <c r="D240" s="3" t="s">
        <v>67</v>
      </c>
      <c r="E240" s="13">
        <v>42847</v>
      </c>
      <c r="F240" s="3" t="s">
        <v>295</v>
      </c>
      <c r="G240" s="3">
        <v>200</v>
      </c>
      <c r="H240" s="92">
        <f t="shared" si="9"/>
        <v>200</v>
      </c>
      <c r="I240" s="3">
        <v>200</v>
      </c>
      <c r="J240" s="92">
        <f t="shared" si="10"/>
        <v>220.00000000000003</v>
      </c>
      <c r="K240" s="92">
        <f t="shared" si="11"/>
        <v>180</v>
      </c>
      <c r="L240" s="1" t="s">
        <v>1686</v>
      </c>
      <c r="M240" s="1" t="s">
        <v>63</v>
      </c>
      <c r="N240" s="3">
        <v>3</v>
      </c>
      <c r="O240" s="3" t="s">
        <v>15</v>
      </c>
      <c r="P240" s="3">
        <v>0</v>
      </c>
      <c r="Q240" s="3">
        <v>0</v>
      </c>
      <c r="R240" s="3">
        <v>0</v>
      </c>
      <c r="S240" s="3">
        <v>0</v>
      </c>
      <c r="T240" s="14">
        <v>1</v>
      </c>
      <c r="U240" s="14">
        <v>1</v>
      </c>
      <c r="V240" s="15" t="s">
        <v>1693</v>
      </c>
      <c r="W240" s="1"/>
      <c r="X240" s="1"/>
      <c r="Y240" s="1"/>
      <c r="Z240" s="1"/>
      <c r="AA240" s="1"/>
      <c r="AB240" s="1"/>
      <c r="AC240" s="1"/>
    </row>
    <row r="241" spans="1:29" ht="15.75" customHeight="1">
      <c r="A241" s="3" t="s">
        <v>1694</v>
      </c>
      <c r="B241" s="17" t="s">
        <v>1695</v>
      </c>
      <c r="C241" s="3" t="s">
        <v>276</v>
      </c>
      <c r="D241" s="3" t="s">
        <v>67</v>
      </c>
      <c r="E241" s="13">
        <v>42847</v>
      </c>
      <c r="F241" s="3" t="s">
        <v>425</v>
      </c>
      <c r="G241" s="3">
        <v>300</v>
      </c>
      <c r="H241" s="92">
        <f t="shared" si="9"/>
        <v>300</v>
      </c>
      <c r="I241" s="3">
        <v>300</v>
      </c>
      <c r="J241" s="92">
        <f t="shared" si="10"/>
        <v>330</v>
      </c>
      <c r="K241" s="92">
        <f t="shared" si="11"/>
        <v>270</v>
      </c>
      <c r="L241" s="1" t="s">
        <v>1686</v>
      </c>
      <c r="M241" s="1" t="s">
        <v>63</v>
      </c>
      <c r="N241" s="3">
        <v>3</v>
      </c>
      <c r="O241" s="3" t="s">
        <v>15</v>
      </c>
      <c r="P241" s="3">
        <v>0</v>
      </c>
      <c r="Q241" s="3">
        <v>0</v>
      </c>
      <c r="R241" s="3">
        <v>0</v>
      </c>
      <c r="S241" s="3">
        <v>0</v>
      </c>
      <c r="T241" s="14">
        <v>1</v>
      </c>
      <c r="U241" s="14">
        <v>1</v>
      </c>
      <c r="V241" s="15" t="s">
        <v>1696</v>
      </c>
      <c r="W241" s="1"/>
      <c r="X241" s="1"/>
      <c r="Y241" s="1"/>
      <c r="Z241" s="1"/>
      <c r="AA241" s="1"/>
      <c r="AB241" s="1"/>
      <c r="AC241" s="1"/>
    </row>
    <row r="242" spans="1:29" ht="15.75" customHeight="1">
      <c r="A242" s="3" t="s">
        <v>1697</v>
      </c>
      <c r="B242" s="3" t="s">
        <v>1698</v>
      </c>
      <c r="C242" s="3" t="s">
        <v>276</v>
      </c>
      <c r="D242" s="3" t="s">
        <v>67</v>
      </c>
      <c r="E242" s="13">
        <v>42847</v>
      </c>
      <c r="F242" s="3"/>
      <c r="G242" s="3"/>
      <c r="H242" s="92"/>
      <c r="I242" s="3"/>
      <c r="J242" s="92"/>
      <c r="K242" s="92"/>
      <c r="L242" s="17" t="s">
        <v>1699</v>
      </c>
      <c r="M242" s="1" t="s">
        <v>63</v>
      </c>
      <c r="N242" s="3">
        <v>3</v>
      </c>
      <c r="O242" s="3" t="s">
        <v>15</v>
      </c>
      <c r="P242" s="3">
        <v>0</v>
      </c>
      <c r="Q242" s="3">
        <v>0</v>
      </c>
      <c r="R242" s="3">
        <v>0</v>
      </c>
      <c r="S242" s="3">
        <v>0</v>
      </c>
      <c r="T242" s="14">
        <v>1</v>
      </c>
      <c r="U242" s="14">
        <v>1</v>
      </c>
      <c r="V242" s="15" t="s">
        <v>1700</v>
      </c>
      <c r="W242" s="19" t="s">
        <v>1701</v>
      </c>
      <c r="X242" s="1"/>
      <c r="Y242" s="1"/>
      <c r="Z242" s="1"/>
      <c r="AA242" s="1"/>
      <c r="AB242" s="1"/>
      <c r="AC242" s="1"/>
    </row>
    <row r="243" spans="1:29" ht="15.75" customHeight="1">
      <c r="A243" s="1" t="s">
        <v>1702</v>
      </c>
      <c r="B243" s="3" t="s">
        <v>1703</v>
      </c>
      <c r="C243" s="1" t="s">
        <v>276</v>
      </c>
      <c r="D243" s="1" t="s">
        <v>67</v>
      </c>
      <c r="E243" s="13">
        <v>42847</v>
      </c>
      <c r="F243" s="3" t="s">
        <v>368</v>
      </c>
      <c r="G243" s="3">
        <v>2000</v>
      </c>
      <c r="H243" s="92">
        <f t="shared" si="9"/>
        <v>2000</v>
      </c>
      <c r="I243" s="3">
        <v>2000</v>
      </c>
      <c r="J243" s="92">
        <f t="shared" si="10"/>
        <v>2200</v>
      </c>
      <c r="K243" s="92">
        <f t="shared" si="11"/>
        <v>1800</v>
      </c>
      <c r="L243" s="1" t="s">
        <v>1704</v>
      </c>
      <c r="M243" s="1" t="s">
        <v>63</v>
      </c>
      <c r="N243" s="3">
        <v>3</v>
      </c>
      <c r="O243" s="1"/>
      <c r="P243" s="3">
        <v>0</v>
      </c>
      <c r="Q243" s="3">
        <v>0</v>
      </c>
      <c r="R243" s="3">
        <v>0</v>
      </c>
      <c r="S243" s="3">
        <v>0</v>
      </c>
      <c r="T243" s="6">
        <v>1</v>
      </c>
      <c r="U243" s="6">
        <v>1</v>
      </c>
      <c r="V243" s="15" t="s">
        <v>1705</v>
      </c>
      <c r="W243" s="1"/>
      <c r="X243" s="1"/>
      <c r="Y243" s="1"/>
      <c r="Z243" s="1"/>
      <c r="AA243" s="1"/>
      <c r="AB243" s="1"/>
      <c r="AC243" s="1"/>
    </row>
    <row r="244" spans="1:29" ht="15.75" customHeight="1">
      <c r="A244" s="1" t="s">
        <v>1706</v>
      </c>
      <c r="B244" s="1" t="s">
        <v>1707</v>
      </c>
      <c r="C244" s="1" t="s">
        <v>276</v>
      </c>
      <c r="D244" s="1" t="s">
        <v>67</v>
      </c>
      <c r="E244" s="13">
        <v>42847</v>
      </c>
      <c r="F244" s="1" t="s">
        <v>1708</v>
      </c>
      <c r="G244" s="6">
        <v>4000</v>
      </c>
      <c r="H244" s="92">
        <f t="shared" si="9"/>
        <v>4000</v>
      </c>
      <c r="I244" s="6">
        <v>4000</v>
      </c>
      <c r="J244" s="92">
        <f t="shared" si="10"/>
        <v>4400</v>
      </c>
      <c r="K244" s="92">
        <f t="shared" si="11"/>
        <v>3600</v>
      </c>
      <c r="L244" s="1" t="s">
        <v>43</v>
      </c>
      <c r="M244" s="1" t="s">
        <v>63</v>
      </c>
      <c r="N244" s="3">
        <v>3</v>
      </c>
      <c r="O244" s="1" t="s">
        <v>94</v>
      </c>
      <c r="P244" s="6">
        <v>0</v>
      </c>
      <c r="Q244" s="6">
        <v>0</v>
      </c>
      <c r="R244" s="6">
        <v>0</v>
      </c>
      <c r="S244" s="6">
        <v>0</v>
      </c>
      <c r="T244" s="6">
        <v>1</v>
      </c>
      <c r="U244" s="6">
        <v>1</v>
      </c>
      <c r="V244" s="7" t="s">
        <v>1709</v>
      </c>
      <c r="W244" s="1"/>
      <c r="X244" s="1"/>
      <c r="Y244" s="1"/>
      <c r="Z244" s="1"/>
      <c r="AA244" s="1"/>
      <c r="AB244" s="1"/>
      <c r="AC244" s="1"/>
    </row>
    <row r="245" spans="1:29" ht="15.75" customHeight="1">
      <c r="A245" s="1" t="s">
        <v>1710</v>
      </c>
      <c r="B245" s="51" t="s">
        <v>1711</v>
      </c>
      <c r="C245" s="1" t="s">
        <v>276</v>
      </c>
      <c r="D245" s="1" t="s">
        <v>67</v>
      </c>
      <c r="E245" s="13">
        <v>42847</v>
      </c>
      <c r="F245" s="1" t="s">
        <v>461</v>
      </c>
      <c r="G245" s="1"/>
      <c r="H245" s="92"/>
      <c r="I245" s="1"/>
      <c r="J245" s="92"/>
      <c r="K245" s="92"/>
      <c r="L245" s="1" t="s">
        <v>43</v>
      </c>
      <c r="M245" s="1" t="s">
        <v>63</v>
      </c>
      <c r="N245" s="3">
        <v>3</v>
      </c>
      <c r="O245" s="1" t="s">
        <v>94</v>
      </c>
      <c r="P245" s="6">
        <v>0</v>
      </c>
      <c r="Q245" s="6">
        <v>0</v>
      </c>
      <c r="R245" s="6">
        <v>0</v>
      </c>
      <c r="S245" s="6">
        <v>0</v>
      </c>
      <c r="T245" s="6">
        <v>0</v>
      </c>
      <c r="U245" s="6">
        <v>1</v>
      </c>
      <c r="V245" s="7" t="s">
        <v>1712</v>
      </c>
      <c r="W245" s="1"/>
      <c r="X245" s="1"/>
      <c r="Y245" s="1"/>
      <c r="Z245" s="1"/>
      <c r="AA245" s="1"/>
      <c r="AB245" s="1"/>
      <c r="AC245" s="1"/>
    </row>
    <row r="246" spans="1:29" ht="15.75" customHeight="1">
      <c r="A246" s="1" t="s">
        <v>1710</v>
      </c>
      <c r="B246" s="86" t="s">
        <v>1713</v>
      </c>
      <c r="C246" s="1" t="s">
        <v>276</v>
      </c>
      <c r="D246" s="1" t="s">
        <v>67</v>
      </c>
      <c r="E246" s="13">
        <v>42847</v>
      </c>
      <c r="F246" s="1" t="s">
        <v>382</v>
      </c>
      <c r="G246" s="6">
        <v>300</v>
      </c>
      <c r="H246" s="92">
        <f t="shared" si="9"/>
        <v>300</v>
      </c>
      <c r="I246" s="6">
        <v>300</v>
      </c>
      <c r="J246" s="92">
        <f t="shared" si="10"/>
        <v>330</v>
      </c>
      <c r="K246" s="92">
        <f t="shared" si="11"/>
        <v>270</v>
      </c>
      <c r="L246" s="1" t="s">
        <v>43</v>
      </c>
      <c r="M246" s="1" t="s">
        <v>63</v>
      </c>
      <c r="N246" s="3">
        <v>3</v>
      </c>
      <c r="O246" s="1" t="s">
        <v>48</v>
      </c>
      <c r="P246" s="6">
        <v>0</v>
      </c>
      <c r="Q246" s="6">
        <v>0</v>
      </c>
      <c r="R246" s="6">
        <v>0</v>
      </c>
      <c r="S246" s="6">
        <v>0</v>
      </c>
      <c r="T246" s="6">
        <v>1</v>
      </c>
      <c r="U246" s="6">
        <v>1</v>
      </c>
      <c r="V246" s="7" t="s">
        <v>1712</v>
      </c>
      <c r="W246" s="1"/>
      <c r="X246" s="1"/>
      <c r="Y246" s="1"/>
      <c r="Z246" s="1"/>
      <c r="AA246" s="1"/>
      <c r="AB246" s="1"/>
      <c r="AC246" s="1"/>
    </row>
    <row r="247" spans="1:29" ht="15.75" customHeight="1">
      <c r="A247" s="3" t="s">
        <v>1714</v>
      </c>
      <c r="B247" s="17" t="s">
        <v>1715</v>
      </c>
      <c r="C247" s="3" t="s">
        <v>276</v>
      </c>
      <c r="D247" s="3" t="s">
        <v>67</v>
      </c>
      <c r="E247" s="13">
        <v>42847</v>
      </c>
      <c r="F247" s="3" t="s">
        <v>1716</v>
      </c>
      <c r="G247" s="14">
        <v>120</v>
      </c>
      <c r="H247" s="92">
        <f t="shared" si="9"/>
        <v>120</v>
      </c>
      <c r="I247" s="14">
        <v>120</v>
      </c>
      <c r="J247" s="92">
        <f t="shared" si="10"/>
        <v>132</v>
      </c>
      <c r="K247" s="92">
        <f t="shared" si="11"/>
        <v>108</v>
      </c>
      <c r="L247" s="1" t="s">
        <v>43</v>
      </c>
      <c r="M247" s="1" t="s">
        <v>63</v>
      </c>
      <c r="N247" s="14">
        <v>3</v>
      </c>
      <c r="O247" s="1" t="s">
        <v>94</v>
      </c>
      <c r="P247" s="3">
        <v>0</v>
      </c>
      <c r="Q247" s="3">
        <v>0</v>
      </c>
      <c r="R247" s="3">
        <v>0</v>
      </c>
      <c r="S247" s="3">
        <v>0</v>
      </c>
      <c r="T247" s="3">
        <v>1</v>
      </c>
      <c r="U247" s="14">
        <v>1</v>
      </c>
      <c r="V247" s="87" t="s">
        <v>1717</v>
      </c>
      <c r="W247" s="1"/>
      <c r="X247" s="1"/>
      <c r="Y247" s="1"/>
      <c r="Z247" s="1"/>
      <c r="AA247" s="1"/>
      <c r="AB247" s="1"/>
      <c r="AC247" s="1"/>
    </row>
    <row r="248" spans="1:29" ht="15.75" customHeight="1">
      <c r="A248" s="1" t="s">
        <v>632</v>
      </c>
      <c r="B248" s="1" t="s">
        <v>1718</v>
      </c>
      <c r="C248" s="1" t="s">
        <v>276</v>
      </c>
      <c r="D248" s="1" t="s">
        <v>67</v>
      </c>
      <c r="E248" s="13">
        <v>42847</v>
      </c>
      <c r="F248" s="3" t="s">
        <v>145</v>
      </c>
      <c r="G248" s="6">
        <v>1000</v>
      </c>
      <c r="H248" s="92">
        <f t="shared" si="9"/>
        <v>1000</v>
      </c>
      <c r="I248" s="6">
        <v>1000</v>
      </c>
      <c r="J248" s="92">
        <f t="shared" si="10"/>
        <v>1100</v>
      </c>
      <c r="K248" s="92">
        <f t="shared" si="11"/>
        <v>900</v>
      </c>
      <c r="L248" s="1" t="s">
        <v>43</v>
      </c>
      <c r="M248" s="1" t="s">
        <v>63</v>
      </c>
      <c r="N248" s="14">
        <v>3</v>
      </c>
      <c r="O248" s="1"/>
      <c r="P248" s="1"/>
      <c r="Q248" s="1"/>
      <c r="R248" s="1"/>
      <c r="S248" s="1"/>
      <c r="T248" s="3">
        <v>1</v>
      </c>
      <c r="U248" s="6">
        <v>1</v>
      </c>
      <c r="V248" s="58" t="s">
        <v>1594</v>
      </c>
      <c r="W248" s="1"/>
      <c r="X248" s="1"/>
      <c r="Y248" s="1"/>
      <c r="Z248" s="1"/>
      <c r="AA248" s="1"/>
      <c r="AB248" s="1"/>
      <c r="AC248" s="1"/>
    </row>
    <row r="249" spans="1:29" ht="15.75" customHeight="1">
      <c r="A249" s="3" t="s">
        <v>666</v>
      </c>
      <c r="B249" s="17" t="s">
        <v>1719</v>
      </c>
      <c r="C249" s="3" t="s">
        <v>276</v>
      </c>
      <c r="D249" s="3" t="s">
        <v>67</v>
      </c>
      <c r="E249" s="13">
        <v>42847</v>
      </c>
      <c r="F249" s="3" t="s">
        <v>145</v>
      </c>
      <c r="G249" s="14">
        <v>1000</v>
      </c>
      <c r="H249" s="92">
        <f t="shared" si="9"/>
        <v>1000</v>
      </c>
      <c r="I249" s="14">
        <v>1000</v>
      </c>
      <c r="J249" s="92">
        <f t="shared" si="10"/>
        <v>1100</v>
      </c>
      <c r="K249" s="92">
        <f t="shared" si="11"/>
        <v>900</v>
      </c>
      <c r="L249" s="17" t="s">
        <v>1720</v>
      </c>
      <c r="M249" s="1" t="s">
        <v>63</v>
      </c>
      <c r="N249" s="3">
        <v>3</v>
      </c>
      <c r="O249" s="1" t="s">
        <v>94</v>
      </c>
      <c r="P249" s="14">
        <v>0</v>
      </c>
      <c r="Q249" s="14">
        <v>0</v>
      </c>
      <c r="R249" s="14">
        <v>0</v>
      </c>
      <c r="S249" s="14">
        <v>0</v>
      </c>
      <c r="T249" s="14">
        <v>1</v>
      </c>
      <c r="U249" s="14">
        <v>1</v>
      </c>
      <c r="V249" s="15" t="s">
        <v>1721</v>
      </c>
      <c r="W249" s="1"/>
      <c r="X249" s="1"/>
      <c r="Y249" s="1"/>
      <c r="Z249" s="1"/>
      <c r="AA249" s="1"/>
      <c r="AB249" s="1"/>
      <c r="AC249" s="1"/>
    </row>
    <row r="250" spans="1:29" ht="15.75" customHeight="1">
      <c r="A250" s="3" t="s">
        <v>1722</v>
      </c>
      <c r="B250" s="3" t="s">
        <v>1723</v>
      </c>
      <c r="C250" s="3" t="s">
        <v>276</v>
      </c>
      <c r="D250" s="3" t="s">
        <v>67</v>
      </c>
      <c r="E250" s="13">
        <v>42847</v>
      </c>
      <c r="F250" s="3" t="s">
        <v>768</v>
      </c>
      <c r="G250" s="14">
        <v>500</v>
      </c>
      <c r="H250" s="92">
        <f t="shared" si="9"/>
        <v>500</v>
      </c>
      <c r="I250" s="14">
        <v>500</v>
      </c>
      <c r="J250" s="92">
        <f t="shared" si="10"/>
        <v>550</v>
      </c>
      <c r="K250" s="92">
        <f t="shared" si="11"/>
        <v>450</v>
      </c>
      <c r="L250" s="1" t="s">
        <v>43</v>
      </c>
      <c r="M250" s="1" t="s">
        <v>63</v>
      </c>
      <c r="N250" s="3">
        <v>3</v>
      </c>
      <c r="O250" s="3" t="s">
        <v>15</v>
      </c>
      <c r="P250" s="14">
        <v>0</v>
      </c>
      <c r="Q250" s="14">
        <v>0</v>
      </c>
      <c r="R250" s="14">
        <v>0</v>
      </c>
      <c r="S250" s="14">
        <v>0</v>
      </c>
      <c r="T250" s="14">
        <v>1</v>
      </c>
      <c r="U250" s="14">
        <v>1</v>
      </c>
      <c r="V250" s="15" t="s">
        <v>1724</v>
      </c>
      <c r="W250" s="1"/>
      <c r="X250" s="1"/>
      <c r="Y250" s="1"/>
      <c r="Z250" s="1"/>
      <c r="AA250" s="1"/>
      <c r="AB250" s="1"/>
      <c r="AC250" s="1"/>
    </row>
    <row r="251" spans="1:29" ht="15.75" customHeight="1">
      <c r="A251" s="1" t="s">
        <v>1725</v>
      </c>
      <c r="B251" s="1" t="s">
        <v>1726</v>
      </c>
      <c r="C251" s="1" t="s">
        <v>276</v>
      </c>
      <c r="D251" s="1" t="s">
        <v>67</v>
      </c>
      <c r="E251" s="13">
        <v>42847</v>
      </c>
      <c r="F251" s="1" t="s">
        <v>62</v>
      </c>
      <c r="G251" s="6">
        <v>2000</v>
      </c>
      <c r="H251" s="92">
        <f t="shared" si="9"/>
        <v>3350</v>
      </c>
      <c r="I251" s="6">
        <v>5000</v>
      </c>
      <c r="J251" s="92">
        <f t="shared" si="10"/>
        <v>2200</v>
      </c>
      <c r="K251" s="92">
        <f t="shared" si="11"/>
        <v>4500</v>
      </c>
      <c r="L251" s="1" t="s">
        <v>43</v>
      </c>
      <c r="M251" s="1" t="s">
        <v>63</v>
      </c>
      <c r="N251" s="3">
        <v>3</v>
      </c>
      <c r="O251" s="1" t="s">
        <v>94</v>
      </c>
      <c r="P251" s="6">
        <v>0</v>
      </c>
      <c r="Q251" s="6">
        <v>0</v>
      </c>
      <c r="R251" s="6">
        <v>0</v>
      </c>
      <c r="S251" s="6">
        <v>0</v>
      </c>
      <c r="T251" s="6">
        <v>1</v>
      </c>
      <c r="U251" s="6">
        <v>1</v>
      </c>
      <c r="V251" s="7" t="s">
        <v>1727</v>
      </c>
      <c r="W251" s="1"/>
      <c r="X251" s="1"/>
      <c r="Y251" s="1"/>
      <c r="Z251" s="1"/>
      <c r="AA251" s="1"/>
      <c r="AB251" s="1"/>
      <c r="AC251" s="1"/>
    </row>
    <row r="252" spans="1:29" ht="15.75" customHeight="1">
      <c r="A252" s="1" t="s">
        <v>1728</v>
      </c>
      <c r="B252" s="1" t="s">
        <v>1729</v>
      </c>
      <c r="C252" s="1" t="s">
        <v>276</v>
      </c>
      <c r="D252" s="1" t="s">
        <v>67</v>
      </c>
      <c r="E252" s="13">
        <v>42847</v>
      </c>
      <c r="F252" s="1" t="s">
        <v>113</v>
      </c>
      <c r="G252" s="6">
        <v>200</v>
      </c>
      <c r="H252" s="92">
        <f t="shared" si="9"/>
        <v>200</v>
      </c>
      <c r="I252" s="6">
        <v>200</v>
      </c>
      <c r="J252" s="92">
        <f t="shared" si="10"/>
        <v>220.00000000000003</v>
      </c>
      <c r="K252" s="92">
        <f t="shared" si="11"/>
        <v>180</v>
      </c>
      <c r="L252" s="1" t="s">
        <v>43</v>
      </c>
      <c r="M252" s="1" t="s">
        <v>63</v>
      </c>
      <c r="N252" s="3">
        <v>3</v>
      </c>
      <c r="O252" s="1" t="s">
        <v>94</v>
      </c>
      <c r="P252" s="6">
        <v>0</v>
      </c>
      <c r="Q252" s="6">
        <v>0</v>
      </c>
      <c r="R252" s="6">
        <v>0</v>
      </c>
      <c r="S252" s="6">
        <v>0</v>
      </c>
      <c r="T252" s="6">
        <v>1</v>
      </c>
      <c r="U252" s="6">
        <v>1</v>
      </c>
      <c r="V252" s="7" t="s">
        <v>1730</v>
      </c>
      <c r="W252" s="1"/>
      <c r="X252" s="1"/>
      <c r="Y252" s="1"/>
      <c r="Z252" s="1"/>
      <c r="AA252" s="1"/>
      <c r="AB252" s="1"/>
      <c r="AC252" s="1"/>
    </row>
    <row r="253" spans="1:29" ht="15.75" customHeight="1">
      <c r="A253" s="3" t="s">
        <v>1731</v>
      </c>
      <c r="B253" s="1"/>
      <c r="C253" s="3" t="s">
        <v>276</v>
      </c>
      <c r="D253" s="3" t="s">
        <v>67</v>
      </c>
      <c r="E253" s="13">
        <v>42847</v>
      </c>
      <c r="F253" s="1"/>
      <c r="G253" s="1"/>
      <c r="H253" s="92"/>
      <c r="I253" s="1"/>
      <c r="J253" s="92"/>
      <c r="K253" s="92"/>
      <c r="L253" s="1" t="s">
        <v>43</v>
      </c>
      <c r="M253" s="1" t="s">
        <v>63</v>
      </c>
      <c r="N253" s="3">
        <v>3</v>
      </c>
      <c r="O253" s="3" t="s">
        <v>15</v>
      </c>
      <c r="P253" s="3">
        <v>0</v>
      </c>
      <c r="Q253" s="3">
        <v>0</v>
      </c>
      <c r="R253" s="3">
        <v>0</v>
      </c>
      <c r="S253" s="3">
        <v>0</v>
      </c>
      <c r="T253" s="3">
        <v>1</v>
      </c>
      <c r="U253" s="14">
        <v>1</v>
      </c>
      <c r="V253" s="87" t="s">
        <v>1732</v>
      </c>
      <c r="W253" s="1"/>
      <c r="X253" s="1"/>
      <c r="Y253" s="1"/>
      <c r="Z253" s="1"/>
      <c r="AA253" s="1"/>
      <c r="AB253" s="1"/>
      <c r="AC253" s="1"/>
    </row>
    <row r="254" spans="1:29" ht="15.75" customHeight="1">
      <c r="A254" s="1" t="s">
        <v>1733</v>
      </c>
      <c r="B254" s="1"/>
      <c r="C254" s="1" t="s">
        <v>276</v>
      </c>
      <c r="D254" s="1" t="s">
        <v>67</v>
      </c>
      <c r="E254" s="13">
        <v>42847</v>
      </c>
      <c r="F254" s="1"/>
      <c r="G254" s="1"/>
      <c r="H254" s="92"/>
      <c r="I254" s="1"/>
      <c r="J254" s="92"/>
      <c r="K254" s="92"/>
      <c r="L254" s="1" t="s">
        <v>43</v>
      </c>
      <c r="M254" s="1" t="s">
        <v>63</v>
      </c>
      <c r="N254" s="3">
        <v>3</v>
      </c>
      <c r="O254" s="1"/>
      <c r="P254" s="1"/>
      <c r="Q254" s="1"/>
      <c r="R254" s="1"/>
      <c r="S254" s="1"/>
      <c r="T254" s="3">
        <v>1</v>
      </c>
      <c r="U254" s="6">
        <v>1</v>
      </c>
      <c r="V254" s="58" t="s">
        <v>315</v>
      </c>
      <c r="W254" s="1"/>
      <c r="X254" s="1"/>
      <c r="Y254" s="1"/>
      <c r="Z254" s="1"/>
      <c r="AA254" s="1"/>
      <c r="AB254" s="1"/>
      <c r="AC254" s="1"/>
    </row>
    <row r="255" spans="1:29" ht="15.75" customHeight="1">
      <c r="A255" s="1" t="s">
        <v>138</v>
      </c>
      <c r="B255" s="1"/>
      <c r="C255" s="1" t="s">
        <v>276</v>
      </c>
      <c r="D255" s="1" t="s">
        <v>67</v>
      </c>
      <c r="E255" s="13">
        <v>42847</v>
      </c>
      <c r="F255" s="1" t="s">
        <v>1734</v>
      </c>
      <c r="G255" s="6">
        <v>1000</v>
      </c>
      <c r="H255" s="92">
        <f t="shared" si="9"/>
        <v>1000</v>
      </c>
      <c r="I255" s="6">
        <v>1000</v>
      </c>
      <c r="J255" s="92">
        <f t="shared" si="10"/>
        <v>1100</v>
      </c>
      <c r="K255" s="92">
        <f t="shared" si="11"/>
        <v>900</v>
      </c>
      <c r="L255" s="1" t="s">
        <v>43</v>
      </c>
      <c r="M255" s="1" t="s">
        <v>63</v>
      </c>
      <c r="N255" s="3">
        <v>3</v>
      </c>
      <c r="O255" s="1"/>
      <c r="P255" s="1"/>
      <c r="Q255" s="1"/>
      <c r="R255" s="1"/>
      <c r="S255" s="1"/>
      <c r="T255" s="3">
        <v>1</v>
      </c>
      <c r="U255" s="6">
        <v>1</v>
      </c>
      <c r="V255" s="7" t="s">
        <v>1735</v>
      </c>
      <c r="W255" s="1"/>
      <c r="X255" s="1"/>
      <c r="Y255" s="1"/>
      <c r="Z255" s="1"/>
      <c r="AA255" s="1"/>
      <c r="AB255" s="1"/>
      <c r="AC255" s="1"/>
    </row>
    <row r="256" spans="1:29" ht="15.75" customHeight="1">
      <c r="A256" s="3" t="s">
        <v>331</v>
      </c>
      <c r="B256" s="1"/>
      <c r="C256" s="3" t="s">
        <v>276</v>
      </c>
      <c r="D256" s="3" t="s">
        <v>67</v>
      </c>
      <c r="E256" s="13">
        <v>42847</v>
      </c>
      <c r="F256" s="1"/>
      <c r="G256" s="6"/>
      <c r="H256" s="92"/>
      <c r="I256" s="6"/>
      <c r="J256" s="92"/>
      <c r="K256" s="92"/>
      <c r="L256" s="1" t="s">
        <v>43</v>
      </c>
      <c r="M256" s="1" t="s">
        <v>63</v>
      </c>
      <c r="N256" s="3">
        <v>3</v>
      </c>
      <c r="O256" s="3" t="s">
        <v>15</v>
      </c>
      <c r="P256" s="3">
        <v>0</v>
      </c>
      <c r="Q256" s="3">
        <v>0</v>
      </c>
      <c r="R256" s="3">
        <v>0</v>
      </c>
      <c r="S256" s="3">
        <v>0</v>
      </c>
      <c r="T256" s="3">
        <v>1</v>
      </c>
      <c r="U256" s="14">
        <v>1</v>
      </c>
      <c r="V256" s="15" t="s">
        <v>1736</v>
      </c>
      <c r="W256" s="1"/>
      <c r="X256" s="1"/>
      <c r="Y256" s="1"/>
      <c r="Z256" s="1"/>
      <c r="AA256" s="1"/>
      <c r="AB256" s="1"/>
      <c r="AC256" s="1"/>
    </row>
    <row r="257" spans="1:29" ht="15.75" customHeight="1">
      <c r="A257" s="3" t="s">
        <v>580</v>
      </c>
      <c r="B257" s="17" t="s">
        <v>1737</v>
      </c>
      <c r="C257" s="3" t="s">
        <v>276</v>
      </c>
      <c r="D257" s="3" t="s">
        <v>67</v>
      </c>
      <c r="E257" s="13">
        <v>42847</v>
      </c>
      <c r="F257" s="3" t="s">
        <v>113</v>
      </c>
      <c r="G257" s="14">
        <v>200</v>
      </c>
      <c r="H257" s="92">
        <f t="shared" si="9"/>
        <v>200</v>
      </c>
      <c r="I257" s="14">
        <v>200</v>
      </c>
      <c r="J257" s="92">
        <f t="shared" si="10"/>
        <v>220.00000000000003</v>
      </c>
      <c r="K257" s="92">
        <f t="shared" si="11"/>
        <v>180</v>
      </c>
      <c r="L257" s="1" t="s">
        <v>43</v>
      </c>
      <c r="M257" s="1" t="s">
        <v>63</v>
      </c>
      <c r="N257" s="3">
        <v>3</v>
      </c>
      <c r="O257" s="3" t="s">
        <v>15</v>
      </c>
      <c r="P257" s="14">
        <v>0</v>
      </c>
      <c r="Q257" s="14">
        <v>0</v>
      </c>
      <c r="R257" s="14">
        <v>0</v>
      </c>
      <c r="S257" s="14">
        <v>0</v>
      </c>
      <c r="T257" s="14">
        <v>1</v>
      </c>
      <c r="U257" s="14">
        <v>1</v>
      </c>
      <c r="V257" s="15" t="s">
        <v>1738</v>
      </c>
      <c r="W257" s="1"/>
      <c r="X257" s="1"/>
      <c r="Y257" s="1"/>
      <c r="Z257" s="1"/>
      <c r="AA257" s="1"/>
      <c r="AB257" s="1"/>
      <c r="AC257" s="1"/>
    </row>
    <row r="258" spans="1:29" ht="15.75" customHeight="1">
      <c r="A258" s="1" t="s">
        <v>1739</v>
      </c>
      <c r="B258" s="1"/>
      <c r="C258" s="1" t="s">
        <v>276</v>
      </c>
      <c r="D258" s="1" t="s">
        <v>67</v>
      </c>
      <c r="E258" s="13">
        <v>42847</v>
      </c>
      <c r="F258" s="1" t="s">
        <v>382</v>
      </c>
      <c r="G258" s="6">
        <v>300</v>
      </c>
      <c r="H258" s="92">
        <f t="shared" si="9"/>
        <v>300</v>
      </c>
      <c r="I258" s="6">
        <v>300</v>
      </c>
      <c r="J258" s="92">
        <f t="shared" si="10"/>
        <v>330</v>
      </c>
      <c r="K258" s="92">
        <f t="shared" si="11"/>
        <v>270</v>
      </c>
      <c r="L258" s="1" t="s">
        <v>43</v>
      </c>
      <c r="M258" s="1" t="s">
        <v>63</v>
      </c>
      <c r="N258" s="3">
        <v>3</v>
      </c>
      <c r="O258" s="1" t="s">
        <v>94</v>
      </c>
      <c r="P258" s="6">
        <v>0</v>
      </c>
      <c r="Q258" s="6">
        <v>0</v>
      </c>
      <c r="R258" s="6">
        <v>0</v>
      </c>
      <c r="S258" s="6">
        <v>0</v>
      </c>
      <c r="T258" s="6">
        <v>1</v>
      </c>
      <c r="U258" s="6">
        <v>1</v>
      </c>
      <c r="V258" s="7" t="s">
        <v>1740</v>
      </c>
      <c r="W258" s="1"/>
      <c r="X258" s="1"/>
      <c r="Y258" s="1"/>
      <c r="Z258" s="1"/>
      <c r="AA258" s="1"/>
      <c r="AB258" s="1"/>
      <c r="AC258" s="1"/>
    </row>
    <row r="259" spans="1:29" ht="15.75" customHeight="1">
      <c r="A259" s="1" t="s">
        <v>632</v>
      </c>
      <c r="B259" s="1" t="s">
        <v>1741</v>
      </c>
      <c r="C259" s="1" t="s">
        <v>276</v>
      </c>
      <c r="D259" s="1" t="s">
        <v>67</v>
      </c>
      <c r="E259" s="13">
        <v>42854</v>
      </c>
      <c r="F259" s="1" t="s">
        <v>113</v>
      </c>
      <c r="G259" s="6">
        <v>200</v>
      </c>
      <c r="H259" s="92">
        <f t="shared" ref="H259:H322" si="12">SUM(J259+K259)/2</f>
        <v>200</v>
      </c>
      <c r="I259" s="6">
        <v>200</v>
      </c>
      <c r="J259" s="92">
        <f t="shared" ref="J259:J322" si="13">G259*1.1</f>
        <v>220.00000000000003</v>
      </c>
      <c r="K259" s="92">
        <f t="shared" ref="K259:K322" si="14">I259*0.9</f>
        <v>180</v>
      </c>
      <c r="L259" s="1" t="s">
        <v>43</v>
      </c>
      <c r="M259" s="1" t="s">
        <v>155</v>
      </c>
      <c r="N259" s="6">
        <v>1</v>
      </c>
      <c r="O259" s="1" t="s">
        <v>94</v>
      </c>
      <c r="P259" s="6">
        <v>0</v>
      </c>
      <c r="Q259" s="6">
        <v>0</v>
      </c>
      <c r="R259" s="6">
        <v>0</v>
      </c>
      <c r="S259" s="6">
        <v>0</v>
      </c>
      <c r="T259" s="6">
        <v>1</v>
      </c>
      <c r="U259" s="6">
        <v>1</v>
      </c>
      <c r="V259" s="7" t="s">
        <v>1742</v>
      </c>
      <c r="W259" s="1"/>
      <c r="X259" s="1"/>
      <c r="Y259" s="1"/>
      <c r="Z259" s="1"/>
      <c r="AA259" s="1"/>
      <c r="AB259" s="1"/>
      <c r="AC259" s="1"/>
    </row>
    <row r="260" spans="1:29" ht="15.75" customHeight="1">
      <c r="A260" s="1" t="s">
        <v>1115</v>
      </c>
      <c r="B260" s="1" t="s">
        <v>171</v>
      </c>
      <c r="C260" s="1" t="s">
        <v>276</v>
      </c>
      <c r="D260" s="1" t="s">
        <v>67</v>
      </c>
      <c r="E260" s="13">
        <v>42854</v>
      </c>
      <c r="F260" s="1"/>
      <c r="G260" s="1"/>
      <c r="H260" s="92"/>
      <c r="I260" s="1"/>
      <c r="J260" s="92"/>
      <c r="K260" s="92"/>
      <c r="L260" s="1" t="s">
        <v>43</v>
      </c>
      <c r="M260" s="1" t="s">
        <v>155</v>
      </c>
      <c r="N260" s="6">
        <v>1</v>
      </c>
      <c r="O260" s="1"/>
      <c r="P260" s="1"/>
      <c r="Q260" s="1"/>
      <c r="R260" s="1"/>
      <c r="S260" s="1"/>
      <c r="T260" s="6">
        <v>1</v>
      </c>
      <c r="U260" s="6">
        <v>1</v>
      </c>
      <c r="V260" s="7" t="s">
        <v>1020</v>
      </c>
      <c r="W260" s="1"/>
      <c r="X260" s="1"/>
      <c r="Y260" s="1"/>
      <c r="Z260" s="1"/>
      <c r="AA260" s="1"/>
      <c r="AB260" s="1"/>
      <c r="AC260" s="1"/>
    </row>
    <row r="261" spans="1:29" ht="15.75" customHeight="1">
      <c r="A261" s="1" t="s">
        <v>331</v>
      </c>
      <c r="B261" s="1" t="s">
        <v>1743</v>
      </c>
      <c r="C261" s="1" t="s">
        <v>276</v>
      </c>
      <c r="D261" s="1" t="s">
        <v>67</v>
      </c>
      <c r="E261" s="13">
        <v>42854</v>
      </c>
      <c r="F261" s="1"/>
      <c r="G261" s="1"/>
      <c r="H261" s="92"/>
      <c r="I261" s="1"/>
      <c r="J261" s="92"/>
      <c r="K261" s="92"/>
      <c r="L261" s="1" t="s">
        <v>1744</v>
      </c>
      <c r="M261" s="1" t="s">
        <v>155</v>
      </c>
      <c r="N261" s="6">
        <v>1</v>
      </c>
      <c r="O261" s="1" t="s">
        <v>94</v>
      </c>
      <c r="P261" s="1"/>
      <c r="Q261" s="1"/>
      <c r="R261" s="1"/>
      <c r="S261" s="1"/>
      <c r="T261" s="6">
        <v>1</v>
      </c>
      <c r="U261" s="6">
        <v>1</v>
      </c>
      <c r="V261" s="7" t="s">
        <v>1745</v>
      </c>
      <c r="W261" s="1"/>
      <c r="X261" s="1"/>
      <c r="Y261" s="1"/>
      <c r="Z261" s="1"/>
      <c r="AA261" s="1"/>
      <c r="AB261" s="1"/>
      <c r="AC261" s="1"/>
    </row>
    <row r="262" spans="1:29" ht="15.75" customHeight="1">
      <c r="A262" s="1" t="s">
        <v>1710</v>
      </c>
      <c r="B262" s="1" t="s">
        <v>1746</v>
      </c>
      <c r="C262" s="1" t="s">
        <v>276</v>
      </c>
      <c r="D262" s="1" t="s">
        <v>67</v>
      </c>
      <c r="E262" s="13">
        <v>42854</v>
      </c>
      <c r="F262" s="1" t="s">
        <v>1747</v>
      </c>
      <c r="G262" s="6">
        <v>500</v>
      </c>
      <c r="H262" s="92">
        <f t="shared" si="12"/>
        <v>500</v>
      </c>
      <c r="I262" s="6">
        <v>500</v>
      </c>
      <c r="J262" s="92">
        <f t="shared" si="13"/>
        <v>550</v>
      </c>
      <c r="K262" s="92">
        <f t="shared" si="14"/>
        <v>450</v>
      </c>
      <c r="L262" s="1" t="s">
        <v>43</v>
      </c>
      <c r="M262" s="1" t="s">
        <v>155</v>
      </c>
      <c r="N262" s="6">
        <v>1</v>
      </c>
      <c r="O262" s="1" t="s">
        <v>94</v>
      </c>
      <c r="P262" s="6">
        <v>0</v>
      </c>
      <c r="Q262" s="6">
        <v>0</v>
      </c>
      <c r="R262" s="6">
        <v>0</v>
      </c>
      <c r="S262" s="6">
        <v>0</v>
      </c>
      <c r="T262" s="6">
        <v>1</v>
      </c>
      <c r="U262" s="6">
        <v>1</v>
      </c>
      <c r="V262" s="7" t="s">
        <v>1748</v>
      </c>
      <c r="W262" s="1"/>
      <c r="X262" s="1"/>
      <c r="Y262" s="1"/>
      <c r="Z262" s="1"/>
      <c r="AA262" s="1"/>
      <c r="AB262" s="1"/>
      <c r="AC262" s="1"/>
    </row>
    <row r="263" spans="1:29" ht="15.75" customHeight="1">
      <c r="A263" s="1" t="s">
        <v>1697</v>
      </c>
      <c r="B263" s="1" t="s">
        <v>1749</v>
      </c>
      <c r="C263" s="1" t="s">
        <v>276</v>
      </c>
      <c r="D263" s="1" t="s">
        <v>67</v>
      </c>
      <c r="E263" s="13">
        <v>42854</v>
      </c>
      <c r="F263" s="1" t="s">
        <v>113</v>
      </c>
      <c r="G263" s="6">
        <v>200</v>
      </c>
      <c r="H263" s="92">
        <f t="shared" si="12"/>
        <v>200</v>
      </c>
      <c r="I263" s="6">
        <v>200</v>
      </c>
      <c r="J263" s="92">
        <f t="shared" si="13"/>
        <v>220.00000000000003</v>
      </c>
      <c r="K263" s="92">
        <f t="shared" si="14"/>
        <v>180</v>
      </c>
      <c r="L263" s="1" t="s">
        <v>43</v>
      </c>
      <c r="M263" s="1" t="s">
        <v>155</v>
      </c>
      <c r="N263" s="6">
        <v>1</v>
      </c>
      <c r="O263" s="1" t="s">
        <v>94</v>
      </c>
      <c r="P263" s="6">
        <v>0</v>
      </c>
      <c r="Q263" s="6">
        <v>0</v>
      </c>
      <c r="R263" s="6">
        <v>0</v>
      </c>
      <c r="S263" s="6">
        <v>0</v>
      </c>
      <c r="T263" s="6">
        <v>1</v>
      </c>
      <c r="U263" s="6">
        <v>1</v>
      </c>
      <c r="V263" s="7" t="s">
        <v>1750</v>
      </c>
      <c r="W263" s="1"/>
      <c r="X263" s="1"/>
      <c r="Y263" s="1"/>
      <c r="Z263" s="1"/>
      <c r="AA263" s="1"/>
      <c r="AB263" s="1"/>
      <c r="AC263" s="1"/>
    </row>
    <row r="264" spans="1:29" ht="15.75" customHeight="1">
      <c r="A264" s="1" t="s">
        <v>1702</v>
      </c>
      <c r="B264" s="1" t="s">
        <v>1751</v>
      </c>
      <c r="C264" s="1" t="s">
        <v>276</v>
      </c>
      <c r="D264" s="1" t="s">
        <v>67</v>
      </c>
      <c r="E264" s="13">
        <v>42854</v>
      </c>
      <c r="F264" s="1"/>
      <c r="G264" s="1"/>
      <c r="H264" s="92"/>
      <c r="I264" s="1"/>
      <c r="J264" s="92"/>
      <c r="K264" s="92"/>
      <c r="L264" s="3" t="s">
        <v>1752</v>
      </c>
      <c r="M264" s="1" t="s">
        <v>155</v>
      </c>
      <c r="N264" s="6">
        <v>1</v>
      </c>
      <c r="O264" s="1" t="s">
        <v>94</v>
      </c>
      <c r="P264" s="6">
        <v>0</v>
      </c>
      <c r="Q264" s="6">
        <v>0</v>
      </c>
      <c r="R264" s="6">
        <v>0</v>
      </c>
      <c r="S264" s="6">
        <v>0</v>
      </c>
      <c r="T264" s="6">
        <v>1</v>
      </c>
      <c r="U264" s="6">
        <v>1</v>
      </c>
      <c r="V264" s="7" t="s">
        <v>1753</v>
      </c>
      <c r="W264" s="1"/>
      <c r="X264" s="1"/>
      <c r="Y264" s="1"/>
      <c r="Z264" s="1"/>
      <c r="AA264" s="1"/>
      <c r="AB264" s="1"/>
      <c r="AC264" s="1"/>
    </row>
    <row r="265" spans="1:29" ht="15.75" customHeight="1">
      <c r="A265" s="1" t="s">
        <v>1754</v>
      </c>
      <c r="B265" s="1" t="s">
        <v>1755</v>
      </c>
      <c r="C265" s="1" t="s">
        <v>276</v>
      </c>
      <c r="D265" s="1" t="s">
        <v>67</v>
      </c>
      <c r="E265" s="13">
        <v>42854</v>
      </c>
      <c r="F265" s="1" t="s">
        <v>201</v>
      </c>
      <c r="G265" s="6">
        <v>100</v>
      </c>
      <c r="H265" s="92">
        <f t="shared" si="12"/>
        <v>100</v>
      </c>
      <c r="I265" s="6">
        <v>100</v>
      </c>
      <c r="J265" s="92">
        <f t="shared" si="13"/>
        <v>110.00000000000001</v>
      </c>
      <c r="K265" s="92">
        <f t="shared" si="14"/>
        <v>90</v>
      </c>
      <c r="L265" s="1" t="s">
        <v>43</v>
      </c>
      <c r="M265" s="1" t="s">
        <v>1756</v>
      </c>
      <c r="N265" s="6">
        <v>0</v>
      </c>
      <c r="O265" s="1" t="s">
        <v>59</v>
      </c>
      <c r="P265" s="6">
        <v>0</v>
      </c>
      <c r="Q265" s="6">
        <v>0</v>
      </c>
      <c r="R265" s="6">
        <v>0</v>
      </c>
      <c r="S265" s="6">
        <v>0</v>
      </c>
      <c r="T265" s="6">
        <v>1</v>
      </c>
      <c r="U265" s="6">
        <v>1</v>
      </c>
      <c r="V265" s="7" t="s">
        <v>1757</v>
      </c>
      <c r="W265" s="1"/>
      <c r="X265" s="1"/>
      <c r="Y265" s="1"/>
      <c r="Z265" s="1"/>
      <c r="AA265" s="1"/>
      <c r="AB265" s="1"/>
      <c r="AC265" s="1"/>
    </row>
    <row r="266" spans="1:29" ht="15.75" customHeight="1">
      <c r="A266" s="22" t="s">
        <v>138</v>
      </c>
      <c r="B266" s="22" t="s">
        <v>140</v>
      </c>
      <c r="C266" s="8" t="s">
        <v>141</v>
      </c>
      <c r="D266" s="3" t="s">
        <v>5</v>
      </c>
      <c r="E266" s="4">
        <v>42827</v>
      </c>
      <c r="F266" s="22" t="s">
        <v>46</v>
      </c>
      <c r="G266" s="10">
        <v>25</v>
      </c>
      <c r="H266" s="92">
        <f t="shared" si="12"/>
        <v>25</v>
      </c>
      <c r="I266" s="10">
        <v>25</v>
      </c>
      <c r="J266" s="92">
        <f t="shared" si="13"/>
        <v>27.500000000000004</v>
      </c>
      <c r="K266" s="92">
        <f t="shared" si="14"/>
        <v>22.5</v>
      </c>
      <c r="L266" s="1" t="s">
        <v>43</v>
      </c>
      <c r="M266" s="22" t="s">
        <v>143</v>
      </c>
      <c r="N266" s="8">
        <v>0</v>
      </c>
      <c r="O266" s="22" t="s">
        <v>59</v>
      </c>
      <c r="P266" s="10">
        <v>0</v>
      </c>
      <c r="Q266" s="10">
        <v>0</v>
      </c>
      <c r="R266" s="10">
        <v>0</v>
      </c>
      <c r="S266" s="10">
        <v>0</v>
      </c>
      <c r="T266" s="10">
        <v>1</v>
      </c>
      <c r="U266" s="10">
        <v>1</v>
      </c>
      <c r="V266" s="12" t="s">
        <v>146</v>
      </c>
      <c r="W266" s="12" t="s">
        <v>148</v>
      </c>
      <c r="X266" s="1"/>
      <c r="Y266" s="1"/>
      <c r="Z266" s="1"/>
      <c r="AA266" s="1"/>
      <c r="AB266" s="1"/>
      <c r="AC266" s="1"/>
    </row>
    <row r="267" spans="1:29" ht="15.75" customHeight="1">
      <c r="A267" s="1" t="s">
        <v>331</v>
      </c>
      <c r="B267" s="1" t="s">
        <v>171</v>
      </c>
      <c r="C267" s="8" t="s">
        <v>141</v>
      </c>
      <c r="D267" s="3" t="s">
        <v>5</v>
      </c>
      <c r="E267" s="4">
        <v>42831</v>
      </c>
      <c r="F267" s="1" t="s">
        <v>333</v>
      </c>
      <c r="G267" s="1"/>
      <c r="H267" s="92"/>
      <c r="I267" s="1"/>
      <c r="J267" s="92"/>
      <c r="K267" s="92"/>
      <c r="L267" s="1" t="s">
        <v>336</v>
      </c>
      <c r="M267" s="1" t="s">
        <v>337</v>
      </c>
      <c r="N267" s="8">
        <v>0</v>
      </c>
      <c r="O267" s="1" t="s">
        <v>59</v>
      </c>
      <c r="P267" s="6">
        <v>0</v>
      </c>
      <c r="Q267" s="6">
        <v>0</v>
      </c>
      <c r="R267" s="6">
        <v>0</v>
      </c>
      <c r="S267" s="6">
        <v>0</v>
      </c>
      <c r="T267" s="6">
        <v>1</v>
      </c>
      <c r="U267" s="6">
        <v>1</v>
      </c>
      <c r="V267" s="7" t="s">
        <v>341</v>
      </c>
      <c r="W267" s="1"/>
      <c r="X267" s="1"/>
      <c r="Y267" s="1"/>
      <c r="Z267" s="1"/>
      <c r="AA267" s="1"/>
      <c r="AB267" s="1"/>
      <c r="AC267" s="1"/>
    </row>
    <row r="268" spans="1:29" ht="15.75" customHeight="1">
      <c r="A268" s="1" t="s">
        <v>533</v>
      </c>
      <c r="B268" s="1"/>
      <c r="C268" s="8" t="s">
        <v>141</v>
      </c>
      <c r="D268" s="3" t="s">
        <v>5</v>
      </c>
      <c r="E268" s="52">
        <v>42831</v>
      </c>
      <c r="F268" s="1" t="s">
        <v>537</v>
      </c>
      <c r="G268" s="6">
        <v>200</v>
      </c>
      <c r="H268" s="92">
        <f t="shared" si="12"/>
        <v>200</v>
      </c>
      <c r="I268" s="6">
        <v>200</v>
      </c>
      <c r="J268" s="92">
        <f t="shared" si="13"/>
        <v>220.00000000000003</v>
      </c>
      <c r="K268" s="92">
        <f t="shared" si="14"/>
        <v>180</v>
      </c>
      <c r="L268" s="1" t="s">
        <v>539</v>
      </c>
      <c r="M268" s="1" t="s">
        <v>540</v>
      </c>
      <c r="N268" s="3">
        <v>1</v>
      </c>
      <c r="O268" s="1" t="s">
        <v>59</v>
      </c>
      <c r="P268" s="14">
        <v>5</v>
      </c>
      <c r="Q268" s="6">
        <v>0</v>
      </c>
      <c r="R268" s="6">
        <v>0</v>
      </c>
      <c r="S268" s="6">
        <v>0</v>
      </c>
      <c r="T268" s="6">
        <v>1</v>
      </c>
      <c r="U268" s="6">
        <v>1</v>
      </c>
      <c r="V268" s="7" t="s">
        <v>541</v>
      </c>
      <c r="X268" s="1"/>
      <c r="Y268" s="1"/>
      <c r="Z268" s="1"/>
      <c r="AA268" s="1"/>
      <c r="AB268" s="1"/>
      <c r="AC268" s="1"/>
    </row>
    <row r="269" spans="1:29" ht="15.75" customHeight="1">
      <c r="A269" s="1" t="s">
        <v>580</v>
      </c>
      <c r="B269" s="1" t="s">
        <v>581</v>
      </c>
      <c r="C269" s="8" t="s">
        <v>141</v>
      </c>
      <c r="D269" s="3" t="s">
        <v>5</v>
      </c>
      <c r="E269" s="4">
        <v>42832</v>
      </c>
      <c r="F269" s="1" t="s">
        <v>582</v>
      </c>
      <c r="G269" s="6">
        <v>150</v>
      </c>
      <c r="H269" s="92">
        <f t="shared" si="12"/>
        <v>150</v>
      </c>
      <c r="I269" s="6">
        <v>150</v>
      </c>
      <c r="J269" s="92">
        <f t="shared" si="13"/>
        <v>165</v>
      </c>
      <c r="K269" s="92">
        <f t="shared" si="14"/>
        <v>135</v>
      </c>
      <c r="L269" s="1" t="s">
        <v>43</v>
      </c>
      <c r="M269" s="1" t="s">
        <v>565</v>
      </c>
      <c r="N269" s="3">
        <v>1</v>
      </c>
      <c r="O269" s="1" t="s">
        <v>59</v>
      </c>
      <c r="P269" s="6">
        <v>6</v>
      </c>
      <c r="Q269" s="6">
        <v>1</v>
      </c>
      <c r="R269" s="6">
        <v>0</v>
      </c>
      <c r="S269" s="6">
        <v>0</v>
      </c>
      <c r="T269" s="6">
        <v>1</v>
      </c>
      <c r="U269" s="6">
        <v>1</v>
      </c>
      <c r="V269" s="7" t="s">
        <v>586</v>
      </c>
      <c r="W269" s="1"/>
      <c r="X269" s="1"/>
      <c r="Y269" s="1"/>
      <c r="Z269" s="1"/>
      <c r="AA269" s="1"/>
      <c r="AB269" s="1"/>
      <c r="AC269" s="1"/>
    </row>
    <row r="270" spans="1:29" ht="15.75" customHeight="1">
      <c r="A270" s="1" t="s">
        <v>580</v>
      </c>
      <c r="B270" s="1" t="s">
        <v>980</v>
      </c>
      <c r="C270" s="8" t="s">
        <v>141</v>
      </c>
      <c r="D270" s="3" t="s">
        <v>5</v>
      </c>
      <c r="E270" s="4">
        <v>42833</v>
      </c>
      <c r="F270" s="1"/>
      <c r="G270" s="6">
        <v>200</v>
      </c>
      <c r="H270" s="92">
        <f t="shared" si="12"/>
        <v>200</v>
      </c>
      <c r="I270" s="6">
        <v>200</v>
      </c>
      <c r="J270" s="92">
        <f t="shared" si="13"/>
        <v>220.00000000000003</v>
      </c>
      <c r="K270" s="92">
        <f t="shared" si="14"/>
        <v>180</v>
      </c>
      <c r="L270" s="1" t="s">
        <v>43</v>
      </c>
      <c r="M270" s="1" t="s">
        <v>982</v>
      </c>
      <c r="N270" s="3">
        <v>0</v>
      </c>
      <c r="O270" s="1" t="s">
        <v>59</v>
      </c>
      <c r="P270" s="6">
        <v>0</v>
      </c>
      <c r="Q270" s="6">
        <v>0</v>
      </c>
      <c r="R270" s="6">
        <v>0</v>
      </c>
      <c r="S270" s="6">
        <v>0</v>
      </c>
      <c r="T270" s="6">
        <v>1</v>
      </c>
      <c r="U270" s="6">
        <v>1</v>
      </c>
      <c r="V270" s="7" t="s">
        <v>983</v>
      </c>
      <c r="W270" s="1"/>
      <c r="X270" s="1"/>
      <c r="Y270" s="1"/>
      <c r="Z270" s="1"/>
      <c r="AA270" s="1"/>
      <c r="AB270" s="1"/>
      <c r="AC270" s="1"/>
    </row>
    <row r="271" spans="1:29" ht="15.75" customHeight="1">
      <c r="A271" s="1" t="s">
        <v>1758</v>
      </c>
      <c r="B271" s="1" t="s">
        <v>1759</v>
      </c>
      <c r="C271" s="8" t="s">
        <v>141</v>
      </c>
      <c r="D271" s="3" t="s">
        <v>5</v>
      </c>
      <c r="E271" s="4">
        <v>42835</v>
      </c>
      <c r="F271" s="1" t="s">
        <v>1760</v>
      </c>
      <c r="G271" s="6">
        <v>100</v>
      </c>
      <c r="H271" s="92">
        <f t="shared" si="12"/>
        <v>100</v>
      </c>
      <c r="I271" s="6">
        <v>100</v>
      </c>
      <c r="J271" s="92">
        <f t="shared" si="13"/>
        <v>110.00000000000001</v>
      </c>
      <c r="K271" s="92">
        <f t="shared" si="14"/>
        <v>90</v>
      </c>
      <c r="L271" s="1" t="s">
        <v>1761</v>
      </c>
      <c r="M271" s="1" t="s">
        <v>1762</v>
      </c>
      <c r="N271" s="3">
        <v>0</v>
      </c>
      <c r="O271" s="1" t="s">
        <v>48</v>
      </c>
      <c r="P271" s="6">
        <v>0</v>
      </c>
      <c r="Q271" s="6">
        <v>0</v>
      </c>
      <c r="R271" s="6">
        <v>0</v>
      </c>
      <c r="S271" s="6">
        <v>0</v>
      </c>
      <c r="T271" s="6">
        <v>1</v>
      </c>
      <c r="U271" s="6">
        <v>1</v>
      </c>
      <c r="V271" s="7" t="s">
        <v>1763</v>
      </c>
      <c r="W271" s="1"/>
      <c r="X271" s="1"/>
      <c r="Y271" s="1"/>
      <c r="Z271" s="1"/>
      <c r="AA271" s="1"/>
      <c r="AB271" s="1"/>
      <c r="AC271" s="1"/>
    </row>
    <row r="272" spans="1:29" ht="15.75" customHeight="1">
      <c r="A272" s="1" t="s">
        <v>231</v>
      </c>
      <c r="B272" s="1" t="s">
        <v>232</v>
      </c>
      <c r="C272" s="8" t="s">
        <v>141</v>
      </c>
      <c r="D272" s="3" t="s">
        <v>5</v>
      </c>
      <c r="E272" s="4">
        <v>42837</v>
      </c>
      <c r="F272" s="1" t="s">
        <v>235</v>
      </c>
      <c r="G272" s="6">
        <v>28</v>
      </c>
      <c r="H272" s="92">
        <f t="shared" si="12"/>
        <v>28</v>
      </c>
      <c r="I272" s="6">
        <v>28</v>
      </c>
      <c r="J272" s="92">
        <f t="shared" si="13"/>
        <v>30.800000000000004</v>
      </c>
      <c r="K272" s="92">
        <f t="shared" si="14"/>
        <v>25.2</v>
      </c>
      <c r="L272" s="1" t="s">
        <v>236</v>
      </c>
      <c r="M272" s="1" t="s">
        <v>237</v>
      </c>
      <c r="N272" s="3">
        <v>0</v>
      </c>
      <c r="O272" s="1" t="s">
        <v>15</v>
      </c>
      <c r="P272" s="6">
        <v>0</v>
      </c>
      <c r="Q272" s="6">
        <v>0</v>
      </c>
      <c r="R272" s="6">
        <v>0</v>
      </c>
      <c r="S272" s="6">
        <v>0</v>
      </c>
      <c r="T272" s="6">
        <v>1</v>
      </c>
      <c r="U272" s="6">
        <v>1</v>
      </c>
      <c r="V272" s="7" t="s">
        <v>240</v>
      </c>
      <c r="W272" s="1"/>
      <c r="X272" s="1"/>
      <c r="Y272" s="1"/>
      <c r="Z272" s="1"/>
      <c r="AA272" s="1"/>
      <c r="AB272" s="1"/>
      <c r="AC272" s="1"/>
    </row>
    <row r="273" spans="1:29" ht="15.75" customHeight="1">
      <c r="A273" s="1" t="s">
        <v>1706</v>
      </c>
      <c r="B273" s="1"/>
      <c r="C273" s="8" t="s">
        <v>141</v>
      </c>
      <c r="D273" s="3" t="s">
        <v>5</v>
      </c>
      <c r="E273" s="4">
        <v>42838</v>
      </c>
      <c r="F273" s="1"/>
      <c r="G273" s="1"/>
      <c r="H273" s="92"/>
      <c r="I273" s="1"/>
      <c r="J273" s="92"/>
      <c r="K273" s="92"/>
      <c r="L273" s="1" t="s">
        <v>43</v>
      </c>
      <c r="M273" s="1" t="s">
        <v>1764</v>
      </c>
      <c r="N273" s="3">
        <v>0</v>
      </c>
      <c r="O273" s="3" t="s">
        <v>59</v>
      </c>
      <c r="P273" s="6">
        <v>0</v>
      </c>
      <c r="Q273" s="6">
        <v>0</v>
      </c>
      <c r="R273" s="6">
        <v>0</v>
      </c>
      <c r="S273" s="6">
        <v>0</v>
      </c>
      <c r="T273" s="6">
        <v>1</v>
      </c>
      <c r="U273" s="6">
        <v>1</v>
      </c>
      <c r="V273" s="7" t="s">
        <v>1765</v>
      </c>
      <c r="W273" s="1"/>
      <c r="Y273" s="1"/>
      <c r="Z273" s="1"/>
      <c r="AA273" s="1"/>
      <c r="AB273" s="1"/>
      <c r="AC273" s="1"/>
    </row>
    <row r="274" spans="1:29" ht="15.75" customHeight="1">
      <c r="A274" s="1" t="s">
        <v>666</v>
      </c>
      <c r="B274" s="1" t="s">
        <v>667</v>
      </c>
      <c r="C274" s="8" t="s">
        <v>141</v>
      </c>
      <c r="D274" s="3" t="s">
        <v>5</v>
      </c>
      <c r="E274" s="4">
        <v>42839</v>
      </c>
      <c r="F274" s="1" t="s">
        <v>668</v>
      </c>
      <c r="G274" s="6">
        <v>5</v>
      </c>
      <c r="H274" s="92">
        <f t="shared" si="12"/>
        <v>5</v>
      </c>
      <c r="I274" s="6">
        <v>5</v>
      </c>
      <c r="J274" s="92">
        <f t="shared" si="13"/>
        <v>5.5</v>
      </c>
      <c r="K274" s="92">
        <f t="shared" si="14"/>
        <v>4.5</v>
      </c>
      <c r="L274" s="1" t="s">
        <v>439</v>
      </c>
      <c r="M274" s="1" t="s">
        <v>670</v>
      </c>
      <c r="N274" s="3">
        <v>0</v>
      </c>
      <c r="O274" s="1" t="s">
        <v>671</v>
      </c>
      <c r="P274" s="6">
        <v>0</v>
      </c>
      <c r="Q274" s="6">
        <v>0</v>
      </c>
      <c r="R274" s="6">
        <v>0</v>
      </c>
      <c r="S274" s="6">
        <v>0</v>
      </c>
      <c r="T274" s="6">
        <v>1</v>
      </c>
      <c r="U274" s="6">
        <v>1</v>
      </c>
      <c r="V274" s="7" t="s">
        <v>672</v>
      </c>
      <c r="W274" s="7" t="s">
        <v>674</v>
      </c>
      <c r="X274" s="1"/>
      <c r="Y274" s="1"/>
      <c r="Z274" s="1"/>
      <c r="AA274" s="1"/>
      <c r="AB274" s="1"/>
      <c r="AC274" s="1"/>
    </row>
    <row r="275" spans="1:29" ht="15.75" customHeight="1">
      <c r="A275" s="1" t="s">
        <v>1766</v>
      </c>
      <c r="B275" s="1"/>
      <c r="C275" s="8" t="s">
        <v>141</v>
      </c>
      <c r="D275" s="3" t="s">
        <v>5</v>
      </c>
      <c r="E275" s="4">
        <v>42839</v>
      </c>
      <c r="F275" s="1" t="s">
        <v>190</v>
      </c>
      <c r="G275" s="6">
        <v>40</v>
      </c>
      <c r="H275" s="92">
        <f t="shared" si="12"/>
        <v>40</v>
      </c>
      <c r="I275" s="6">
        <v>40</v>
      </c>
      <c r="J275" s="92">
        <f t="shared" si="13"/>
        <v>44</v>
      </c>
      <c r="K275" s="92">
        <f t="shared" si="14"/>
        <v>36</v>
      </c>
      <c r="L275" s="1" t="s">
        <v>43</v>
      </c>
      <c r="M275" s="3" t="s">
        <v>1767</v>
      </c>
      <c r="N275" s="3">
        <v>0</v>
      </c>
      <c r="O275" s="1" t="s">
        <v>59</v>
      </c>
      <c r="P275" s="6">
        <v>0</v>
      </c>
      <c r="Q275" s="6">
        <v>0</v>
      </c>
      <c r="R275" s="6">
        <v>0</v>
      </c>
      <c r="S275" s="6">
        <v>0</v>
      </c>
      <c r="T275" s="6">
        <v>1</v>
      </c>
      <c r="U275" s="6">
        <v>1</v>
      </c>
      <c r="V275" s="7" t="s">
        <v>1768</v>
      </c>
      <c r="W275" s="1"/>
      <c r="X275" s="1"/>
      <c r="Y275" s="1"/>
      <c r="Z275" s="1"/>
      <c r="AA275" s="1"/>
      <c r="AB275" s="1"/>
      <c r="AC275" s="1"/>
    </row>
    <row r="276" spans="1:29" ht="15.75" customHeight="1">
      <c r="A276" s="1" t="s">
        <v>666</v>
      </c>
      <c r="B276" s="1" t="s">
        <v>1097</v>
      </c>
      <c r="C276" s="8" t="s">
        <v>141</v>
      </c>
      <c r="D276" s="3" t="s">
        <v>5</v>
      </c>
      <c r="E276" s="4">
        <v>42840</v>
      </c>
      <c r="F276" s="1" t="s">
        <v>1098</v>
      </c>
      <c r="G276" s="6">
        <v>2000</v>
      </c>
      <c r="H276" s="92">
        <f t="shared" si="12"/>
        <v>2000</v>
      </c>
      <c r="I276" s="6">
        <v>2000</v>
      </c>
      <c r="J276" s="92">
        <f t="shared" si="13"/>
        <v>2200</v>
      </c>
      <c r="K276" s="92">
        <f t="shared" si="14"/>
        <v>1800</v>
      </c>
      <c r="L276" s="1" t="s">
        <v>43</v>
      </c>
      <c r="M276" s="1" t="s">
        <v>44</v>
      </c>
      <c r="N276" s="3">
        <v>1</v>
      </c>
      <c r="O276" s="1" t="s">
        <v>59</v>
      </c>
      <c r="P276" s="6">
        <v>0</v>
      </c>
      <c r="Q276" s="6">
        <v>0</v>
      </c>
      <c r="R276" s="6">
        <v>0</v>
      </c>
      <c r="S276" s="6">
        <v>0</v>
      </c>
      <c r="T276" s="6">
        <v>1</v>
      </c>
      <c r="U276" s="6">
        <v>1</v>
      </c>
      <c r="V276" s="7" t="s">
        <v>1099</v>
      </c>
      <c r="W276" s="1"/>
      <c r="X276" s="1"/>
      <c r="Y276" s="1"/>
      <c r="Z276" s="1"/>
      <c r="AA276" s="1"/>
      <c r="AB276" s="1"/>
      <c r="AC276" s="1"/>
    </row>
    <row r="277" spans="1:29" ht="15.75" customHeight="1">
      <c r="A277" s="1" t="s">
        <v>231</v>
      </c>
      <c r="B277" s="1" t="s">
        <v>1100</v>
      </c>
      <c r="C277" s="8" t="s">
        <v>141</v>
      </c>
      <c r="D277" s="3" t="s">
        <v>5</v>
      </c>
      <c r="E277" s="4">
        <v>42840</v>
      </c>
      <c r="F277" s="1" t="s">
        <v>6</v>
      </c>
      <c r="G277" s="6">
        <v>100</v>
      </c>
      <c r="H277" s="92">
        <f t="shared" si="12"/>
        <v>100</v>
      </c>
      <c r="I277" s="6">
        <v>100</v>
      </c>
      <c r="J277" s="92">
        <f t="shared" si="13"/>
        <v>110.00000000000001</v>
      </c>
      <c r="K277" s="92">
        <f t="shared" si="14"/>
        <v>90</v>
      </c>
      <c r="L277" s="1" t="s">
        <v>1102</v>
      </c>
      <c r="M277" s="1" t="s">
        <v>44</v>
      </c>
      <c r="N277" s="3">
        <v>1</v>
      </c>
      <c r="O277" s="1" t="s">
        <v>48</v>
      </c>
      <c r="P277" s="6">
        <v>0</v>
      </c>
      <c r="Q277" s="6">
        <v>0</v>
      </c>
      <c r="R277" s="6">
        <v>0</v>
      </c>
      <c r="S277" s="6">
        <v>0</v>
      </c>
      <c r="T277" s="6">
        <v>1</v>
      </c>
      <c r="U277" s="6">
        <v>1</v>
      </c>
      <c r="V277" s="7" t="s">
        <v>1105</v>
      </c>
      <c r="W277" s="1"/>
      <c r="X277" s="1"/>
      <c r="Y277" s="1"/>
      <c r="Z277" s="1"/>
      <c r="AA277" s="1"/>
      <c r="AB277" s="1"/>
      <c r="AC277" s="1"/>
    </row>
    <row r="278" spans="1:29" ht="15.75" customHeight="1">
      <c r="A278" s="1" t="s">
        <v>1106</v>
      </c>
      <c r="B278" s="1" t="s">
        <v>1108</v>
      </c>
      <c r="C278" s="8" t="s">
        <v>141</v>
      </c>
      <c r="D278" s="3" t="s">
        <v>5</v>
      </c>
      <c r="E278" s="4">
        <v>42840</v>
      </c>
      <c r="F278" s="1" t="s">
        <v>382</v>
      </c>
      <c r="G278" s="6">
        <v>300</v>
      </c>
      <c r="H278" s="92">
        <f t="shared" si="12"/>
        <v>300</v>
      </c>
      <c r="I278" s="6">
        <v>300</v>
      </c>
      <c r="J278" s="92">
        <f t="shared" si="13"/>
        <v>330</v>
      </c>
      <c r="K278" s="92">
        <f t="shared" si="14"/>
        <v>270</v>
      </c>
      <c r="L278" s="1" t="s">
        <v>43</v>
      </c>
      <c r="M278" s="1" t="s">
        <v>44</v>
      </c>
      <c r="N278" s="3">
        <v>1</v>
      </c>
      <c r="O278" s="1" t="s">
        <v>15</v>
      </c>
      <c r="P278" s="6">
        <v>0</v>
      </c>
      <c r="Q278" s="6">
        <v>0</v>
      </c>
      <c r="R278" s="6">
        <v>0</v>
      </c>
      <c r="S278" s="6">
        <v>0</v>
      </c>
      <c r="T278" s="6">
        <v>1</v>
      </c>
      <c r="U278" s="6">
        <v>1</v>
      </c>
      <c r="V278" s="7" t="s">
        <v>1067</v>
      </c>
      <c r="W278" s="7" t="s">
        <v>1112</v>
      </c>
      <c r="X278" s="7" t="s">
        <v>1113</v>
      </c>
      <c r="Y278" s="1"/>
      <c r="Z278" s="1"/>
      <c r="AA278" s="1"/>
      <c r="AB278" s="1"/>
      <c r="AC278" s="1"/>
    </row>
    <row r="279" spans="1:29" ht="15.75" customHeight="1">
      <c r="A279" s="1" t="s">
        <v>1115</v>
      </c>
      <c r="B279" s="1" t="s">
        <v>1116</v>
      </c>
      <c r="C279" s="8" t="s">
        <v>141</v>
      </c>
      <c r="D279" s="3" t="s">
        <v>5</v>
      </c>
      <c r="E279" s="4">
        <v>42840</v>
      </c>
      <c r="F279" s="1" t="s">
        <v>95</v>
      </c>
      <c r="G279" s="6">
        <v>24</v>
      </c>
      <c r="H279" s="92">
        <f t="shared" si="12"/>
        <v>24</v>
      </c>
      <c r="I279" s="6">
        <v>24</v>
      </c>
      <c r="J279" s="92">
        <f t="shared" si="13"/>
        <v>26.400000000000002</v>
      </c>
      <c r="K279" s="92">
        <f t="shared" si="14"/>
        <v>21.6</v>
      </c>
      <c r="L279" s="1" t="s">
        <v>43</v>
      </c>
      <c r="M279" s="1" t="s">
        <v>44</v>
      </c>
      <c r="N279" s="3">
        <v>1</v>
      </c>
      <c r="O279" s="1" t="s">
        <v>59</v>
      </c>
      <c r="P279" s="6">
        <v>0</v>
      </c>
      <c r="Q279" s="6">
        <v>0</v>
      </c>
      <c r="R279" s="6">
        <v>0</v>
      </c>
      <c r="S279" s="6">
        <v>0</v>
      </c>
      <c r="T279" s="6">
        <v>1</v>
      </c>
      <c r="U279" s="6">
        <v>1</v>
      </c>
      <c r="V279" s="7" t="s">
        <v>1117</v>
      </c>
      <c r="W279" s="1"/>
      <c r="X279" s="1"/>
      <c r="Y279" s="1"/>
      <c r="Z279" s="1"/>
      <c r="AA279" s="1"/>
      <c r="AB279" s="1"/>
      <c r="AC279" s="1"/>
    </row>
    <row r="280" spans="1:29" ht="15.75" customHeight="1">
      <c r="A280" s="1" t="s">
        <v>533</v>
      </c>
      <c r="B280" s="1" t="s">
        <v>1118</v>
      </c>
      <c r="C280" s="8" t="s">
        <v>141</v>
      </c>
      <c r="D280" s="3" t="s">
        <v>5</v>
      </c>
      <c r="E280" s="4">
        <v>42840</v>
      </c>
      <c r="F280" s="1" t="s">
        <v>113</v>
      </c>
      <c r="G280" s="6">
        <v>200</v>
      </c>
      <c r="H280" s="92">
        <f t="shared" si="12"/>
        <v>200</v>
      </c>
      <c r="I280" s="6">
        <v>200</v>
      </c>
      <c r="J280" s="92">
        <f t="shared" si="13"/>
        <v>220.00000000000003</v>
      </c>
      <c r="K280" s="92">
        <f t="shared" si="14"/>
        <v>180</v>
      </c>
      <c r="L280" s="1" t="s">
        <v>43</v>
      </c>
      <c r="M280" s="1" t="s">
        <v>44</v>
      </c>
      <c r="N280" s="3">
        <v>1</v>
      </c>
      <c r="O280" s="1" t="s">
        <v>15</v>
      </c>
      <c r="P280" s="6">
        <v>0</v>
      </c>
      <c r="Q280" s="6">
        <v>0</v>
      </c>
      <c r="R280" s="6">
        <v>0</v>
      </c>
      <c r="S280" s="6">
        <v>0</v>
      </c>
      <c r="T280" s="6">
        <v>1</v>
      </c>
      <c r="U280" s="6">
        <v>1</v>
      </c>
      <c r="V280" s="7" t="s">
        <v>1095</v>
      </c>
      <c r="W280" s="7" t="s">
        <v>1119</v>
      </c>
      <c r="X280" s="1"/>
      <c r="Y280" s="1"/>
      <c r="Z280" s="1"/>
      <c r="AA280" s="1"/>
      <c r="AB280" s="1"/>
      <c r="AC280" s="1"/>
    </row>
    <row r="281" spans="1:29" ht="15.75" customHeight="1">
      <c r="A281" s="1" t="s">
        <v>1120</v>
      </c>
      <c r="B281" s="1"/>
      <c r="C281" s="8" t="s">
        <v>141</v>
      </c>
      <c r="D281" s="3" t="s">
        <v>5</v>
      </c>
      <c r="E281" s="4">
        <v>42840</v>
      </c>
      <c r="F281" s="1" t="s">
        <v>463</v>
      </c>
      <c r="G281" s="6">
        <v>700</v>
      </c>
      <c r="H281" s="92">
        <f t="shared" si="12"/>
        <v>700</v>
      </c>
      <c r="I281" s="6">
        <v>700</v>
      </c>
      <c r="J281" s="92">
        <f t="shared" si="13"/>
        <v>770.00000000000011</v>
      </c>
      <c r="K281" s="92">
        <f t="shared" si="14"/>
        <v>630</v>
      </c>
      <c r="L281" s="1" t="s">
        <v>43</v>
      </c>
      <c r="M281" s="1" t="s">
        <v>44</v>
      </c>
      <c r="N281" s="3">
        <v>1</v>
      </c>
      <c r="O281" s="1"/>
      <c r="P281" s="1"/>
      <c r="Q281" s="1"/>
      <c r="R281" s="1"/>
      <c r="S281" s="1"/>
      <c r="T281" s="6">
        <v>1</v>
      </c>
      <c r="U281" s="6">
        <v>1</v>
      </c>
      <c r="V281" s="7" t="s">
        <v>1121</v>
      </c>
      <c r="W281" s="7" t="s">
        <v>1123</v>
      </c>
      <c r="X281" s="1"/>
      <c r="Y281" s="1"/>
      <c r="Z281" s="1"/>
      <c r="AA281" s="1"/>
      <c r="AB281" s="1"/>
      <c r="AC281" s="1"/>
    </row>
    <row r="282" spans="1:29" ht="15.75" customHeight="1">
      <c r="A282" s="1" t="s">
        <v>1126</v>
      </c>
      <c r="B282" s="1"/>
      <c r="C282" s="8" t="s">
        <v>141</v>
      </c>
      <c r="D282" s="3" t="s">
        <v>5</v>
      </c>
      <c r="E282" s="4">
        <v>42840</v>
      </c>
      <c r="F282" s="1"/>
      <c r="G282" s="1"/>
      <c r="H282" s="92"/>
      <c r="I282" s="1"/>
      <c r="J282" s="92"/>
      <c r="K282" s="92"/>
      <c r="L282" s="1" t="s">
        <v>43</v>
      </c>
      <c r="M282" s="1" t="s">
        <v>44</v>
      </c>
      <c r="N282" s="3">
        <v>1</v>
      </c>
      <c r="O282" s="1"/>
      <c r="P282" s="1"/>
      <c r="Q282" s="1"/>
      <c r="R282" s="1"/>
      <c r="S282" s="1"/>
      <c r="T282" s="6">
        <v>1</v>
      </c>
      <c r="U282" s="6">
        <v>1</v>
      </c>
      <c r="V282" s="1" t="s">
        <v>1128</v>
      </c>
      <c r="W282" s="1"/>
      <c r="X282" s="1"/>
      <c r="Y282" s="1"/>
      <c r="Z282" s="1"/>
      <c r="AA282" s="1"/>
      <c r="AB282" s="1"/>
      <c r="AC282" s="1"/>
    </row>
    <row r="283" spans="1:29" ht="15.75" customHeight="1">
      <c r="A283" s="1" t="s">
        <v>580</v>
      </c>
      <c r="B283" s="1"/>
      <c r="C283" s="8" t="s">
        <v>141</v>
      </c>
      <c r="D283" s="3" t="s">
        <v>5</v>
      </c>
      <c r="E283" s="4">
        <v>42840</v>
      </c>
      <c r="F283" s="1"/>
      <c r="G283" s="1"/>
      <c r="H283" s="92"/>
      <c r="I283" s="1"/>
      <c r="J283" s="92"/>
      <c r="K283" s="92"/>
      <c r="L283" s="1" t="s">
        <v>43</v>
      </c>
      <c r="M283" s="1" t="s">
        <v>44</v>
      </c>
      <c r="N283" s="3">
        <v>1</v>
      </c>
      <c r="O283" s="1"/>
      <c r="P283" s="1"/>
      <c r="Q283" s="1"/>
      <c r="R283" s="1"/>
      <c r="S283" s="1"/>
      <c r="T283" s="6">
        <v>1</v>
      </c>
      <c r="U283" s="6">
        <v>1</v>
      </c>
      <c r="V283" s="7" t="s">
        <v>1067</v>
      </c>
      <c r="W283" s="1"/>
      <c r="X283" s="1"/>
      <c r="Y283" s="1"/>
      <c r="Z283" s="1"/>
      <c r="AA283" s="1"/>
      <c r="AB283" s="1"/>
      <c r="AC283" s="1"/>
    </row>
    <row r="284" spans="1:29" ht="15.75" customHeight="1">
      <c r="A284" s="1" t="s">
        <v>1769</v>
      </c>
      <c r="B284" s="1"/>
      <c r="C284" s="3" t="s">
        <v>862</v>
      </c>
      <c r="D284" s="3" t="s">
        <v>5</v>
      </c>
      <c r="E284" s="4">
        <v>42836</v>
      </c>
      <c r="F284" s="1" t="s">
        <v>1182</v>
      </c>
      <c r="G284" s="6">
        <v>36</v>
      </c>
      <c r="H284" s="92">
        <f t="shared" si="12"/>
        <v>41.400000000000006</v>
      </c>
      <c r="I284" s="6">
        <v>48</v>
      </c>
      <c r="J284" s="92">
        <f t="shared" si="13"/>
        <v>39.6</v>
      </c>
      <c r="K284" s="92">
        <f t="shared" si="14"/>
        <v>43.2</v>
      </c>
      <c r="L284" s="1" t="s">
        <v>43</v>
      </c>
      <c r="M284" s="1" t="s">
        <v>1770</v>
      </c>
      <c r="N284" s="3">
        <v>1</v>
      </c>
      <c r="O284" s="1" t="s">
        <v>59</v>
      </c>
      <c r="P284" s="6">
        <v>0</v>
      </c>
      <c r="Q284" s="6">
        <v>0</v>
      </c>
      <c r="R284" s="6">
        <v>0</v>
      </c>
      <c r="S284" s="6">
        <v>0</v>
      </c>
      <c r="T284" s="6">
        <v>1</v>
      </c>
      <c r="U284" s="6">
        <v>1</v>
      </c>
      <c r="V284" s="7" t="s">
        <v>1771</v>
      </c>
      <c r="W284" s="1"/>
      <c r="X284" s="1"/>
      <c r="Y284" s="1"/>
      <c r="Z284" s="1"/>
      <c r="AA284" s="1"/>
      <c r="AB284" s="1"/>
      <c r="AC284" s="1"/>
    </row>
    <row r="285" spans="1:29" ht="15.75" customHeight="1">
      <c r="A285" s="1" t="s">
        <v>1132</v>
      </c>
      <c r="B285" s="1"/>
      <c r="C285" s="3" t="s">
        <v>862</v>
      </c>
      <c r="D285" s="3" t="s">
        <v>5</v>
      </c>
      <c r="E285" s="4">
        <v>42840</v>
      </c>
      <c r="F285" s="1"/>
      <c r="G285" s="1"/>
      <c r="H285" s="92"/>
      <c r="I285" s="1"/>
      <c r="J285" s="92"/>
      <c r="K285" s="92"/>
      <c r="L285" s="1" t="s">
        <v>43</v>
      </c>
      <c r="M285" s="1" t="s">
        <v>44</v>
      </c>
      <c r="N285" s="3">
        <v>1</v>
      </c>
      <c r="O285" s="1"/>
      <c r="P285" s="1"/>
      <c r="Q285" s="1"/>
      <c r="R285" s="1"/>
      <c r="S285" s="1"/>
      <c r="T285" s="6">
        <v>1</v>
      </c>
      <c r="U285" s="6">
        <v>1</v>
      </c>
      <c r="V285" s="7" t="s">
        <v>1067</v>
      </c>
      <c r="W285" s="1"/>
      <c r="X285" s="1"/>
      <c r="Y285" s="1"/>
      <c r="Z285" s="1"/>
      <c r="AA285" s="1"/>
      <c r="AB285" s="1"/>
      <c r="AC285" s="1"/>
    </row>
    <row r="286" spans="1:29" ht="15.75" customHeight="1">
      <c r="A286" s="34" t="s">
        <v>1772</v>
      </c>
      <c r="B286" s="1" t="s">
        <v>1773</v>
      </c>
      <c r="C286" s="1" t="s">
        <v>862</v>
      </c>
      <c r="D286" s="1" t="s">
        <v>67</v>
      </c>
      <c r="E286" s="13">
        <v>42847</v>
      </c>
      <c r="F286" s="1" t="s">
        <v>1774</v>
      </c>
      <c r="G286" s="6">
        <v>600</v>
      </c>
      <c r="H286" s="92">
        <f t="shared" si="12"/>
        <v>600</v>
      </c>
      <c r="I286" s="6">
        <v>600</v>
      </c>
      <c r="J286" s="92">
        <f t="shared" si="13"/>
        <v>660</v>
      </c>
      <c r="K286" s="92">
        <f t="shared" si="14"/>
        <v>540</v>
      </c>
      <c r="L286" s="1" t="s">
        <v>43</v>
      </c>
      <c r="M286" s="1" t="s">
        <v>63</v>
      </c>
      <c r="N286" s="3">
        <v>3</v>
      </c>
      <c r="O286" s="1" t="s">
        <v>48</v>
      </c>
      <c r="P286" s="6">
        <v>0</v>
      </c>
      <c r="Q286" s="6">
        <v>0</v>
      </c>
      <c r="R286" s="6">
        <v>0</v>
      </c>
      <c r="S286" s="6">
        <v>0</v>
      </c>
      <c r="T286" s="6">
        <v>1</v>
      </c>
      <c r="U286" s="6">
        <v>1</v>
      </c>
      <c r="V286" s="34" t="s">
        <v>1775</v>
      </c>
      <c r="W286" s="1"/>
      <c r="X286" s="1"/>
      <c r="Y286" s="1"/>
      <c r="Z286" s="1"/>
      <c r="AA286" s="1"/>
      <c r="AB286" s="1"/>
      <c r="AC286" s="1"/>
    </row>
    <row r="287" spans="1:29" ht="15.75" customHeight="1">
      <c r="A287" s="88" t="s">
        <v>1776</v>
      </c>
      <c r="B287" s="17" t="s">
        <v>1777</v>
      </c>
      <c r="C287" s="3" t="s">
        <v>862</v>
      </c>
      <c r="D287" s="3" t="s">
        <v>67</v>
      </c>
      <c r="E287" s="13">
        <v>42847</v>
      </c>
      <c r="F287" s="1"/>
      <c r="G287" s="6"/>
      <c r="H287" s="92"/>
      <c r="I287" s="6"/>
      <c r="J287" s="92"/>
      <c r="K287" s="92"/>
      <c r="L287" s="3" t="s">
        <v>1778</v>
      </c>
      <c r="M287" s="1" t="s">
        <v>63</v>
      </c>
      <c r="N287" s="3">
        <v>3</v>
      </c>
      <c r="O287" s="3" t="s">
        <v>15</v>
      </c>
      <c r="P287" s="14"/>
      <c r="Q287" s="14"/>
      <c r="R287" s="14"/>
      <c r="S287" s="14"/>
      <c r="T287" s="14">
        <v>1</v>
      </c>
      <c r="U287" s="14">
        <v>1</v>
      </c>
      <c r="V287" s="29" t="s">
        <v>1779</v>
      </c>
      <c r="W287" s="1"/>
      <c r="X287" s="1"/>
      <c r="Y287" s="1"/>
      <c r="Z287" s="1"/>
      <c r="AA287" s="1"/>
      <c r="AB287" s="1"/>
      <c r="AC287" s="1"/>
    </row>
    <row r="288" spans="1:29" ht="15.75" customHeight="1">
      <c r="A288" s="34" t="s">
        <v>1780</v>
      </c>
      <c r="B288" s="1" t="s">
        <v>1781</v>
      </c>
      <c r="C288" s="1" t="s">
        <v>862</v>
      </c>
      <c r="D288" s="1" t="s">
        <v>67</v>
      </c>
      <c r="E288" s="13">
        <v>42847</v>
      </c>
      <c r="F288" s="1" t="s">
        <v>95</v>
      </c>
      <c r="G288" s="6">
        <v>24</v>
      </c>
      <c r="H288" s="92">
        <f t="shared" si="12"/>
        <v>24</v>
      </c>
      <c r="I288" s="6">
        <v>24</v>
      </c>
      <c r="J288" s="92">
        <f t="shared" si="13"/>
        <v>26.400000000000002</v>
      </c>
      <c r="K288" s="92">
        <f t="shared" si="14"/>
        <v>21.6</v>
      </c>
      <c r="L288" s="1" t="s">
        <v>1782</v>
      </c>
      <c r="M288" s="1" t="s">
        <v>63</v>
      </c>
      <c r="N288" s="3">
        <v>3</v>
      </c>
      <c r="O288" s="1" t="s">
        <v>94</v>
      </c>
      <c r="P288" s="6">
        <v>0</v>
      </c>
      <c r="Q288" s="6">
        <v>0</v>
      </c>
      <c r="R288" s="6">
        <v>0</v>
      </c>
      <c r="S288" s="6">
        <v>0</v>
      </c>
      <c r="T288" s="6">
        <v>1</v>
      </c>
      <c r="U288" s="6">
        <v>1</v>
      </c>
      <c r="V288" s="34" t="s">
        <v>1783</v>
      </c>
      <c r="W288" s="1"/>
      <c r="X288" s="1"/>
      <c r="Y288" s="1"/>
      <c r="Z288" s="1"/>
      <c r="AA288" s="1"/>
      <c r="AB288" s="1"/>
      <c r="AC288" s="1"/>
    </row>
    <row r="289" spans="1:29" ht="15.75" customHeight="1">
      <c r="A289" s="1" t="s">
        <v>1132</v>
      </c>
      <c r="B289" s="1"/>
      <c r="C289" s="1" t="s">
        <v>862</v>
      </c>
      <c r="D289" s="1" t="s">
        <v>67</v>
      </c>
      <c r="E289" s="13">
        <v>42847</v>
      </c>
      <c r="F289" s="3" t="s">
        <v>62</v>
      </c>
      <c r="G289" s="6">
        <v>12000</v>
      </c>
      <c r="H289" s="92">
        <f t="shared" si="12"/>
        <v>13350</v>
      </c>
      <c r="I289" s="6">
        <v>15000</v>
      </c>
      <c r="J289" s="92">
        <f t="shared" si="13"/>
        <v>13200.000000000002</v>
      </c>
      <c r="K289" s="92">
        <f t="shared" si="14"/>
        <v>13500</v>
      </c>
      <c r="L289" s="1" t="s">
        <v>43</v>
      </c>
      <c r="M289" s="1" t="s">
        <v>63</v>
      </c>
      <c r="N289" s="14">
        <v>3</v>
      </c>
      <c r="O289" s="1" t="s">
        <v>94</v>
      </c>
      <c r="P289" s="1"/>
      <c r="Q289" s="1"/>
      <c r="R289" s="1"/>
      <c r="S289" s="1"/>
      <c r="T289" s="3">
        <v>1</v>
      </c>
      <c r="U289" s="6">
        <v>1</v>
      </c>
      <c r="V289" s="1" t="s">
        <v>1784</v>
      </c>
      <c r="W289" s="1"/>
      <c r="X289" s="1"/>
      <c r="Y289" s="1"/>
      <c r="Z289" s="1"/>
      <c r="AA289" s="1"/>
      <c r="AB289" s="1"/>
      <c r="AC289" s="1"/>
    </row>
    <row r="290" spans="1:29" ht="15.75" customHeight="1">
      <c r="A290" s="3" t="s">
        <v>1785</v>
      </c>
      <c r="B290" s="17" t="s">
        <v>1786</v>
      </c>
      <c r="C290" s="3" t="s">
        <v>862</v>
      </c>
      <c r="D290" s="3" t="s">
        <v>67</v>
      </c>
      <c r="E290" s="13">
        <v>42847</v>
      </c>
      <c r="F290" s="1"/>
      <c r="G290" s="1"/>
      <c r="H290" s="92"/>
      <c r="I290" s="1"/>
      <c r="J290" s="92"/>
      <c r="K290" s="92"/>
      <c r="L290" s="1" t="s">
        <v>43</v>
      </c>
      <c r="M290" s="1" t="s">
        <v>63</v>
      </c>
      <c r="N290" s="3">
        <v>3</v>
      </c>
      <c r="O290" s="3" t="s">
        <v>15</v>
      </c>
      <c r="P290" s="3">
        <v>0</v>
      </c>
      <c r="Q290" s="3">
        <v>0</v>
      </c>
      <c r="R290" s="3">
        <v>0</v>
      </c>
      <c r="S290" s="3">
        <v>0</v>
      </c>
      <c r="T290" s="3">
        <v>1</v>
      </c>
      <c r="U290" s="14">
        <v>1</v>
      </c>
      <c r="V290" s="15" t="s">
        <v>1787</v>
      </c>
      <c r="W290" s="19" t="s">
        <v>1788</v>
      </c>
      <c r="X290" s="1"/>
      <c r="Y290" s="1"/>
      <c r="Z290" s="1"/>
      <c r="AA290" s="1"/>
      <c r="AB290" s="1"/>
      <c r="AC290" s="1"/>
    </row>
    <row r="291" spans="1:29" ht="15.75" customHeight="1">
      <c r="A291" s="3" t="s">
        <v>1789</v>
      </c>
      <c r="B291" s="1"/>
      <c r="C291" s="3" t="s">
        <v>862</v>
      </c>
      <c r="D291" s="3" t="s">
        <v>67</v>
      </c>
      <c r="E291" s="13">
        <v>42847</v>
      </c>
      <c r="F291" s="1"/>
      <c r="G291" s="1"/>
      <c r="H291" s="92"/>
      <c r="I291" s="1"/>
      <c r="J291" s="92"/>
      <c r="K291" s="92"/>
      <c r="L291" s="17" t="s">
        <v>1790</v>
      </c>
      <c r="M291" s="1" t="s">
        <v>63</v>
      </c>
      <c r="N291" s="3">
        <v>3</v>
      </c>
      <c r="O291" s="3" t="s">
        <v>15</v>
      </c>
      <c r="P291" s="3">
        <v>0</v>
      </c>
      <c r="Q291" s="3">
        <v>0</v>
      </c>
      <c r="R291" s="3">
        <v>0</v>
      </c>
      <c r="S291" s="3">
        <v>0</v>
      </c>
      <c r="T291" s="3">
        <v>1</v>
      </c>
      <c r="U291" s="14">
        <v>1</v>
      </c>
      <c r="V291" s="15" t="s">
        <v>1791</v>
      </c>
      <c r="W291" s="1"/>
      <c r="X291" s="1"/>
      <c r="Y291" s="1"/>
      <c r="Z291" s="1"/>
      <c r="AA291" s="1"/>
      <c r="AB291" s="1"/>
      <c r="AC291" s="1"/>
    </row>
    <row r="292" spans="1:29" ht="15.75" customHeight="1">
      <c r="A292" s="1" t="s">
        <v>859</v>
      </c>
      <c r="B292" s="1"/>
      <c r="C292" s="1" t="s">
        <v>862</v>
      </c>
      <c r="D292" s="1" t="s">
        <v>67</v>
      </c>
      <c r="E292" s="13">
        <v>42847</v>
      </c>
      <c r="F292" s="1"/>
      <c r="G292" s="1"/>
      <c r="H292" s="92"/>
      <c r="I292" s="1"/>
      <c r="J292" s="92"/>
      <c r="K292" s="92"/>
      <c r="L292" s="1" t="s">
        <v>43</v>
      </c>
      <c r="M292" s="1" t="s">
        <v>63</v>
      </c>
      <c r="N292" s="3">
        <v>3</v>
      </c>
      <c r="O292" s="1"/>
      <c r="P292" s="1"/>
      <c r="Q292" s="1"/>
      <c r="R292" s="1"/>
      <c r="S292" s="1"/>
      <c r="T292" s="3">
        <v>1</v>
      </c>
      <c r="U292" s="6">
        <v>1</v>
      </c>
      <c r="V292" s="7" t="s">
        <v>315</v>
      </c>
      <c r="W292" s="1"/>
      <c r="X292" s="1"/>
      <c r="Y292" s="1"/>
      <c r="Z292" s="1"/>
      <c r="AA292" s="1"/>
      <c r="AB292" s="1"/>
      <c r="AC292" s="1"/>
    </row>
    <row r="293" spans="1:29" ht="15.75" customHeight="1">
      <c r="A293" s="1" t="s">
        <v>1772</v>
      </c>
      <c r="B293" s="1" t="s">
        <v>1792</v>
      </c>
      <c r="C293" s="1" t="s">
        <v>862</v>
      </c>
      <c r="D293" s="1" t="s">
        <v>67</v>
      </c>
      <c r="E293" s="13">
        <v>42851</v>
      </c>
      <c r="F293" s="1" t="s">
        <v>1793</v>
      </c>
      <c r="G293" s="6">
        <v>30</v>
      </c>
      <c r="H293" s="92">
        <f t="shared" si="12"/>
        <v>30</v>
      </c>
      <c r="I293" s="6">
        <v>30</v>
      </c>
      <c r="J293" s="92">
        <f t="shared" si="13"/>
        <v>33</v>
      </c>
      <c r="K293" s="92">
        <f t="shared" si="14"/>
        <v>27</v>
      </c>
      <c r="L293" s="1" t="s">
        <v>1794</v>
      </c>
      <c r="M293" s="1" t="s">
        <v>1795</v>
      </c>
      <c r="N293" s="6">
        <v>1</v>
      </c>
      <c r="O293" s="1" t="s">
        <v>59</v>
      </c>
      <c r="P293" s="6">
        <v>0</v>
      </c>
      <c r="Q293" s="6">
        <v>0</v>
      </c>
      <c r="R293" s="6">
        <v>0</v>
      </c>
      <c r="S293" s="6">
        <v>0</v>
      </c>
      <c r="T293" s="6">
        <v>1</v>
      </c>
      <c r="U293" s="6">
        <v>1</v>
      </c>
      <c r="V293" s="7" t="s">
        <v>1796</v>
      </c>
      <c r="W293" s="1"/>
      <c r="X293" s="1"/>
      <c r="Y293" s="1"/>
      <c r="Z293" s="1"/>
      <c r="AA293" s="1"/>
      <c r="AB293" s="1"/>
      <c r="AC293" s="1"/>
    </row>
    <row r="294" spans="1:29" ht="15.75" customHeight="1">
      <c r="A294" s="1" t="s">
        <v>859</v>
      </c>
      <c r="B294" s="1" t="s">
        <v>1797</v>
      </c>
      <c r="C294" s="1" t="s">
        <v>862</v>
      </c>
      <c r="D294" s="1" t="s">
        <v>67</v>
      </c>
      <c r="E294" s="13">
        <v>42853</v>
      </c>
      <c r="F294" s="1" t="s">
        <v>370</v>
      </c>
      <c r="G294" s="6">
        <v>35</v>
      </c>
      <c r="H294" s="92">
        <f t="shared" si="12"/>
        <v>35</v>
      </c>
      <c r="I294" s="6">
        <v>35</v>
      </c>
      <c r="J294" s="92">
        <f t="shared" si="13"/>
        <v>38.5</v>
      </c>
      <c r="K294" s="92">
        <f t="shared" si="14"/>
        <v>31.5</v>
      </c>
      <c r="L294" s="1" t="s">
        <v>43</v>
      </c>
      <c r="M294" s="1" t="s">
        <v>724</v>
      </c>
      <c r="N294" s="6">
        <v>2</v>
      </c>
      <c r="O294" s="1" t="s">
        <v>48</v>
      </c>
      <c r="P294" s="6">
        <v>0</v>
      </c>
      <c r="Q294" s="6">
        <v>0</v>
      </c>
      <c r="R294" s="6">
        <v>0</v>
      </c>
      <c r="S294" s="6">
        <v>0</v>
      </c>
      <c r="T294" s="6">
        <v>1</v>
      </c>
      <c r="U294" s="6">
        <v>1</v>
      </c>
      <c r="V294" s="7" t="s">
        <v>867</v>
      </c>
      <c r="W294" s="1"/>
      <c r="X294" s="1"/>
      <c r="Y294" s="1"/>
      <c r="Z294" s="1"/>
      <c r="AA294" s="1"/>
      <c r="AB294" s="1"/>
      <c r="AC294" s="1"/>
    </row>
    <row r="295" spans="1:29" ht="15.75" customHeight="1">
      <c r="A295" s="1" t="s">
        <v>859</v>
      </c>
      <c r="B295" s="1" t="s">
        <v>861</v>
      </c>
      <c r="C295" s="1" t="s">
        <v>862</v>
      </c>
      <c r="D295" s="1" t="s">
        <v>67</v>
      </c>
      <c r="E295" s="13">
        <v>42853</v>
      </c>
      <c r="F295" s="1" t="s">
        <v>370</v>
      </c>
      <c r="G295" s="6">
        <v>35</v>
      </c>
      <c r="H295" s="92">
        <f t="shared" si="12"/>
        <v>35</v>
      </c>
      <c r="I295" s="6">
        <v>35</v>
      </c>
      <c r="J295" s="92">
        <f t="shared" si="13"/>
        <v>38.5</v>
      </c>
      <c r="K295" s="92">
        <f t="shared" si="14"/>
        <v>31.5</v>
      </c>
      <c r="L295" s="1" t="s">
        <v>43</v>
      </c>
      <c r="M295" s="1" t="s">
        <v>865</v>
      </c>
      <c r="N295" s="6">
        <v>1</v>
      </c>
      <c r="O295" s="1" t="s">
        <v>59</v>
      </c>
      <c r="P295" s="6">
        <v>0</v>
      </c>
      <c r="Q295" s="6">
        <v>0</v>
      </c>
      <c r="R295" s="6">
        <v>0</v>
      </c>
      <c r="S295" s="6">
        <v>0</v>
      </c>
      <c r="T295" s="6">
        <v>0</v>
      </c>
      <c r="U295" s="6">
        <v>1</v>
      </c>
      <c r="V295" s="7" t="s">
        <v>867</v>
      </c>
      <c r="W295" s="1"/>
      <c r="X295" s="1"/>
      <c r="Y295" s="1"/>
      <c r="Z295" s="1"/>
      <c r="AA295" s="1"/>
      <c r="AB295" s="1"/>
      <c r="AC295" s="1"/>
    </row>
    <row r="296" spans="1:29" ht="15.75" customHeight="1">
      <c r="A296" s="1" t="s">
        <v>1132</v>
      </c>
      <c r="B296" s="1" t="s">
        <v>1798</v>
      </c>
      <c r="C296" s="1" t="s">
        <v>862</v>
      </c>
      <c r="D296" s="1" t="s">
        <v>67</v>
      </c>
      <c r="E296" s="13">
        <v>42854</v>
      </c>
      <c r="F296" s="1" t="s">
        <v>113</v>
      </c>
      <c r="G296" s="6">
        <v>200</v>
      </c>
      <c r="H296" s="92">
        <f t="shared" si="12"/>
        <v>200</v>
      </c>
      <c r="I296" s="6">
        <v>200</v>
      </c>
      <c r="J296" s="92">
        <f t="shared" si="13"/>
        <v>220.00000000000003</v>
      </c>
      <c r="K296" s="92">
        <f t="shared" si="14"/>
        <v>180</v>
      </c>
      <c r="L296" s="1" t="s">
        <v>43</v>
      </c>
      <c r="M296" s="1" t="s">
        <v>1799</v>
      </c>
      <c r="N296" s="14">
        <v>1</v>
      </c>
      <c r="O296" s="1" t="s">
        <v>48</v>
      </c>
      <c r="P296" s="6">
        <v>0</v>
      </c>
      <c r="Q296" s="6">
        <v>0</v>
      </c>
      <c r="R296" s="6">
        <v>0</v>
      </c>
      <c r="S296" s="6">
        <v>0</v>
      </c>
      <c r="T296" s="6">
        <v>1</v>
      </c>
      <c r="U296" s="6">
        <v>1</v>
      </c>
      <c r="V296" s="7" t="s">
        <v>1800</v>
      </c>
      <c r="W296" s="1"/>
      <c r="X296" s="1"/>
      <c r="Y296" s="1"/>
      <c r="Z296" s="1"/>
      <c r="AA296" s="1"/>
      <c r="AB296" s="1"/>
      <c r="AC296" s="1"/>
    </row>
    <row r="297" spans="1:29" ht="15.75" customHeight="1">
      <c r="A297" s="1" t="s">
        <v>1801</v>
      </c>
      <c r="B297" s="39" t="s">
        <v>1802</v>
      </c>
      <c r="C297" s="3" t="s">
        <v>1803</v>
      </c>
      <c r="D297" s="3" t="s">
        <v>5</v>
      </c>
      <c r="E297" s="32">
        <v>42828</v>
      </c>
      <c r="F297" s="1" t="s">
        <v>46</v>
      </c>
      <c r="G297" s="6">
        <v>50</v>
      </c>
      <c r="H297" s="92">
        <f t="shared" si="12"/>
        <v>50</v>
      </c>
      <c r="I297" s="6">
        <v>50</v>
      </c>
      <c r="J297" s="92">
        <f t="shared" si="13"/>
        <v>55.000000000000007</v>
      </c>
      <c r="K297" s="92">
        <f t="shared" si="14"/>
        <v>45</v>
      </c>
      <c r="L297" s="1" t="s">
        <v>43</v>
      </c>
      <c r="M297" s="1" t="s">
        <v>1804</v>
      </c>
      <c r="N297" s="3">
        <v>0</v>
      </c>
      <c r="O297" s="1" t="s">
        <v>48</v>
      </c>
      <c r="P297" s="6">
        <v>0</v>
      </c>
      <c r="Q297" s="6">
        <v>0</v>
      </c>
      <c r="R297" s="6">
        <v>0</v>
      </c>
      <c r="S297" s="6">
        <v>0</v>
      </c>
      <c r="T297" s="6">
        <v>1</v>
      </c>
      <c r="U297" s="6">
        <v>1</v>
      </c>
      <c r="V297" s="7" t="s">
        <v>1805</v>
      </c>
      <c r="W297" s="1"/>
      <c r="X297" s="1"/>
      <c r="Y297" s="1"/>
      <c r="Z297" s="1"/>
      <c r="AA297" s="1"/>
      <c r="AB297" s="1"/>
      <c r="AC297" s="1"/>
    </row>
    <row r="298" spans="1:29" ht="15.75" customHeight="1">
      <c r="A298" s="1" t="s">
        <v>1806</v>
      </c>
      <c r="B298" s="1" t="s">
        <v>1807</v>
      </c>
      <c r="C298" s="1" t="s">
        <v>1803</v>
      </c>
      <c r="D298" s="1" t="s">
        <v>67</v>
      </c>
      <c r="E298" s="13">
        <v>42847</v>
      </c>
      <c r="F298" s="1" t="s">
        <v>88</v>
      </c>
      <c r="G298" s="6">
        <v>1000</v>
      </c>
      <c r="H298" s="92">
        <f t="shared" si="12"/>
        <v>1000</v>
      </c>
      <c r="I298" s="6">
        <v>1000</v>
      </c>
      <c r="J298" s="92">
        <f t="shared" si="13"/>
        <v>1100</v>
      </c>
      <c r="K298" s="92">
        <f t="shared" si="14"/>
        <v>900</v>
      </c>
      <c r="L298" s="1" t="s">
        <v>43</v>
      </c>
      <c r="M298" s="1" t="s">
        <v>63</v>
      </c>
      <c r="N298" s="3">
        <v>3</v>
      </c>
      <c r="O298" s="1" t="s">
        <v>94</v>
      </c>
      <c r="P298" s="6">
        <v>0</v>
      </c>
      <c r="Q298" s="6">
        <v>0</v>
      </c>
      <c r="R298" s="6">
        <v>0</v>
      </c>
      <c r="S298" s="6">
        <v>0</v>
      </c>
      <c r="T298" s="6">
        <v>1</v>
      </c>
      <c r="U298" s="6">
        <v>1</v>
      </c>
      <c r="V298" s="7" t="s">
        <v>1808</v>
      </c>
      <c r="W298" s="1"/>
      <c r="X298" s="1"/>
      <c r="Y298" s="1"/>
      <c r="Z298" s="1"/>
      <c r="AA298" s="1"/>
      <c r="AB298" s="1"/>
      <c r="AC298" s="1"/>
    </row>
    <row r="299" spans="1:29" ht="15.75" customHeight="1">
      <c r="A299" s="17" t="s">
        <v>1809</v>
      </c>
      <c r="B299" s="17" t="s">
        <v>1810</v>
      </c>
      <c r="C299" s="1" t="s">
        <v>1803</v>
      </c>
      <c r="D299" s="3" t="s">
        <v>67</v>
      </c>
      <c r="E299" s="13">
        <v>42847</v>
      </c>
      <c r="F299" s="3"/>
      <c r="G299" s="14"/>
      <c r="H299" s="92"/>
      <c r="I299" s="14"/>
      <c r="J299" s="92"/>
      <c r="K299" s="92"/>
      <c r="L299" s="1" t="s">
        <v>43</v>
      </c>
      <c r="M299" s="1" t="s">
        <v>63</v>
      </c>
      <c r="N299" s="3">
        <v>3</v>
      </c>
      <c r="O299" s="3" t="s">
        <v>15</v>
      </c>
      <c r="P299" s="14"/>
      <c r="Q299" s="14"/>
      <c r="R299" s="14"/>
      <c r="S299" s="14"/>
      <c r="T299" s="14">
        <v>1</v>
      </c>
      <c r="U299" s="14">
        <v>1</v>
      </c>
      <c r="V299" s="15" t="s">
        <v>1811</v>
      </c>
      <c r="W299" s="1"/>
      <c r="X299" s="1"/>
      <c r="Y299" s="1"/>
      <c r="Z299" s="1"/>
      <c r="AA299" s="1"/>
      <c r="AB299" s="1"/>
      <c r="AC299" s="1"/>
    </row>
    <row r="300" spans="1:29" ht="15.75" customHeight="1">
      <c r="A300" s="3" t="s">
        <v>1812</v>
      </c>
      <c r="B300" s="89" t="s">
        <v>1813</v>
      </c>
      <c r="C300" s="3" t="s">
        <v>1803</v>
      </c>
      <c r="D300" s="3" t="s">
        <v>67</v>
      </c>
      <c r="E300" s="24">
        <v>42846</v>
      </c>
      <c r="F300" s="3" t="s">
        <v>295</v>
      </c>
      <c r="G300" s="14">
        <v>200</v>
      </c>
      <c r="H300" s="92">
        <f t="shared" si="12"/>
        <v>200</v>
      </c>
      <c r="I300" s="14">
        <v>200</v>
      </c>
      <c r="J300" s="92">
        <f t="shared" si="13"/>
        <v>220.00000000000003</v>
      </c>
      <c r="K300" s="92">
        <f t="shared" si="14"/>
        <v>180</v>
      </c>
      <c r="L300" s="1" t="s">
        <v>43</v>
      </c>
      <c r="M300" s="1" t="s">
        <v>63</v>
      </c>
      <c r="N300" s="3">
        <v>3</v>
      </c>
      <c r="O300" s="3" t="s">
        <v>15</v>
      </c>
      <c r="P300" s="14">
        <v>0</v>
      </c>
      <c r="Q300" s="14">
        <v>0</v>
      </c>
      <c r="R300" s="14">
        <v>0</v>
      </c>
      <c r="S300" s="14">
        <v>0</v>
      </c>
      <c r="T300" s="14">
        <v>1</v>
      </c>
      <c r="U300" s="14">
        <v>1</v>
      </c>
      <c r="V300" s="15" t="s">
        <v>1814</v>
      </c>
      <c r="W300" s="1"/>
      <c r="X300" s="1"/>
      <c r="Y300" s="1"/>
      <c r="Z300" s="1"/>
      <c r="AA300" s="1"/>
      <c r="AB300" s="1"/>
      <c r="AC300" s="1"/>
    </row>
    <row r="301" spans="1:29" ht="15.75" customHeight="1">
      <c r="A301" s="3" t="s">
        <v>1812</v>
      </c>
      <c r="B301" s="89" t="s">
        <v>1815</v>
      </c>
      <c r="C301" s="3" t="s">
        <v>1803</v>
      </c>
      <c r="D301" s="3" t="s">
        <v>67</v>
      </c>
      <c r="E301" s="24">
        <v>42847</v>
      </c>
      <c r="F301" s="3">
        <v>100</v>
      </c>
      <c r="G301" s="14">
        <v>100</v>
      </c>
      <c r="H301" s="92">
        <f t="shared" si="12"/>
        <v>100</v>
      </c>
      <c r="I301" s="14">
        <v>100</v>
      </c>
      <c r="J301" s="92">
        <f t="shared" si="13"/>
        <v>110.00000000000001</v>
      </c>
      <c r="K301" s="92">
        <f t="shared" si="14"/>
        <v>90</v>
      </c>
      <c r="L301" s="1" t="s">
        <v>43</v>
      </c>
      <c r="M301" s="1" t="s">
        <v>63</v>
      </c>
      <c r="N301" s="3">
        <v>3</v>
      </c>
      <c r="O301" s="3" t="s">
        <v>15</v>
      </c>
      <c r="P301" s="14">
        <v>0</v>
      </c>
      <c r="Q301" s="14">
        <v>0</v>
      </c>
      <c r="R301" s="14">
        <v>0</v>
      </c>
      <c r="S301" s="14">
        <v>0</v>
      </c>
      <c r="T301" s="14">
        <v>0</v>
      </c>
      <c r="U301" s="14">
        <v>1</v>
      </c>
      <c r="V301" s="15" t="s">
        <v>1814</v>
      </c>
      <c r="W301" s="1"/>
      <c r="X301" s="1"/>
      <c r="Y301" s="1"/>
      <c r="Z301" s="1"/>
      <c r="AA301" s="1"/>
      <c r="AB301" s="1"/>
      <c r="AC301" s="1"/>
    </row>
    <row r="302" spans="1:29" ht="15.75" customHeight="1">
      <c r="A302" s="1" t="s">
        <v>1806</v>
      </c>
      <c r="B302" s="1" t="s">
        <v>1816</v>
      </c>
      <c r="C302" s="1" t="s">
        <v>1803</v>
      </c>
      <c r="D302" s="1" t="s">
        <v>67</v>
      </c>
      <c r="E302" s="13">
        <v>42851</v>
      </c>
      <c r="F302" s="1"/>
      <c r="G302" s="1"/>
      <c r="H302" s="92"/>
      <c r="I302" s="1"/>
      <c r="J302" s="92"/>
      <c r="K302" s="92"/>
      <c r="L302" s="1" t="s">
        <v>439</v>
      </c>
      <c r="M302" s="1" t="s">
        <v>1817</v>
      </c>
      <c r="N302" s="6">
        <v>0</v>
      </c>
      <c r="O302" s="1" t="s">
        <v>1818</v>
      </c>
      <c r="P302" s="6">
        <v>0</v>
      </c>
      <c r="Q302" s="6">
        <v>0</v>
      </c>
      <c r="R302" s="6">
        <v>0</v>
      </c>
      <c r="S302" s="6">
        <v>0</v>
      </c>
      <c r="T302" s="6">
        <v>1</v>
      </c>
      <c r="U302" s="6">
        <v>1</v>
      </c>
      <c r="V302" s="7" t="s">
        <v>1819</v>
      </c>
      <c r="W302" s="1"/>
      <c r="X302" s="1"/>
      <c r="Y302" s="1"/>
      <c r="Z302" s="1"/>
      <c r="AA302" s="1"/>
      <c r="AB302" s="1"/>
      <c r="AC302" s="1"/>
    </row>
    <row r="303" spans="1:29" ht="15.75" customHeight="1">
      <c r="A303" s="1" t="s">
        <v>1806</v>
      </c>
      <c r="B303" s="90" t="s">
        <v>1820</v>
      </c>
      <c r="C303" s="1" t="s">
        <v>1803</v>
      </c>
      <c r="D303" s="1" t="s">
        <v>67</v>
      </c>
      <c r="E303" s="13">
        <v>42854</v>
      </c>
      <c r="F303" s="1" t="s">
        <v>368</v>
      </c>
      <c r="G303" s="6">
        <v>2000</v>
      </c>
      <c r="H303" s="92">
        <f t="shared" si="12"/>
        <v>2000</v>
      </c>
      <c r="I303" s="6">
        <v>2000</v>
      </c>
      <c r="J303" s="92">
        <f t="shared" si="13"/>
        <v>2200</v>
      </c>
      <c r="K303" s="92">
        <f t="shared" si="14"/>
        <v>1800</v>
      </c>
      <c r="L303" s="1" t="s">
        <v>43</v>
      </c>
      <c r="M303" s="1" t="s">
        <v>155</v>
      </c>
      <c r="N303" s="6">
        <v>1</v>
      </c>
      <c r="O303" s="1" t="s">
        <v>94</v>
      </c>
      <c r="P303" s="6">
        <v>0</v>
      </c>
      <c r="Q303" s="6">
        <v>0</v>
      </c>
      <c r="R303" s="6">
        <v>0</v>
      </c>
      <c r="S303" s="6">
        <v>0</v>
      </c>
      <c r="T303" s="6">
        <v>1</v>
      </c>
      <c r="U303" s="6">
        <v>1</v>
      </c>
      <c r="V303" s="7" t="s">
        <v>1821</v>
      </c>
      <c r="W303" s="1"/>
      <c r="X303" s="1"/>
      <c r="Y303" s="1"/>
      <c r="Z303" s="1"/>
      <c r="AA303" s="1"/>
      <c r="AB303" s="1"/>
      <c r="AC303" s="1"/>
    </row>
    <row r="304" spans="1:29" ht="15.75" customHeight="1">
      <c r="A304" s="1" t="s">
        <v>1822</v>
      </c>
      <c r="B304" s="1" t="s">
        <v>1823</v>
      </c>
      <c r="C304" s="1" t="s">
        <v>1803</v>
      </c>
      <c r="D304" s="1" t="s">
        <v>67</v>
      </c>
      <c r="E304" s="13">
        <v>42854</v>
      </c>
      <c r="F304" s="1" t="s">
        <v>113</v>
      </c>
      <c r="G304" s="6">
        <v>200</v>
      </c>
      <c r="H304" s="92">
        <f t="shared" si="12"/>
        <v>200</v>
      </c>
      <c r="I304" s="6">
        <v>200</v>
      </c>
      <c r="J304" s="92">
        <f t="shared" si="13"/>
        <v>220.00000000000003</v>
      </c>
      <c r="K304" s="92">
        <f t="shared" si="14"/>
        <v>180</v>
      </c>
      <c r="L304" s="1" t="s">
        <v>43</v>
      </c>
      <c r="M304" s="1" t="s">
        <v>155</v>
      </c>
      <c r="N304" s="6">
        <v>1</v>
      </c>
      <c r="O304" s="1" t="s">
        <v>94</v>
      </c>
      <c r="P304" s="6">
        <v>0</v>
      </c>
      <c r="Q304" s="6">
        <v>0</v>
      </c>
      <c r="R304" s="6">
        <v>0</v>
      </c>
      <c r="S304" s="6">
        <v>0</v>
      </c>
      <c r="T304" s="6">
        <v>1</v>
      </c>
      <c r="U304" s="6">
        <v>1</v>
      </c>
      <c r="V304" s="7" t="s">
        <v>1824</v>
      </c>
      <c r="W304" s="1"/>
      <c r="X304" s="1"/>
      <c r="Y304" s="1"/>
      <c r="Z304" s="1"/>
      <c r="AA304" s="1"/>
      <c r="AB304" s="1"/>
      <c r="AC304" s="1"/>
    </row>
    <row r="305" spans="1:29" ht="15.75" customHeight="1">
      <c r="A305" s="1" t="s">
        <v>1825</v>
      </c>
      <c r="B305" s="1" t="s">
        <v>1826</v>
      </c>
      <c r="C305" s="3" t="s">
        <v>1139</v>
      </c>
      <c r="D305" s="3" t="s">
        <v>5</v>
      </c>
      <c r="E305" s="4">
        <v>42831</v>
      </c>
      <c r="F305" s="1" t="s">
        <v>46</v>
      </c>
      <c r="G305" s="6">
        <v>900</v>
      </c>
      <c r="H305" s="92">
        <f t="shared" si="12"/>
        <v>900</v>
      </c>
      <c r="I305" s="6">
        <v>900</v>
      </c>
      <c r="J305" s="92">
        <f t="shared" si="13"/>
        <v>990.00000000000011</v>
      </c>
      <c r="K305" s="92">
        <f t="shared" si="14"/>
        <v>810</v>
      </c>
      <c r="L305" s="1" t="s">
        <v>43</v>
      </c>
      <c r="M305" s="1" t="s">
        <v>1827</v>
      </c>
      <c r="N305" s="3">
        <v>0</v>
      </c>
      <c r="O305" s="1" t="s">
        <v>48</v>
      </c>
      <c r="P305" s="6">
        <v>0</v>
      </c>
      <c r="Q305" s="6">
        <v>0</v>
      </c>
      <c r="R305" s="6">
        <v>0</v>
      </c>
      <c r="S305" s="6">
        <v>0</v>
      </c>
      <c r="T305" s="6">
        <v>1</v>
      </c>
      <c r="U305" s="6">
        <v>1</v>
      </c>
      <c r="V305" s="7" t="s">
        <v>1828</v>
      </c>
      <c r="W305" s="1"/>
      <c r="X305" s="1"/>
      <c r="Y305" s="1"/>
      <c r="Z305" s="1"/>
      <c r="AA305" s="1"/>
      <c r="AB305" s="1"/>
      <c r="AC305" s="1"/>
    </row>
    <row r="306" spans="1:29" ht="15.75" customHeight="1">
      <c r="A306" s="1" t="s">
        <v>1136</v>
      </c>
      <c r="B306" s="1" t="s">
        <v>1138</v>
      </c>
      <c r="C306" s="3" t="s">
        <v>1139</v>
      </c>
      <c r="D306" s="3" t="s">
        <v>5</v>
      </c>
      <c r="E306" s="4">
        <v>42840</v>
      </c>
      <c r="F306" s="1"/>
      <c r="G306" s="6">
        <v>1</v>
      </c>
      <c r="H306" s="92">
        <f t="shared" si="12"/>
        <v>1</v>
      </c>
      <c r="I306" s="6">
        <v>1</v>
      </c>
      <c r="J306" s="92">
        <f t="shared" si="13"/>
        <v>1.1000000000000001</v>
      </c>
      <c r="K306" s="92">
        <f t="shared" si="14"/>
        <v>0.9</v>
      </c>
      <c r="L306" s="1" t="s">
        <v>1140</v>
      </c>
      <c r="M306" s="1" t="s">
        <v>44</v>
      </c>
      <c r="N306" s="3">
        <v>1</v>
      </c>
      <c r="O306" s="1" t="s">
        <v>59</v>
      </c>
      <c r="P306" s="6">
        <v>0</v>
      </c>
      <c r="Q306" s="6">
        <v>0</v>
      </c>
      <c r="R306" s="6">
        <v>0</v>
      </c>
      <c r="S306" s="6">
        <v>0</v>
      </c>
      <c r="T306" s="6">
        <v>1</v>
      </c>
      <c r="U306" s="6">
        <v>1</v>
      </c>
      <c r="V306" s="1" t="s">
        <v>1142</v>
      </c>
      <c r="W306" s="1"/>
      <c r="X306" s="1"/>
      <c r="Y306" s="1"/>
      <c r="Z306" s="1"/>
      <c r="AA306" s="1"/>
      <c r="AB306" s="1"/>
      <c r="AC306" s="1"/>
    </row>
    <row r="307" spans="1:29" ht="15.75" customHeight="1">
      <c r="A307" s="1" t="s">
        <v>1143</v>
      </c>
      <c r="B307" s="1"/>
      <c r="C307" s="3" t="s">
        <v>1139</v>
      </c>
      <c r="D307" s="3" t="s">
        <v>5</v>
      </c>
      <c r="E307" s="4">
        <v>42840</v>
      </c>
      <c r="F307" s="1"/>
      <c r="G307" s="1"/>
      <c r="H307" s="92">
        <f t="shared" si="12"/>
        <v>0</v>
      </c>
      <c r="I307" s="1"/>
      <c r="J307" s="92"/>
      <c r="K307" s="92"/>
      <c r="L307" s="1" t="s">
        <v>43</v>
      </c>
      <c r="M307" s="1" t="s">
        <v>44</v>
      </c>
      <c r="N307" s="3">
        <v>1</v>
      </c>
      <c r="O307" s="1"/>
      <c r="P307" s="1"/>
      <c r="Q307" s="1"/>
      <c r="R307" s="1"/>
      <c r="S307" s="1"/>
      <c r="T307" s="6">
        <v>1</v>
      </c>
      <c r="U307" s="6">
        <v>1</v>
      </c>
      <c r="V307" s="7" t="s">
        <v>1121</v>
      </c>
      <c r="W307" s="1"/>
      <c r="X307" s="1"/>
      <c r="Y307" s="1"/>
      <c r="Z307" s="1"/>
      <c r="AA307" s="1"/>
      <c r="AB307" s="1"/>
      <c r="AC307" s="1"/>
    </row>
    <row r="308" spans="1:29" ht="15.75" customHeight="1">
      <c r="A308" s="1" t="s">
        <v>1829</v>
      </c>
      <c r="B308" s="91" t="s">
        <v>1830</v>
      </c>
      <c r="C308" s="1" t="s">
        <v>1139</v>
      </c>
      <c r="D308" s="1" t="s">
        <v>67</v>
      </c>
      <c r="E308" s="13">
        <v>42847</v>
      </c>
      <c r="F308" s="1" t="s">
        <v>1831</v>
      </c>
      <c r="G308" s="6">
        <v>200</v>
      </c>
      <c r="H308" s="92">
        <f t="shared" si="12"/>
        <v>200</v>
      </c>
      <c r="I308" s="6">
        <v>200</v>
      </c>
      <c r="J308" s="92">
        <f t="shared" si="13"/>
        <v>220.00000000000003</v>
      </c>
      <c r="K308" s="92">
        <f t="shared" si="14"/>
        <v>180</v>
      </c>
      <c r="L308" s="1" t="s">
        <v>43</v>
      </c>
      <c r="M308" s="1" t="s">
        <v>63</v>
      </c>
      <c r="N308" s="3">
        <v>3</v>
      </c>
      <c r="O308" s="1" t="s">
        <v>94</v>
      </c>
      <c r="P308" s="6">
        <v>0</v>
      </c>
      <c r="Q308" s="6">
        <v>0</v>
      </c>
      <c r="R308" s="6">
        <v>0</v>
      </c>
      <c r="S308" s="6">
        <v>0</v>
      </c>
      <c r="T308" s="6">
        <v>1</v>
      </c>
      <c r="U308" s="6">
        <v>1</v>
      </c>
      <c r="V308" s="7" t="s">
        <v>1832</v>
      </c>
      <c r="W308" s="1"/>
      <c r="X308" s="1"/>
      <c r="Y308" s="1"/>
      <c r="Z308" s="1"/>
      <c r="AA308" s="1"/>
      <c r="AB308" s="1"/>
      <c r="AC308" s="1"/>
    </row>
    <row r="309" spans="1:29" ht="15.75" customHeight="1">
      <c r="A309" s="3" t="s">
        <v>1833</v>
      </c>
      <c r="B309" s="3" t="s">
        <v>1834</v>
      </c>
      <c r="C309" s="3" t="s">
        <v>1139</v>
      </c>
      <c r="D309" s="3" t="s">
        <v>67</v>
      </c>
      <c r="E309" s="13">
        <v>42848</v>
      </c>
      <c r="F309" s="1"/>
      <c r="G309" s="1"/>
      <c r="H309" s="92"/>
      <c r="I309" s="1"/>
      <c r="J309" s="92"/>
      <c r="K309" s="92"/>
      <c r="L309" s="1" t="s">
        <v>43</v>
      </c>
      <c r="M309" s="1" t="s">
        <v>63</v>
      </c>
      <c r="N309" s="3">
        <v>3</v>
      </c>
      <c r="O309" s="3" t="s">
        <v>15</v>
      </c>
      <c r="P309" s="3">
        <v>0</v>
      </c>
      <c r="Q309" s="3">
        <v>0</v>
      </c>
      <c r="R309" s="3">
        <v>0</v>
      </c>
      <c r="S309" s="3">
        <v>0</v>
      </c>
      <c r="T309" s="14">
        <v>1</v>
      </c>
      <c r="U309" s="14">
        <v>1</v>
      </c>
      <c r="V309" s="15" t="s">
        <v>1835</v>
      </c>
      <c r="W309" s="1"/>
      <c r="X309" s="1"/>
      <c r="Y309" s="1"/>
      <c r="Z309" s="1"/>
      <c r="AA309" s="1"/>
      <c r="AB309" s="1"/>
      <c r="AC309" s="1"/>
    </row>
    <row r="310" spans="1:29" ht="15.75" customHeight="1">
      <c r="A310" s="1" t="s">
        <v>1143</v>
      </c>
      <c r="B310" s="1" t="s">
        <v>1836</v>
      </c>
      <c r="C310" s="1" t="s">
        <v>1139</v>
      </c>
      <c r="D310" s="1" t="s">
        <v>67</v>
      </c>
      <c r="E310" s="13">
        <v>42847</v>
      </c>
      <c r="F310" s="1"/>
      <c r="G310" s="1"/>
      <c r="H310" s="92"/>
      <c r="I310" s="1"/>
      <c r="J310" s="92"/>
      <c r="K310" s="92"/>
      <c r="L310" s="1" t="s">
        <v>1837</v>
      </c>
      <c r="M310" s="1" t="s">
        <v>63</v>
      </c>
      <c r="N310" s="3">
        <v>3</v>
      </c>
      <c r="O310" s="1" t="s">
        <v>48</v>
      </c>
      <c r="P310" s="1"/>
      <c r="Q310" s="1"/>
      <c r="R310" s="1"/>
      <c r="S310" s="1"/>
      <c r="T310" s="6">
        <v>1</v>
      </c>
      <c r="U310" s="6">
        <v>1</v>
      </c>
      <c r="V310" s="7" t="s">
        <v>1838</v>
      </c>
      <c r="W310" s="1"/>
      <c r="X310" s="1"/>
      <c r="Y310" s="1"/>
      <c r="Z310" s="1"/>
      <c r="AA310" s="1"/>
      <c r="AB310" s="1"/>
      <c r="AC310" s="1"/>
    </row>
    <row r="311" spans="1:29" ht="15.75" customHeight="1">
      <c r="A311" s="22" t="s">
        <v>1825</v>
      </c>
      <c r="B311" s="22" t="s">
        <v>404</v>
      </c>
      <c r="C311" s="1" t="s">
        <v>1139</v>
      </c>
      <c r="D311" s="1" t="s">
        <v>67</v>
      </c>
      <c r="E311" s="13">
        <v>42847</v>
      </c>
      <c r="F311" s="1" t="s">
        <v>62</v>
      </c>
      <c r="G311" s="6">
        <v>3000</v>
      </c>
      <c r="H311" s="92">
        <f t="shared" si="12"/>
        <v>3000</v>
      </c>
      <c r="I311" s="6">
        <v>3000</v>
      </c>
      <c r="J311" s="92">
        <f t="shared" si="13"/>
        <v>3300.0000000000005</v>
      </c>
      <c r="K311" s="92">
        <f t="shared" si="14"/>
        <v>2700</v>
      </c>
      <c r="L311" s="1" t="s">
        <v>43</v>
      </c>
      <c r="M311" s="1" t="s">
        <v>63</v>
      </c>
      <c r="N311" s="3">
        <v>3</v>
      </c>
      <c r="O311" s="1" t="s">
        <v>48</v>
      </c>
      <c r="P311" s="6">
        <v>0</v>
      </c>
      <c r="Q311" s="6">
        <v>0</v>
      </c>
      <c r="R311" s="6">
        <v>0</v>
      </c>
      <c r="S311" s="6">
        <v>0</v>
      </c>
      <c r="T311" s="6">
        <v>1</v>
      </c>
      <c r="U311" s="6">
        <v>1</v>
      </c>
      <c r="V311" s="58" t="s">
        <v>1839</v>
      </c>
      <c r="W311" s="58" t="s">
        <v>1840</v>
      </c>
      <c r="X311" s="1"/>
      <c r="Y311" s="1"/>
      <c r="Z311" s="1"/>
      <c r="AA311" s="1"/>
      <c r="AB311" s="1"/>
      <c r="AC311" s="1"/>
    </row>
    <row r="312" spans="1:29" ht="15.75" customHeight="1">
      <c r="A312" s="22" t="s">
        <v>1841</v>
      </c>
      <c r="B312" s="22" t="s">
        <v>1842</v>
      </c>
      <c r="C312" s="1" t="s">
        <v>1139</v>
      </c>
      <c r="D312" s="1" t="s">
        <v>67</v>
      </c>
      <c r="E312" s="13">
        <v>42847</v>
      </c>
      <c r="F312" s="1" t="s">
        <v>62</v>
      </c>
      <c r="G312" s="6">
        <v>400</v>
      </c>
      <c r="H312" s="92">
        <f t="shared" si="12"/>
        <v>445</v>
      </c>
      <c r="I312" s="6">
        <v>500</v>
      </c>
      <c r="J312" s="92">
        <f t="shared" si="13"/>
        <v>440.00000000000006</v>
      </c>
      <c r="K312" s="92">
        <f t="shared" si="14"/>
        <v>450</v>
      </c>
      <c r="L312" s="1" t="s">
        <v>1843</v>
      </c>
      <c r="M312" s="1" t="s">
        <v>63</v>
      </c>
      <c r="N312" s="3">
        <v>3</v>
      </c>
      <c r="O312" s="1" t="s">
        <v>94</v>
      </c>
      <c r="P312" s="6">
        <v>0</v>
      </c>
      <c r="Q312" s="6">
        <v>0</v>
      </c>
      <c r="R312" s="6">
        <v>0</v>
      </c>
      <c r="S312" s="6">
        <v>0</v>
      </c>
      <c r="T312" s="6">
        <v>1</v>
      </c>
      <c r="U312" s="6">
        <v>1</v>
      </c>
      <c r="V312" s="58" t="s">
        <v>1844</v>
      </c>
      <c r="W312" s="34"/>
      <c r="X312" s="1"/>
      <c r="Y312" s="1"/>
      <c r="Z312" s="1"/>
      <c r="AA312" s="1"/>
      <c r="AB312" s="1"/>
      <c r="AC312" s="1"/>
    </row>
    <row r="313" spans="1:29" ht="15.75" customHeight="1">
      <c r="A313" s="3" t="s">
        <v>1845</v>
      </c>
      <c r="B313" s="17" t="s">
        <v>1846</v>
      </c>
      <c r="C313" s="3" t="s">
        <v>1139</v>
      </c>
      <c r="D313" s="3" t="s">
        <v>67</v>
      </c>
      <c r="E313" s="13">
        <v>42847</v>
      </c>
      <c r="F313" s="3" t="s">
        <v>934</v>
      </c>
      <c r="G313" s="14">
        <v>200</v>
      </c>
      <c r="H313" s="92">
        <f t="shared" si="12"/>
        <v>200</v>
      </c>
      <c r="I313" s="14">
        <v>200</v>
      </c>
      <c r="J313" s="92">
        <f t="shared" si="13"/>
        <v>220.00000000000003</v>
      </c>
      <c r="K313" s="92">
        <f t="shared" si="14"/>
        <v>180</v>
      </c>
      <c r="L313" s="3" t="s">
        <v>1847</v>
      </c>
      <c r="M313" s="1" t="s">
        <v>63</v>
      </c>
      <c r="N313" s="14">
        <v>3</v>
      </c>
      <c r="O313" s="3" t="s">
        <v>48</v>
      </c>
      <c r="P313" s="14">
        <v>0</v>
      </c>
      <c r="Q313" s="14">
        <v>0</v>
      </c>
      <c r="R313" s="14">
        <v>0</v>
      </c>
      <c r="S313" s="14">
        <v>0</v>
      </c>
      <c r="T313" s="14">
        <v>1</v>
      </c>
      <c r="U313" s="14">
        <v>1</v>
      </c>
      <c r="V313" s="15" t="s">
        <v>1848</v>
      </c>
      <c r="W313" s="7"/>
      <c r="X313" s="1"/>
      <c r="Y313" s="1"/>
      <c r="Z313" s="1"/>
      <c r="AA313" s="1"/>
      <c r="AB313" s="1"/>
      <c r="AC313" s="1"/>
    </row>
    <row r="314" spans="1:29" ht="15.75" customHeight="1">
      <c r="A314" s="3" t="s">
        <v>1849</v>
      </c>
      <c r="B314" s="17" t="s">
        <v>1850</v>
      </c>
      <c r="C314" s="3" t="s">
        <v>1139</v>
      </c>
      <c r="D314" s="3" t="s">
        <v>67</v>
      </c>
      <c r="E314" s="13">
        <v>42847</v>
      </c>
      <c r="F314" s="3"/>
      <c r="G314" s="14"/>
      <c r="H314" s="92"/>
      <c r="I314" s="14"/>
      <c r="J314" s="92"/>
      <c r="K314" s="92"/>
      <c r="L314" s="1" t="s">
        <v>43</v>
      </c>
      <c r="M314" s="1" t="s">
        <v>63</v>
      </c>
      <c r="N314" s="14">
        <v>3</v>
      </c>
      <c r="O314" s="3" t="s">
        <v>15</v>
      </c>
      <c r="P314" s="14"/>
      <c r="Q314" s="14"/>
      <c r="R314" s="14"/>
      <c r="S314" s="14"/>
      <c r="T314" s="14">
        <v>1</v>
      </c>
      <c r="U314" s="14">
        <v>1</v>
      </c>
      <c r="V314" s="15" t="s">
        <v>1851</v>
      </c>
      <c r="W314" s="7"/>
      <c r="X314" s="1"/>
      <c r="Y314" s="1"/>
      <c r="Z314" s="1"/>
      <c r="AA314" s="1"/>
      <c r="AB314" s="1"/>
      <c r="AC314" s="1"/>
    </row>
    <row r="315" spans="1:29" ht="15.75" customHeight="1">
      <c r="A315" s="3" t="s">
        <v>1852</v>
      </c>
      <c r="B315" s="17" t="s">
        <v>1853</v>
      </c>
      <c r="C315" s="3" t="s">
        <v>1139</v>
      </c>
      <c r="D315" s="3" t="s">
        <v>67</v>
      </c>
      <c r="E315" s="13">
        <v>42847</v>
      </c>
      <c r="F315" s="3" t="s">
        <v>722</v>
      </c>
      <c r="G315" s="14">
        <v>24</v>
      </c>
      <c r="H315" s="92">
        <f t="shared" si="12"/>
        <v>24</v>
      </c>
      <c r="I315" s="14">
        <v>24</v>
      </c>
      <c r="J315" s="92">
        <f t="shared" si="13"/>
        <v>26.400000000000002</v>
      </c>
      <c r="K315" s="92">
        <f t="shared" si="14"/>
        <v>21.6</v>
      </c>
      <c r="L315" s="17" t="s">
        <v>1854</v>
      </c>
      <c r="M315" s="1" t="s">
        <v>63</v>
      </c>
      <c r="N315" s="14">
        <v>3</v>
      </c>
      <c r="O315" s="3" t="s">
        <v>15</v>
      </c>
      <c r="P315" s="14">
        <v>0</v>
      </c>
      <c r="Q315" s="14">
        <v>0</v>
      </c>
      <c r="R315" s="14">
        <v>0</v>
      </c>
      <c r="S315" s="14">
        <v>0</v>
      </c>
      <c r="T315" s="14">
        <v>1</v>
      </c>
      <c r="U315" s="14">
        <v>1</v>
      </c>
      <c r="V315" s="15" t="s">
        <v>1855</v>
      </c>
      <c r="W315" s="7"/>
      <c r="X315" s="1"/>
      <c r="Y315" s="1"/>
      <c r="Z315" s="1"/>
      <c r="AA315" s="1"/>
      <c r="AB315" s="1"/>
      <c r="AC315" s="1"/>
    </row>
    <row r="316" spans="1:29" ht="15.75" customHeight="1">
      <c r="A316" s="1" t="s">
        <v>1825</v>
      </c>
      <c r="B316" s="1" t="s">
        <v>28</v>
      </c>
      <c r="C316" s="1" t="s">
        <v>1139</v>
      </c>
      <c r="D316" s="1" t="s">
        <v>67</v>
      </c>
      <c r="E316" s="13">
        <v>42854</v>
      </c>
      <c r="F316" s="1" t="s">
        <v>934</v>
      </c>
      <c r="G316" s="6">
        <v>200</v>
      </c>
      <c r="H316" s="92">
        <f t="shared" si="12"/>
        <v>200</v>
      </c>
      <c r="I316" s="6">
        <v>200</v>
      </c>
      <c r="J316" s="92">
        <f t="shared" si="13"/>
        <v>220.00000000000003</v>
      </c>
      <c r="K316" s="92">
        <f t="shared" si="14"/>
        <v>180</v>
      </c>
      <c r="L316" s="1" t="s">
        <v>43</v>
      </c>
      <c r="M316" s="1" t="s">
        <v>155</v>
      </c>
      <c r="N316" s="6">
        <v>1</v>
      </c>
      <c r="O316" s="1" t="s">
        <v>70</v>
      </c>
      <c r="P316" s="6">
        <v>0</v>
      </c>
      <c r="Q316" s="6">
        <v>0</v>
      </c>
      <c r="R316" s="6">
        <v>0</v>
      </c>
      <c r="S316" s="6">
        <v>0</v>
      </c>
      <c r="T316" s="6">
        <v>1</v>
      </c>
      <c r="U316" s="6">
        <v>1</v>
      </c>
      <c r="V316" s="7" t="s">
        <v>1856</v>
      </c>
      <c r="W316" s="7" t="s">
        <v>1857</v>
      </c>
      <c r="X316" s="1"/>
      <c r="Y316" s="1"/>
      <c r="Z316" s="1"/>
      <c r="AA316" s="1"/>
      <c r="AB316" s="1"/>
      <c r="AC316" s="1"/>
    </row>
    <row r="317" spans="1:29" ht="15.75" customHeight="1">
      <c r="A317" s="1" t="s">
        <v>1858</v>
      </c>
      <c r="B317" s="1" t="s">
        <v>1859</v>
      </c>
      <c r="C317" s="1" t="s">
        <v>1139</v>
      </c>
      <c r="D317" s="1" t="s">
        <v>67</v>
      </c>
      <c r="E317" s="13">
        <v>42854</v>
      </c>
      <c r="F317" s="1"/>
      <c r="G317" s="1"/>
      <c r="H317" s="92"/>
      <c r="I317" s="1"/>
      <c r="J317" s="92"/>
      <c r="K317" s="92"/>
      <c r="L317" s="1" t="s">
        <v>43</v>
      </c>
      <c r="M317" s="1" t="s">
        <v>155</v>
      </c>
      <c r="N317" s="6">
        <v>1</v>
      </c>
      <c r="O317" s="1" t="s">
        <v>70</v>
      </c>
      <c r="P317" s="1"/>
      <c r="Q317" s="1"/>
      <c r="R317" s="1"/>
      <c r="S317" s="1"/>
      <c r="T317" s="6">
        <v>1</v>
      </c>
      <c r="U317" s="6">
        <v>1</v>
      </c>
      <c r="V317" s="7" t="s">
        <v>1860</v>
      </c>
      <c r="W317" s="1"/>
      <c r="X317" s="1"/>
      <c r="Y317" s="1"/>
      <c r="Z317" s="1"/>
      <c r="AA317" s="1"/>
      <c r="AB317" s="1"/>
      <c r="AC317" s="1"/>
    </row>
    <row r="318" spans="1:29" ht="15.75" customHeight="1">
      <c r="A318" s="1" t="s">
        <v>1845</v>
      </c>
      <c r="B318" s="49" t="s">
        <v>1861</v>
      </c>
      <c r="C318" s="1" t="s">
        <v>1139</v>
      </c>
      <c r="D318" s="1" t="s">
        <v>67</v>
      </c>
      <c r="E318" s="13">
        <v>42854</v>
      </c>
      <c r="F318" s="3" t="s">
        <v>1862</v>
      </c>
      <c r="G318" s="3">
        <v>300</v>
      </c>
      <c r="H318" s="92">
        <f t="shared" si="12"/>
        <v>300</v>
      </c>
      <c r="I318" s="3">
        <v>300</v>
      </c>
      <c r="J318" s="92">
        <f t="shared" si="13"/>
        <v>330</v>
      </c>
      <c r="K318" s="92">
        <f t="shared" si="14"/>
        <v>270</v>
      </c>
      <c r="L318" s="49" t="s">
        <v>1863</v>
      </c>
      <c r="M318" s="1" t="s">
        <v>155</v>
      </c>
      <c r="N318" s="6">
        <v>1</v>
      </c>
      <c r="O318" s="3" t="s">
        <v>48</v>
      </c>
      <c r="P318" s="3">
        <v>0</v>
      </c>
      <c r="Q318" s="3">
        <v>0</v>
      </c>
      <c r="R318" s="3">
        <v>0</v>
      </c>
      <c r="S318" s="3">
        <v>0</v>
      </c>
      <c r="T318" s="6">
        <v>1</v>
      </c>
      <c r="U318" s="6">
        <v>1</v>
      </c>
      <c r="V318" s="7" t="s">
        <v>1860</v>
      </c>
      <c r="W318" s="19" t="s">
        <v>1864</v>
      </c>
      <c r="X318" s="1"/>
      <c r="Y318" s="1"/>
      <c r="Z318" s="1"/>
      <c r="AA318" s="1"/>
      <c r="AB318" s="1"/>
      <c r="AC318" s="1"/>
    </row>
    <row r="319" spans="1:29" ht="15.75" customHeight="1">
      <c r="A319" s="1" t="s">
        <v>1865</v>
      </c>
      <c r="B319" s="92" t="s">
        <v>1866</v>
      </c>
      <c r="C319" s="1" t="s">
        <v>1867</v>
      </c>
      <c r="D319" s="1" t="s">
        <v>67</v>
      </c>
      <c r="E319" s="13">
        <v>42847</v>
      </c>
      <c r="F319" s="1" t="s">
        <v>768</v>
      </c>
      <c r="G319" s="6">
        <v>500</v>
      </c>
      <c r="H319" s="92">
        <f t="shared" si="12"/>
        <v>500</v>
      </c>
      <c r="I319" s="6">
        <v>500</v>
      </c>
      <c r="J319" s="92">
        <f t="shared" si="13"/>
        <v>550</v>
      </c>
      <c r="K319" s="92">
        <f t="shared" si="14"/>
        <v>450</v>
      </c>
      <c r="L319" s="1" t="s">
        <v>43</v>
      </c>
      <c r="M319" s="1" t="s">
        <v>63</v>
      </c>
      <c r="N319" s="3">
        <v>3</v>
      </c>
      <c r="O319" s="1" t="s">
        <v>94</v>
      </c>
      <c r="P319" s="6">
        <v>0</v>
      </c>
      <c r="Q319" s="6">
        <v>0</v>
      </c>
      <c r="R319" s="6">
        <v>0</v>
      </c>
      <c r="S319" s="6">
        <v>0</v>
      </c>
      <c r="T319" s="6">
        <v>1</v>
      </c>
      <c r="U319" s="6">
        <v>1</v>
      </c>
      <c r="V319" s="1" t="s">
        <v>1868</v>
      </c>
      <c r="W319" s="1"/>
      <c r="X319" s="1"/>
      <c r="Y319" s="1"/>
      <c r="Z319" s="1"/>
      <c r="AA319" s="1"/>
      <c r="AB319" s="1"/>
      <c r="AC319" s="1"/>
    </row>
    <row r="320" spans="1:29" ht="15.75" customHeight="1">
      <c r="A320" s="3" t="s">
        <v>1869</v>
      </c>
      <c r="B320" s="17" t="s">
        <v>1870</v>
      </c>
      <c r="C320" s="3" t="s">
        <v>1867</v>
      </c>
      <c r="D320" s="3" t="s">
        <v>67</v>
      </c>
      <c r="E320" s="13">
        <v>42847</v>
      </c>
      <c r="F320" s="3" t="s">
        <v>62</v>
      </c>
      <c r="G320" s="14">
        <v>413</v>
      </c>
      <c r="H320" s="92">
        <f t="shared" si="12"/>
        <v>413</v>
      </c>
      <c r="I320" s="14">
        <v>413</v>
      </c>
      <c r="J320" s="92">
        <f t="shared" si="13"/>
        <v>454.3</v>
      </c>
      <c r="K320" s="92">
        <f t="shared" si="14"/>
        <v>371.7</v>
      </c>
      <c r="L320" s="1" t="s">
        <v>43</v>
      </c>
      <c r="M320" s="1" t="s">
        <v>63</v>
      </c>
      <c r="N320" s="3">
        <v>3</v>
      </c>
      <c r="O320" s="1" t="s">
        <v>94</v>
      </c>
      <c r="P320" s="14">
        <v>0</v>
      </c>
      <c r="Q320" s="14">
        <v>0</v>
      </c>
      <c r="R320" s="14">
        <v>0</v>
      </c>
      <c r="S320" s="14">
        <v>0</v>
      </c>
      <c r="T320" s="14">
        <v>1</v>
      </c>
      <c r="U320" s="14">
        <v>1</v>
      </c>
      <c r="V320" s="15" t="s">
        <v>1871</v>
      </c>
      <c r="W320" s="7"/>
      <c r="X320" s="1"/>
      <c r="Y320" s="1"/>
      <c r="Z320" s="1"/>
      <c r="AA320" s="1"/>
      <c r="AB320" s="1"/>
      <c r="AC320" s="1"/>
    </row>
    <row r="321" spans="1:29" ht="15.75" customHeight="1">
      <c r="A321" s="1" t="s">
        <v>1151</v>
      </c>
      <c r="B321" s="1" t="s">
        <v>1872</v>
      </c>
      <c r="C321" s="1" t="s">
        <v>1867</v>
      </c>
      <c r="D321" s="1" t="s">
        <v>67</v>
      </c>
      <c r="E321" s="13">
        <v>42847</v>
      </c>
      <c r="F321" s="1" t="s">
        <v>368</v>
      </c>
      <c r="G321" s="6">
        <v>2000</v>
      </c>
      <c r="H321" s="92">
        <f t="shared" si="12"/>
        <v>2000</v>
      </c>
      <c r="I321" s="6">
        <v>2000</v>
      </c>
      <c r="J321" s="92">
        <f t="shared" si="13"/>
        <v>2200</v>
      </c>
      <c r="K321" s="92">
        <f t="shared" si="14"/>
        <v>1800</v>
      </c>
      <c r="L321" s="1" t="s">
        <v>43</v>
      </c>
      <c r="M321" s="1" t="s">
        <v>63</v>
      </c>
      <c r="N321" s="3">
        <v>3</v>
      </c>
      <c r="O321" s="1" t="s">
        <v>48</v>
      </c>
      <c r="P321" s="6">
        <v>0</v>
      </c>
      <c r="Q321" s="6">
        <v>0</v>
      </c>
      <c r="R321" s="6">
        <v>0</v>
      </c>
      <c r="S321" s="6">
        <v>0</v>
      </c>
      <c r="T321" s="6">
        <v>1</v>
      </c>
      <c r="U321" s="6">
        <v>1</v>
      </c>
      <c r="V321" s="7" t="s">
        <v>1873</v>
      </c>
      <c r="W321" s="7" t="s">
        <v>1874</v>
      </c>
      <c r="X321" s="1"/>
      <c r="Y321" s="1"/>
      <c r="Z321" s="1"/>
      <c r="AA321" s="1"/>
      <c r="AB321" s="1"/>
      <c r="AC321" s="1"/>
    </row>
    <row r="322" spans="1:29" ht="15.75" customHeight="1">
      <c r="A322" s="3" t="s">
        <v>1875</v>
      </c>
      <c r="B322" s="17" t="s">
        <v>1876</v>
      </c>
      <c r="C322" s="3" t="s">
        <v>1867</v>
      </c>
      <c r="D322" s="3" t="s">
        <v>67</v>
      </c>
      <c r="E322" s="13">
        <v>42847</v>
      </c>
      <c r="F322" s="3" t="s">
        <v>1877</v>
      </c>
      <c r="G322" s="14">
        <v>24</v>
      </c>
      <c r="H322" s="92">
        <f t="shared" si="12"/>
        <v>40.200000000000003</v>
      </c>
      <c r="I322" s="14">
        <v>60</v>
      </c>
      <c r="J322" s="92">
        <f t="shared" si="13"/>
        <v>26.400000000000002</v>
      </c>
      <c r="K322" s="92">
        <f t="shared" si="14"/>
        <v>54</v>
      </c>
      <c r="L322" s="1" t="s">
        <v>43</v>
      </c>
      <c r="M322" s="1" t="s">
        <v>63</v>
      </c>
      <c r="N322" s="3">
        <v>3</v>
      </c>
      <c r="O322" s="3" t="s">
        <v>15</v>
      </c>
      <c r="P322" s="14">
        <v>0</v>
      </c>
      <c r="Q322" s="14">
        <v>0</v>
      </c>
      <c r="R322" s="14">
        <v>0</v>
      </c>
      <c r="S322" s="14">
        <v>0</v>
      </c>
      <c r="T322" s="14">
        <v>1</v>
      </c>
      <c r="U322" s="14">
        <v>1</v>
      </c>
      <c r="V322" s="77" t="s">
        <v>1878</v>
      </c>
      <c r="W322" s="1"/>
      <c r="X322" s="1"/>
      <c r="Y322" s="1"/>
      <c r="Z322" s="1"/>
      <c r="AA322" s="1"/>
      <c r="AB322" s="1"/>
      <c r="AC322" s="1"/>
    </row>
    <row r="323" spans="1:29" ht="15.75" customHeight="1">
      <c r="A323" s="3" t="s">
        <v>1879</v>
      </c>
      <c r="B323" s="17" t="s">
        <v>1880</v>
      </c>
      <c r="C323" s="3" t="s">
        <v>1867</v>
      </c>
      <c r="D323" s="3" t="s">
        <v>67</v>
      </c>
      <c r="E323" s="13">
        <v>42854</v>
      </c>
      <c r="F323" s="1"/>
      <c r="G323" s="6"/>
      <c r="H323" s="92"/>
      <c r="I323" s="6"/>
      <c r="J323" s="92"/>
      <c r="K323" s="92"/>
      <c r="L323" s="1" t="s">
        <v>43</v>
      </c>
      <c r="M323" s="1" t="s">
        <v>155</v>
      </c>
      <c r="N323" s="3">
        <v>1</v>
      </c>
      <c r="O323" s="3" t="s">
        <v>15</v>
      </c>
      <c r="P323" s="6"/>
      <c r="Q323" s="6"/>
      <c r="R323" s="6"/>
      <c r="S323" s="6"/>
      <c r="T323" s="14">
        <v>1</v>
      </c>
      <c r="U323" s="14">
        <v>1</v>
      </c>
      <c r="V323" s="77" t="s">
        <v>1881</v>
      </c>
      <c r="W323" s="1"/>
      <c r="X323" s="1"/>
      <c r="Y323" s="1"/>
      <c r="Z323" s="1"/>
      <c r="AA323" s="1"/>
      <c r="AB323" s="1"/>
      <c r="AC323" s="1"/>
    </row>
    <row r="324" spans="1:29" ht="15.75" customHeight="1">
      <c r="A324" s="1" t="s">
        <v>1144</v>
      </c>
      <c r="B324" s="1" t="s">
        <v>1145</v>
      </c>
      <c r="C324" s="3" t="s">
        <v>1146</v>
      </c>
      <c r="D324" s="3" t="s">
        <v>5</v>
      </c>
      <c r="E324" s="4">
        <v>42840</v>
      </c>
      <c r="F324" s="1" t="s">
        <v>1147</v>
      </c>
      <c r="G324" s="6">
        <v>300</v>
      </c>
      <c r="H324" s="92">
        <f t="shared" ref="H323:H386" si="15">SUM(J324+K324)/2</f>
        <v>300</v>
      </c>
      <c r="I324" s="6">
        <v>300</v>
      </c>
      <c r="J324" s="92">
        <f t="shared" ref="J323:J386" si="16">G324*1.1</f>
        <v>330</v>
      </c>
      <c r="K324" s="92">
        <f t="shared" ref="K323:K386" si="17">I324*0.9</f>
        <v>270</v>
      </c>
      <c r="L324" s="1" t="s">
        <v>1148</v>
      </c>
      <c r="M324" s="1" t="s">
        <v>44</v>
      </c>
      <c r="N324" s="3">
        <v>1</v>
      </c>
      <c r="O324" s="1" t="s">
        <v>573</v>
      </c>
      <c r="P324" s="6">
        <v>0</v>
      </c>
      <c r="Q324" s="6">
        <v>0</v>
      </c>
      <c r="R324" s="6">
        <v>0</v>
      </c>
      <c r="S324" s="6">
        <v>0</v>
      </c>
      <c r="T324" s="6">
        <v>1</v>
      </c>
      <c r="U324" s="6">
        <v>1</v>
      </c>
      <c r="V324" s="7" t="s">
        <v>1149</v>
      </c>
      <c r="W324" s="1"/>
      <c r="X324" s="1"/>
      <c r="Y324" s="1"/>
      <c r="Z324" s="1"/>
      <c r="AA324" s="1"/>
      <c r="AB324" s="1"/>
      <c r="AC324" s="1"/>
    </row>
    <row r="325" spans="1:29" ht="15.75" customHeight="1">
      <c r="A325" s="1" t="s">
        <v>1151</v>
      </c>
      <c r="B325" s="1" t="s">
        <v>1152</v>
      </c>
      <c r="C325" s="3" t="s">
        <v>1146</v>
      </c>
      <c r="D325" s="3" t="s">
        <v>5</v>
      </c>
      <c r="E325" s="4">
        <v>42840</v>
      </c>
      <c r="F325" s="1" t="s">
        <v>1154</v>
      </c>
      <c r="G325" s="6">
        <v>200</v>
      </c>
      <c r="H325" s="92">
        <f t="shared" si="15"/>
        <v>245</v>
      </c>
      <c r="I325" s="6">
        <v>300</v>
      </c>
      <c r="J325" s="92">
        <f t="shared" si="16"/>
        <v>220.00000000000003</v>
      </c>
      <c r="K325" s="92">
        <f t="shared" si="17"/>
        <v>270</v>
      </c>
      <c r="L325" s="1" t="s">
        <v>43</v>
      </c>
      <c r="M325" s="1" t="s">
        <v>44</v>
      </c>
      <c r="N325" s="3">
        <v>1</v>
      </c>
      <c r="O325" s="1" t="s">
        <v>59</v>
      </c>
      <c r="P325" s="6">
        <v>0</v>
      </c>
      <c r="Q325" s="6">
        <v>0</v>
      </c>
      <c r="R325" s="6">
        <v>0</v>
      </c>
      <c r="S325" s="6">
        <v>0</v>
      </c>
      <c r="T325" s="6">
        <v>1</v>
      </c>
      <c r="U325" s="6">
        <v>1</v>
      </c>
      <c r="V325" s="7" t="s">
        <v>1158</v>
      </c>
      <c r="W325" s="7" t="s">
        <v>1159</v>
      </c>
      <c r="X325" s="7" t="s">
        <v>1161</v>
      </c>
      <c r="Y325" s="1"/>
      <c r="Z325" s="1"/>
      <c r="AA325" s="1"/>
      <c r="AB325" s="1"/>
      <c r="AC325" s="1"/>
    </row>
    <row r="326" spans="1:29" ht="15.75" customHeight="1">
      <c r="A326" s="1" t="s">
        <v>1882</v>
      </c>
      <c r="B326" s="1" t="s">
        <v>1883</v>
      </c>
      <c r="C326" s="1" t="s">
        <v>199</v>
      </c>
      <c r="D326" s="3" t="s">
        <v>5</v>
      </c>
      <c r="E326" s="13">
        <v>42843</v>
      </c>
      <c r="F326" s="1"/>
      <c r="G326" s="1"/>
      <c r="H326" s="92"/>
      <c r="I326" s="1"/>
      <c r="J326" s="92"/>
      <c r="K326" s="92"/>
      <c r="L326" s="1" t="s">
        <v>1884</v>
      </c>
      <c r="M326" s="1" t="s">
        <v>1885</v>
      </c>
      <c r="N326" s="14">
        <v>0</v>
      </c>
      <c r="O326" s="1" t="s">
        <v>48</v>
      </c>
      <c r="P326" s="6">
        <v>0</v>
      </c>
      <c r="Q326" s="6">
        <v>0</v>
      </c>
      <c r="R326" s="6">
        <v>0</v>
      </c>
      <c r="S326" s="6">
        <v>0</v>
      </c>
      <c r="T326" s="6">
        <v>1</v>
      </c>
      <c r="U326" s="6">
        <v>1</v>
      </c>
      <c r="V326" s="7" t="s">
        <v>1886</v>
      </c>
      <c r="W326" s="1"/>
      <c r="X326" s="1"/>
      <c r="Y326" s="1"/>
      <c r="Z326" s="1"/>
      <c r="AA326" s="1"/>
      <c r="AB326" s="1"/>
      <c r="AC326" s="1"/>
    </row>
    <row r="327" spans="1:29" ht="15.75" customHeight="1">
      <c r="A327" s="1" t="s">
        <v>197</v>
      </c>
      <c r="B327" s="1" t="s">
        <v>198</v>
      </c>
      <c r="C327" s="1" t="s">
        <v>199</v>
      </c>
      <c r="D327" s="3" t="s">
        <v>5</v>
      </c>
      <c r="E327" s="13">
        <v>42844</v>
      </c>
      <c r="F327" s="1" t="s">
        <v>201</v>
      </c>
      <c r="G327" s="6">
        <v>100</v>
      </c>
      <c r="H327" s="92">
        <f t="shared" si="15"/>
        <v>100</v>
      </c>
      <c r="I327" s="6">
        <v>100</v>
      </c>
      <c r="J327" s="92">
        <f t="shared" si="16"/>
        <v>110.00000000000001</v>
      </c>
      <c r="K327" s="92">
        <f t="shared" si="17"/>
        <v>90</v>
      </c>
      <c r="L327" s="27" t="s">
        <v>97</v>
      </c>
      <c r="M327" s="27" t="s">
        <v>208</v>
      </c>
      <c r="N327" s="6">
        <v>1</v>
      </c>
      <c r="O327" s="27" t="s">
        <v>211</v>
      </c>
      <c r="P327" s="6">
        <v>0</v>
      </c>
      <c r="Q327" s="6">
        <v>0</v>
      </c>
      <c r="R327" s="6">
        <v>0</v>
      </c>
      <c r="S327" s="6">
        <v>0</v>
      </c>
      <c r="T327" s="6">
        <v>1</v>
      </c>
      <c r="U327" s="6">
        <v>1</v>
      </c>
      <c r="V327" s="7" t="s">
        <v>212</v>
      </c>
      <c r="W327" s="7" t="s">
        <v>213</v>
      </c>
      <c r="X327" s="1"/>
      <c r="Y327" s="1"/>
      <c r="Z327" s="1"/>
      <c r="AA327" s="1"/>
      <c r="AB327" s="1"/>
      <c r="AC327" s="1"/>
    </row>
    <row r="328" spans="1:29" ht="15.75" customHeight="1">
      <c r="A328" s="1" t="s">
        <v>1887</v>
      </c>
      <c r="B328" s="1" t="s">
        <v>1888</v>
      </c>
      <c r="C328" s="1" t="s">
        <v>199</v>
      </c>
      <c r="D328" s="1" t="s">
        <v>67</v>
      </c>
      <c r="E328" s="13">
        <v>42847</v>
      </c>
      <c r="F328" s="3" t="s">
        <v>1889</v>
      </c>
      <c r="G328" s="6">
        <v>40000</v>
      </c>
      <c r="H328" s="92">
        <f t="shared" si="15"/>
        <v>49000</v>
      </c>
      <c r="I328" s="14">
        <v>60000</v>
      </c>
      <c r="J328" s="92">
        <f t="shared" si="16"/>
        <v>44000</v>
      </c>
      <c r="K328" s="92">
        <f t="shared" si="17"/>
        <v>54000</v>
      </c>
      <c r="L328" s="1" t="s">
        <v>43</v>
      </c>
      <c r="M328" s="1" t="s">
        <v>63</v>
      </c>
      <c r="N328" s="14">
        <v>3</v>
      </c>
      <c r="O328" s="1" t="s">
        <v>94</v>
      </c>
      <c r="P328" s="6">
        <v>0</v>
      </c>
      <c r="Q328" s="6">
        <v>0</v>
      </c>
      <c r="R328" s="6">
        <v>0</v>
      </c>
      <c r="S328" s="6">
        <v>0</v>
      </c>
      <c r="T328" s="6">
        <v>1</v>
      </c>
      <c r="U328" s="6">
        <v>1</v>
      </c>
      <c r="V328" s="7" t="s">
        <v>1890</v>
      </c>
      <c r="W328" s="19" t="s">
        <v>1891</v>
      </c>
      <c r="X328" s="1"/>
      <c r="Y328" s="1"/>
      <c r="Z328" s="1"/>
      <c r="AA328" s="1"/>
      <c r="AB328" s="1"/>
      <c r="AC328" s="1"/>
    </row>
    <row r="329" spans="1:29" ht="15.75" customHeight="1">
      <c r="A329" s="3" t="s">
        <v>1892</v>
      </c>
      <c r="B329" s="1"/>
      <c r="C329" s="3" t="s">
        <v>199</v>
      </c>
      <c r="D329" s="3" t="s">
        <v>67</v>
      </c>
      <c r="E329" s="13">
        <v>42847</v>
      </c>
      <c r="F329" s="1"/>
      <c r="G329" s="6"/>
      <c r="H329" s="92"/>
      <c r="I329" s="6"/>
      <c r="J329" s="92"/>
      <c r="K329" s="92"/>
      <c r="L329" s="17" t="s">
        <v>1893</v>
      </c>
      <c r="M329" s="1" t="s">
        <v>63</v>
      </c>
      <c r="N329" s="3">
        <v>3</v>
      </c>
      <c r="O329" s="3" t="s">
        <v>15</v>
      </c>
      <c r="P329" s="14">
        <v>0</v>
      </c>
      <c r="Q329" s="14">
        <v>0</v>
      </c>
      <c r="R329" s="14">
        <v>0</v>
      </c>
      <c r="S329" s="14">
        <v>0</v>
      </c>
      <c r="T329" s="14">
        <v>1</v>
      </c>
      <c r="U329" s="14">
        <v>1</v>
      </c>
      <c r="V329" s="78" t="s">
        <v>1894</v>
      </c>
      <c r="W329" s="34"/>
      <c r="X329" s="1"/>
      <c r="Y329" s="1"/>
      <c r="Z329" s="1"/>
      <c r="AA329" s="1"/>
      <c r="AB329" s="1"/>
      <c r="AC329" s="1"/>
    </row>
    <row r="330" spans="1:29" ht="15.75" customHeight="1">
      <c r="A330" s="1" t="s">
        <v>937</v>
      </c>
      <c r="B330" s="1" t="s">
        <v>404</v>
      </c>
      <c r="C330" s="1" t="s">
        <v>199</v>
      </c>
      <c r="D330" s="1" t="s">
        <v>67</v>
      </c>
      <c r="E330" s="13">
        <v>42847</v>
      </c>
      <c r="F330" s="1" t="s">
        <v>463</v>
      </c>
      <c r="G330" s="6">
        <v>700</v>
      </c>
      <c r="H330" s="92">
        <f t="shared" si="15"/>
        <v>700</v>
      </c>
      <c r="I330" s="6">
        <v>700</v>
      </c>
      <c r="J330" s="92">
        <f t="shared" si="16"/>
        <v>770.00000000000011</v>
      </c>
      <c r="K330" s="92">
        <f t="shared" si="17"/>
        <v>630</v>
      </c>
      <c r="L330" s="1" t="s">
        <v>43</v>
      </c>
      <c r="M330" s="1" t="s">
        <v>63</v>
      </c>
      <c r="N330" s="3">
        <v>3</v>
      </c>
      <c r="O330" s="1" t="s">
        <v>48</v>
      </c>
      <c r="P330" s="6">
        <v>0</v>
      </c>
      <c r="Q330" s="6">
        <v>0</v>
      </c>
      <c r="R330" s="6">
        <v>0</v>
      </c>
      <c r="S330" s="6">
        <v>0</v>
      </c>
      <c r="T330" s="6">
        <v>1</v>
      </c>
      <c r="U330" s="6">
        <v>1</v>
      </c>
      <c r="V330" s="34" t="s">
        <v>1895</v>
      </c>
      <c r="W330" s="34"/>
      <c r="X330" s="1"/>
      <c r="Y330" s="1"/>
      <c r="Z330" s="1"/>
      <c r="AA330" s="1"/>
      <c r="AB330" s="1"/>
      <c r="AC330" s="1"/>
    </row>
    <row r="331" spans="1:29" ht="15.75" customHeight="1">
      <c r="A331" s="17" t="s">
        <v>1896</v>
      </c>
      <c r="B331" s="17" t="s">
        <v>1897</v>
      </c>
      <c r="C331" s="3" t="s">
        <v>199</v>
      </c>
      <c r="D331" s="3" t="s">
        <v>67</v>
      </c>
      <c r="E331" s="13">
        <v>42847</v>
      </c>
      <c r="F331" s="3" t="s">
        <v>1898</v>
      </c>
      <c r="G331" s="14">
        <v>5000</v>
      </c>
      <c r="H331" s="92">
        <f t="shared" si="15"/>
        <v>5000</v>
      </c>
      <c r="I331" s="14">
        <v>5000</v>
      </c>
      <c r="J331" s="92">
        <f t="shared" si="16"/>
        <v>5500</v>
      </c>
      <c r="K331" s="92">
        <f t="shared" si="17"/>
        <v>4500</v>
      </c>
      <c r="L331" s="1" t="s">
        <v>43</v>
      </c>
      <c r="M331" s="1" t="s">
        <v>63</v>
      </c>
      <c r="N331" s="14">
        <v>3</v>
      </c>
      <c r="O331" s="1" t="s">
        <v>94</v>
      </c>
      <c r="P331" s="14">
        <v>0</v>
      </c>
      <c r="Q331" s="14">
        <v>0</v>
      </c>
      <c r="R331" s="14">
        <v>0</v>
      </c>
      <c r="S331" s="14">
        <v>0</v>
      </c>
      <c r="T331" s="14">
        <v>1</v>
      </c>
      <c r="U331" s="14">
        <v>1</v>
      </c>
      <c r="V331" s="15" t="s">
        <v>1899</v>
      </c>
      <c r="W331" s="7"/>
      <c r="X331" s="1"/>
      <c r="Y331" s="1"/>
      <c r="Z331" s="1"/>
      <c r="AA331" s="1"/>
      <c r="AB331" s="1"/>
      <c r="AC331" s="1"/>
    </row>
    <row r="332" spans="1:29" ht="15.75" customHeight="1">
      <c r="A332" s="8" t="s">
        <v>1900</v>
      </c>
      <c r="B332" s="17" t="s">
        <v>1901</v>
      </c>
      <c r="C332" s="3" t="s">
        <v>199</v>
      </c>
      <c r="D332" s="3" t="s">
        <v>67</v>
      </c>
      <c r="E332" s="13">
        <v>42847</v>
      </c>
      <c r="F332" s="3" t="s">
        <v>1862</v>
      </c>
      <c r="G332" s="14">
        <v>300</v>
      </c>
      <c r="H332" s="92">
        <f t="shared" si="15"/>
        <v>300</v>
      </c>
      <c r="I332" s="14">
        <v>300</v>
      </c>
      <c r="J332" s="92">
        <f t="shared" si="16"/>
        <v>330</v>
      </c>
      <c r="K332" s="92">
        <f t="shared" si="17"/>
        <v>270</v>
      </c>
      <c r="L332" s="1" t="s">
        <v>43</v>
      </c>
      <c r="M332" s="1" t="s">
        <v>63</v>
      </c>
      <c r="N332" s="14">
        <v>3</v>
      </c>
      <c r="O332" s="3" t="s">
        <v>15</v>
      </c>
      <c r="P332" s="14">
        <v>0</v>
      </c>
      <c r="Q332" s="14">
        <v>0</v>
      </c>
      <c r="R332" s="14">
        <v>0</v>
      </c>
      <c r="S332" s="14">
        <v>0</v>
      </c>
      <c r="T332" s="14">
        <v>1</v>
      </c>
      <c r="U332" s="14">
        <v>1</v>
      </c>
      <c r="V332" s="15" t="s">
        <v>1902</v>
      </c>
      <c r="W332" s="15" t="s">
        <v>1903</v>
      </c>
      <c r="X332" s="1"/>
      <c r="Y332" s="1"/>
      <c r="Z332" s="1"/>
      <c r="AA332" s="1"/>
      <c r="AB332" s="1"/>
      <c r="AC332" s="1"/>
    </row>
    <row r="333" spans="1:29" ht="15.75" customHeight="1">
      <c r="A333" s="8" t="s">
        <v>1904</v>
      </c>
      <c r="B333" s="17" t="s">
        <v>1905</v>
      </c>
      <c r="C333" s="3" t="s">
        <v>199</v>
      </c>
      <c r="D333" s="3" t="s">
        <v>67</v>
      </c>
      <c r="E333" s="13">
        <v>42847</v>
      </c>
      <c r="F333" s="17" t="s">
        <v>1906</v>
      </c>
      <c r="G333" s="14">
        <v>24</v>
      </c>
      <c r="H333" s="92">
        <f t="shared" si="15"/>
        <v>24</v>
      </c>
      <c r="I333" s="14">
        <v>24</v>
      </c>
      <c r="J333" s="92">
        <f t="shared" si="16"/>
        <v>26.400000000000002</v>
      </c>
      <c r="K333" s="92">
        <f t="shared" si="17"/>
        <v>21.6</v>
      </c>
      <c r="L333" s="1" t="s">
        <v>43</v>
      </c>
      <c r="M333" s="1" t="s">
        <v>63</v>
      </c>
      <c r="N333" s="14">
        <v>3</v>
      </c>
      <c r="O333" s="1" t="s">
        <v>94</v>
      </c>
      <c r="P333" s="14">
        <v>0</v>
      </c>
      <c r="Q333" s="14">
        <v>0</v>
      </c>
      <c r="R333" s="14">
        <v>0</v>
      </c>
      <c r="S333" s="14">
        <v>0</v>
      </c>
      <c r="T333" s="14">
        <v>1</v>
      </c>
      <c r="U333" s="14">
        <v>1</v>
      </c>
      <c r="V333" s="15" t="s">
        <v>1907</v>
      </c>
      <c r="W333" s="7"/>
      <c r="X333" s="1"/>
      <c r="Y333" s="1"/>
      <c r="Z333" s="1"/>
      <c r="AA333" s="1"/>
      <c r="AB333" s="1"/>
      <c r="AC333" s="1"/>
    </row>
    <row r="334" spans="1:29" ht="15.75" customHeight="1">
      <c r="A334" s="8" t="s">
        <v>1908</v>
      </c>
      <c r="B334" s="3"/>
      <c r="C334" s="3" t="s">
        <v>199</v>
      </c>
      <c r="D334" s="3" t="s">
        <v>67</v>
      </c>
      <c r="E334" s="13">
        <v>42847</v>
      </c>
      <c r="F334" s="3" t="s">
        <v>62</v>
      </c>
      <c r="G334" s="14">
        <v>469</v>
      </c>
      <c r="H334" s="92">
        <f t="shared" si="15"/>
        <v>469.00000000000006</v>
      </c>
      <c r="I334" s="14">
        <v>469</v>
      </c>
      <c r="J334" s="92">
        <f t="shared" si="16"/>
        <v>515.90000000000009</v>
      </c>
      <c r="K334" s="92">
        <f t="shared" si="17"/>
        <v>422.1</v>
      </c>
      <c r="L334" s="1" t="s">
        <v>43</v>
      </c>
      <c r="M334" s="1" t="s">
        <v>63</v>
      </c>
      <c r="N334" s="14">
        <v>3</v>
      </c>
      <c r="O334" s="3" t="s">
        <v>15</v>
      </c>
      <c r="P334" s="14"/>
      <c r="Q334" s="14"/>
      <c r="R334" s="14"/>
      <c r="S334" s="14"/>
      <c r="T334" s="14">
        <v>1</v>
      </c>
      <c r="U334" s="14">
        <v>1</v>
      </c>
      <c r="V334" s="15" t="s">
        <v>1909</v>
      </c>
      <c r="W334" s="7"/>
      <c r="X334" s="1"/>
      <c r="Y334" s="1"/>
      <c r="Z334" s="1"/>
      <c r="AA334" s="1"/>
      <c r="AB334" s="1"/>
      <c r="AC334" s="1"/>
    </row>
    <row r="335" spans="1:29" ht="15.75" customHeight="1">
      <c r="A335" s="22" t="s">
        <v>1910</v>
      </c>
      <c r="B335" s="3" t="s">
        <v>1911</v>
      </c>
      <c r="C335" s="3" t="s">
        <v>199</v>
      </c>
      <c r="D335" s="3" t="s">
        <v>67</v>
      </c>
      <c r="E335" s="13">
        <v>42847</v>
      </c>
      <c r="F335" s="3" t="s">
        <v>768</v>
      </c>
      <c r="G335" s="14">
        <v>500</v>
      </c>
      <c r="H335" s="92">
        <f t="shared" si="15"/>
        <v>500</v>
      </c>
      <c r="I335" s="14">
        <v>500</v>
      </c>
      <c r="J335" s="92">
        <f t="shared" si="16"/>
        <v>550</v>
      </c>
      <c r="K335" s="92">
        <f t="shared" si="17"/>
        <v>450</v>
      </c>
      <c r="L335" s="1" t="s">
        <v>43</v>
      </c>
      <c r="M335" s="1" t="s">
        <v>63</v>
      </c>
      <c r="N335" s="14">
        <v>3</v>
      </c>
      <c r="O335" s="3" t="s">
        <v>48</v>
      </c>
      <c r="P335" s="14">
        <v>0</v>
      </c>
      <c r="Q335" s="14">
        <v>0</v>
      </c>
      <c r="R335" s="14">
        <v>0</v>
      </c>
      <c r="S335" s="14">
        <v>0</v>
      </c>
      <c r="T335" s="14">
        <v>1</v>
      </c>
      <c r="U335" s="14">
        <v>1</v>
      </c>
      <c r="V335" s="15" t="s">
        <v>1912</v>
      </c>
      <c r="W335" s="7"/>
      <c r="X335" s="1"/>
      <c r="Y335" s="1"/>
      <c r="Z335" s="1"/>
      <c r="AA335" s="1"/>
      <c r="AB335" s="1"/>
      <c r="AC335" s="1"/>
    </row>
    <row r="336" spans="1:29" ht="15.75" customHeight="1">
      <c r="A336" s="3" t="s">
        <v>1913</v>
      </c>
      <c r="B336" s="17" t="s">
        <v>1914</v>
      </c>
      <c r="C336" s="3" t="s">
        <v>199</v>
      </c>
      <c r="D336" s="3" t="s">
        <v>67</v>
      </c>
      <c r="E336" s="13">
        <v>42847</v>
      </c>
      <c r="F336" s="3" t="s">
        <v>95</v>
      </c>
      <c r="G336" s="14">
        <v>24</v>
      </c>
      <c r="H336" s="92">
        <f t="shared" si="15"/>
        <v>24</v>
      </c>
      <c r="I336" s="14">
        <v>24</v>
      </c>
      <c r="J336" s="92">
        <f t="shared" si="16"/>
        <v>26.400000000000002</v>
      </c>
      <c r="K336" s="92">
        <f t="shared" si="17"/>
        <v>21.6</v>
      </c>
      <c r="L336" s="1" t="s">
        <v>43</v>
      </c>
      <c r="M336" s="1" t="s">
        <v>63</v>
      </c>
      <c r="N336" s="14">
        <v>3</v>
      </c>
      <c r="O336" s="3" t="s">
        <v>15</v>
      </c>
      <c r="P336" s="14">
        <v>0</v>
      </c>
      <c r="Q336" s="14">
        <v>0</v>
      </c>
      <c r="R336" s="14">
        <v>0</v>
      </c>
      <c r="S336" s="14">
        <v>0</v>
      </c>
      <c r="T336" s="14">
        <v>1</v>
      </c>
      <c r="U336" s="14">
        <v>1</v>
      </c>
      <c r="V336" s="15" t="s">
        <v>1915</v>
      </c>
      <c r="W336" s="7"/>
      <c r="X336" s="1"/>
      <c r="Y336" s="1"/>
      <c r="Z336" s="1"/>
      <c r="AA336" s="1"/>
      <c r="AB336" s="1"/>
      <c r="AC336" s="1"/>
    </row>
    <row r="337" spans="1:29" ht="15.75" customHeight="1">
      <c r="A337" s="1" t="s">
        <v>1887</v>
      </c>
      <c r="B337" s="1" t="s">
        <v>1916</v>
      </c>
      <c r="C337" s="1" t="s">
        <v>199</v>
      </c>
      <c r="D337" s="1" t="s">
        <v>67</v>
      </c>
      <c r="E337" s="13">
        <v>42854</v>
      </c>
      <c r="F337" s="1" t="s">
        <v>731</v>
      </c>
      <c r="G337" s="6">
        <v>2000</v>
      </c>
      <c r="H337" s="92">
        <f t="shared" si="15"/>
        <v>2000</v>
      </c>
      <c r="I337" s="6">
        <v>2000</v>
      </c>
      <c r="J337" s="92">
        <f t="shared" si="16"/>
        <v>2200</v>
      </c>
      <c r="K337" s="92">
        <f t="shared" si="17"/>
        <v>1800</v>
      </c>
      <c r="L337" s="1" t="s">
        <v>43</v>
      </c>
      <c r="M337" s="1" t="s">
        <v>155</v>
      </c>
      <c r="N337" s="6">
        <v>1</v>
      </c>
      <c r="O337" s="1" t="s">
        <v>94</v>
      </c>
      <c r="P337" s="6">
        <v>0</v>
      </c>
      <c r="Q337" s="6">
        <v>0</v>
      </c>
      <c r="R337" s="6">
        <v>0</v>
      </c>
      <c r="S337" s="6">
        <v>0</v>
      </c>
      <c r="T337" s="6">
        <v>1</v>
      </c>
      <c r="U337" s="6">
        <v>1</v>
      </c>
      <c r="V337" s="7" t="s">
        <v>1020</v>
      </c>
      <c r="W337" s="7" t="s">
        <v>1917</v>
      </c>
      <c r="X337" s="1"/>
      <c r="Y337" s="1"/>
      <c r="Z337" s="1"/>
      <c r="AA337" s="1"/>
      <c r="AB337" s="1"/>
      <c r="AC337" s="1"/>
    </row>
    <row r="338" spans="1:29" ht="15.75" customHeight="1">
      <c r="A338" s="8" t="s">
        <v>1918</v>
      </c>
      <c r="B338" s="93" t="s">
        <v>1919</v>
      </c>
      <c r="C338" s="8" t="s">
        <v>199</v>
      </c>
      <c r="D338" s="3" t="s">
        <v>67</v>
      </c>
      <c r="E338" s="13">
        <v>42854</v>
      </c>
      <c r="F338" s="22"/>
      <c r="G338" s="10"/>
      <c r="H338" s="92"/>
      <c r="I338" s="10"/>
      <c r="J338" s="92"/>
      <c r="K338" s="92"/>
      <c r="L338" s="1" t="s">
        <v>43</v>
      </c>
      <c r="M338" s="1" t="s">
        <v>155</v>
      </c>
      <c r="N338" s="3">
        <v>1</v>
      </c>
      <c r="O338" s="8" t="s">
        <v>48</v>
      </c>
      <c r="P338" s="10"/>
      <c r="Q338" s="10"/>
      <c r="R338" s="10"/>
      <c r="S338" s="10"/>
      <c r="T338" s="65">
        <v>1</v>
      </c>
      <c r="U338" s="65">
        <v>1</v>
      </c>
      <c r="V338" s="94" t="s">
        <v>1920</v>
      </c>
      <c r="W338" s="1"/>
      <c r="X338" s="1"/>
      <c r="Y338" s="1"/>
      <c r="Z338" s="1"/>
      <c r="AA338" s="1"/>
      <c r="AB338" s="1"/>
      <c r="AC338" s="1"/>
    </row>
    <row r="339" spans="1:29" ht="15.75" customHeight="1">
      <c r="A339" s="22" t="s">
        <v>1910</v>
      </c>
      <c r="B339" s="22" t="s">
        <v>1921</v>
      </c>
      <c r="C339" s="8" t="s">
        <v>939</v>
      </c>
      <c r="D339" s="3" t="s">
        <v>5</v>
      </c>
      <c r="E339" s="4">
        <v>42828</v>
      </c>
      <c r="F339" s="22" t="s">
        <v>46</v>
      </c>
      <c r="G339" s="10">
        <v>120</v>
      </c>
      <c r="H339" s="92">
        <f t="shared" si="15"/>
        <v>120</v>
      </c>
      <c r="I339" s="10">
        <v>120</v>
      </c>
      <c r="J339" s="92">
        <f t="shared" si="16"/>
        <v>132</v>
      </c>
      <c r="K339" s="92">
        <f t="shared" si="17"/>
        <v>108</v>
      </c>
      <c r="L339" s="1" t="s">
        <v>43</v>
      </c>
      <c r="M339" s="22" t="s">
        <v>1922</v>
      </c>
      <c r="N339" s="3">
        <v>1</v>
      </c>
      <c r="O339" s="22" t="s">
        <v>48</v>
      </c>
      <c r="P339" s="10">
        <v>0</v>
      </c>
      <c r="Q339" s="10">
        <v>0</v>
      </c>
      <c r="R339" s="10">
        <v>0</v>
      </c>
      <c r="S339" s="10">
        <v>0</v>
      </c>
      <c r="T339" s="10">
        <v>1</v>
      </c>
      <c r="U339" s="10">
        <v>1</v>
      </c>
      <c r="V339" s="12" t="s">
        <v>1923</v>
      </c>
      <c r="W339" s="1"/>
      <c r="X339" s="1"/>
      <c r="Y339" s="1"/>
      <c r="Z339" s="1"/>
      <c r="AA339" s="1"/>
      <c r="AB339" s="1"/>
      <c r="AC339" s="1"/>
    </row>
    <row r="340" spans="1:29" ht="15.75" customHeight="1">
      <c r="A340" s="1" t="s">
        <v>1887</v>
      </c>
      <c r="B340" s="1" t="s">
        <v>1924</v>
      </c>
      <c r="C340" s="8" t="s">
        <v>939</v>
      </c>
      <c r="D340" s="3" t="s">
        <v>5</v>
      </c>
      <c r="E340" s="32">
        <v>42829</v>
      </c>
      <c r="F340" s="1" t="s">
        <v>168</v>
      </c>
      <c r="G340" s="6">
        <v>12</v>
      </c>
      <c r="H340" s="92">
        <f t="shared" si="15"/>
        <v>15.600000000000001</v>
      </c>
      <c r="I340" s="6">
        <v>20</v>
      </c>
      <c r="J340" s="92">
        <f t="shared" si="16"/>
        <v>13.200000000000001</v>
      </c>
      <c r="K340" s="92">
        <f t="shared" si="17"/>
        <v>18</v>
      </c>
      <c r="L340" s="1" t="s">
        <v>1925</v>
      </c>
      <c r="M340" s="1" t="s">
        <v>1926</v>
      </c>
      <c r="N340" s="3">
        <v>1</v>
      </c>
      <c r="O340" s="1" t="s">
        <v>59</v>
      </c>
      <c r="P340" s="6">
        <v>0</v>
      </c>
      <c r="Q340" s="6">
        <v>0</v>
      </c>
      <c r="R340" s="6">
        <v>0</v>
      </c>
      <c r="S340" s="6">
        <v>0</v>
      </c>
      <c r="T340" s="6">
        <v>1</v>
      </c>
      <c r="U340" s="6">
        <v>1</v>
      </c>
      <c r="V340" s="7" t="s">
        <v>1927</v>
      </c>
      <c r="W340" s="1"/>
      <c r="X340" s="1"/>
      <c r="Y340" s="1"/>
      <c r="Z340" s="1"/>
      <c r="AA340" s="1"/>
      <c r="AB340" s="1"/>
      <c r="AC340" s="1"/>
    </row>
    <row r="341" spans="1:29" ht="15.75" customHeight="1">
      <c r="A341" s="1" t="s">
        <v>1928</v>
      </c>
      <c r="B341" s="1" t="s">
        <v>1929</v>
      </c>
      <c r="C341" s="8" t="s">
        <v>939</v>
      </c>
      <c r="D341" s="3" t="s">
        <v>5</v>
      </c>
      <c r="E341" s="4">
        <v>42829</v>
      </c>
      <c r="F341" s="1" t="s">
        <v>1930</v>
      </c>
      <c r="G341" s="6">
        <v>50</v>
      </c>
      <c r="H341" s="92">
        <f t="shared" si="15"/>
        <v>54.5</v>
      </c>
      <c r="I341" s="6">
        <v>60</v>
      </c>
      <c r="J341" s="92">
        <f t="shared" si="16"/>
        <v>55.000000000000007</v>
      </c>
      <c r="K341" s="92">
        <f t="shared" si="17"/>
        <v>54</v>
      </c>
      <c r="L341" s="1" t="s">
        <v>1931</v>
      </c>
      <c r="M341" s="1" t="s">
        <v>1932</v>
      </c>
      <c r="N341" s="3">
        <v>0</v>
      </c>
      <c r="O341" s="1" t="s">
        <v>1933</v>
      </c>
      <c r="P341" s="6">
        <v>0</v>
      </c>
      <c r="Q341" s="6">
        <v>0</v>
      </c>
      <c r="R341" s="6">
        <v>0</v>
      </c>
      <c r="S341" s="6">
        <v>0</v>
      </c>
      <c r="T341" s="6">
        <v>1</v>
      </c>
      <c r="U341" s="6">
        <v>1</v>
      </c>
      <c r="V341" s="7" t="s">
        <v>1934</v>
      </c>
      <c r="W341" s="1"/>
      <c r="X341" s="1"/>
      <c r="Y341" s="1"/>
      <c r="Z341" s="1"/>
      <c r="AA341" s="1"/>
      <c r="AB341" s="1"/>
      <c r="AC341" s="1"/>
    </row>
    <row r="342" spans="1:29" ht="15.75" customHeight="1">
      <c r="A342" s="1" t="s">
        <v>1887</v>
      </c>
      <c r="B342" s="1"/>
      <c r="C342" s="8" t="s">
        <v>939</v>
      </c>
      <c r="D342" s="3" t="s">
        <v>5</v>
      </c>
      <c r="E342" s="32">
        <v>42829</v>
      </c>
      <c r="F342" s="1" t="s">
        <v>524</v>
      </c>
      <c r="G342" s="6">
        <v>50</v>
      </c>
      <c r="H342" s="92">
        <f t="shared" si="15"/>
        <v>50</v>
      </c>
      <c r="I342" s="6">
        <v>50</v>
      </c>
      <c r="J342" s="92">
        <f t="shared" si="16"/>
        <v>55.000000000000007</v>
      </c>
      <c r="K342" s="92">
        <f t="shared" si="17"/>
        <v>45</v>
      </c>
      <c r="L342" s="1" t="s">
        <v>1935</v>
      </c>
      <c r="M342" s="1" t="s">
        <v>1936</v>
      </c>
      <c r="N342" s="3">
        <v>0</v>
      </c>
      <c r="O342" s="1" t="s">
        <v>48</v>
      </c>
      <c r="P342" s="6">
        <v>0</v>
      </c>
      <c r="Q342" s="6">
        <v>0</v>
      </c>
      <c r="R342" s="6">
        <v>0</v>
      </c>
      <c r="S342" s="6">
        <v>0</v>
      </c>
      <c r="T342" s="6">
        <v>1</v>
      </c>
      <c r="U342" s="6">
        <v>1</v>
      </c>
      <c r="V342" s="7" t="s">
        <v>1934</v>
      </c>
      <c r="W342" s="1"/>
      <c r="X342" s="1"/>
      <c r="Y342" s="1"/>
      <c r="Z342" s="1"/>
      <c r="AA342" s="1"/>
      <c r="AB342" s="1"/>
      <c r="AC342" s="1"/>
    </row>
    <row r="343" spans="1:29" ht="15.75" customHeight="1">
      <c r="A343" s="1" t="s">
        <v>937</v>
      </c>
      <c r="B343" s="1" t="s">
        <v>938</v>
      </c>
      <c r="C343" s="8" t="s">
        <v>939</v>
      </c>
      <c r="D343" s="3" t="s">
        <v>5</v>
      </c>
      <c r="E343" s="4">
        <v>42831</v>
      </c>
      <c r="F343" s="1" t="s">
        <v>46</v>
      </c>
      <c r="G343" s="6">
        <v>200</v>
      </c>
      <c r="H343" s="92">
        <f t="shared" si="15"/>
        <v>200</v>
      </c>
      <c r="I343" s="6">
        <v>200</v>
      </c>
      <c r="J343" s="92">
        <f t="shared" si="16"/>
        <v>220.00000000000003</v>
      </c>
      <c r="K343" s="92">
        <f t="shared" si="17"/>
        <v>180</v>
      </c>
      <c r="L343" s="1" t="s">
        <v>43</v>
      </c>
      <c r="M343" s="1" t="s">
        <v>940</v>
      </c>
      <c r="N343" s="3">
        <v>1</v>
      </c>
      <c r="O343" s="1" t="s">
        <v>48</v>
      </c>
      <c r="P343" s="6">
        <v>0</v>
      </c>
      <c r="Q343" s="6">
        <v>0</v>
      </c>
      <c r="R343" s="6">
        <v>0</v>
      </c>
      <c r="S343" s="6">
        <v>0</v>
      </c>
      <c r="T343" s="6">
        <v>1</v>
      </c>
      <c r="U343" s="6">
        <v>1</v>
      </c>
      <c r="V343" s="7" t="s">
        <v>942</v>
      </c>
      <c r="W343" s="1"/>
      <c r="X343" s="1"/>
      <c r="Y343" s="1"/>
      <c r="Z343" s="1"/>
      <c r="AA343" s="1"/>
      <c r="AB343" s="1"/>
      <c r="AC343" s="1"/>
    </row>
    <row r="344" spans="1:29" ht="15.75" customHeight="1">
      <c r="A344" s="1" t="s">
        <v>1887</v>
      </c>
      <c r="B344" s="1" t="s">
        <v>1937</v>
      </c>
      <c r="C344" s="8" t="s">
        <v>939</v>
      </c>
      <c r="D344" s="3" t="s">
        <v>5</v>
      </c>
      <c r="E344" s="4">
        <v>42836</v>
      </c>
      <c r="F344" s="1"/>
      <c r="G344" s="6">
        <v>25</v>
      </c>
      <c r="H344" s="92">
        <f t="shared" si="15"/>
        <v>25</v>
      </c>
      <c r="I344" s="6">
        <v>25</v>
      </c>
      <c r="J344" s="92">
        <f t="shared" si="16"/>
        <v>27.500000000000004</v>
      </c>
      <c r="K344" s="92">
        <f t="shared" si="17"/>
        <v>22.5</v>
      </c>
      <c r="L344" s="1" t="s">
        <v>43</v>
      </c>
      <c r="M344" s="1" t="s">
        <v>1941</v>
      </c>
      <c r="N344" s="3">
        <v>0</v>
      </c>
      <c r="O344" s="1" t="s">
        <v>59</v>
      </c>
      <c r="P344" s="6">
        <v>0</v>
      </c>
      <c r="Q344" s="6">
        <v>0</v>
      </c>
      <c r="R344" s="6">
        <v>0</v>
      </c>
      <c r="S344" s="6">
        <v>0</v>
      </c>
      <c r="T344" s="6">
        <v>1</v>
      </c>
      <c r="U344" s="6">
        <v>1</v>
      </c>
      <c r="V344" s="7" t="s">
        <v>1943</v>
      </c>
      <c r="W344" s="1"/>
      <c r="X344" s="1"/>
      <c r="Y344" s="1"/>
      <c r="Z344" s="1"/>
      <c r="AA344" s="1"/>
      <c r="AB344" s="1"/>
      <c r="AC344" s="1"/>
    </row>
    <row r="345" spans="1:29" ht="15.75" customHeight="1">
      <c r="A345" s="1" t="s">
        <v>1945</v>
      </c>
      <c r="B345" s="1"/>
      <c r="C345" s="8" t="s">
        <v>939</v>
      </c>
      <c r="D345" s="3" t="s">
        <v>5</v>
      </c>
      <c r="E345" s="4">
        <v>42839</v>
      </c>
      <c r="F345" s="1" t="s">
        <v>382</v>
      </c>
      <c r="G345" s="6">
        <v>200</v>
      </c>
      <c r="H345" s="92">
        <f t="shared" si="15"/>
        <v>200</v>
      </c>
      <c r="I345" s="6">
        <v>200</v>
      </c>
      <c r="J345" s="92">
        <f t="shared" si="16"/>
        <v>220.00000000000003</v>
      </c>
      <c r="K345" s="92">
        <f t="shared" si="17"/>
        <v>180</v>
      </c>
      <c r="L345" s="1" t="s">
        <v>1947</v>
      </c>
      <c r="M345" s="1" t="s">
        <v>1948</v>
      </c>
      <c r="N345" s="3">
        <v>0</v>
      </c>
      <c r="O345" s="1" t="s">
        <v>15</v>
      </c>
      <c r="P345" s="6">
        <v>0</v>
      </c>
      <c r="Q345" s="6">
        <v>0</v>
      </c>
      <c r="R345" s="6">
        <v>0</v>
      </c>
      <c r="S345" s="6">
        <v>0</v>
      </c>
      <c r="T345" s="6">
        <v>1</v>
      </c>
      <c r="U345" s="6">
        <v>1</v>
      </c>
      <c r="V345" s="7" t="s">
        <v>1949</v>
      </c>
      <c r="W345" s="1"/>
      <c r="X345" s="1"/>
      <c r="Y345" s="1"/>
      <c r="Z345" s="1"/>
      <c r="AA345" s="1"/>
      <c r="AB345" s="1"/>
      <c r="AC345" s="1"/>
    </row>
    <row r="346" spans="1:29" ht="15.75" customHeight="1">
      <c r="A346" s="1" t="s">
        <v>1951</v>
      </c>
      <c r="B346" s="1"/>
      <c r="C346" s="8" t="s">
        <v>939</v>
      </c>
      <c r="D346" s="3" t="s">
        <v>5</v>
      </c>
      <c r="E346" s="4">
        <v>42839</v>
      </c>
      <c r="F346" s="1"/>
      <c r="G346" s="1"/>
      <c r="H346" s="92"/>
      <c r="I346" s="1"/>
      <c r="J346" s="92"/>
      <c r="K346" s="92"/>
      <c r="L346" s="1" t="s">
        <v>1952</v>
      </c>
      <c r="M346" s="1" t="s">
        <v>1954</v>
      </c>
      <c r="N346" s="3">
        <v>1</v>
      </c>
      <c r="O346" s="1" t="s">
        <v>59</v>
      </c>
      <c r="P346" s="6">
        <v>0</v>
      </c>
      <c r="Q346" s="6">
        <v>0</v>
      </c>
      <c r="R346" s="6">
        <v>0</v>
      </c>
      <c r="S346" s="6">
        <v>0</v>
      </c>
      <c r="T346" s="6">
        <v>1</v>
      </c>
      <c r="U346" s="6">
        <v>1</v>
      </c>
      <c r="V346" s="7" t="s">
        <v>1956</v>
      </c>
      <c r="W346" s="1"/>
      <c r="X346" s="1"/>
      <c r="Y346" s="1"/>
      <c r="Z346" s="1"/>
      <c r="AA346" s="1"/>
      <c r="AB346" s="1"/>
      <c r="AC346" s="1"/>
    </row>
    <row r="347" spans="1:29" ht="15.75" customHeight="1">
      <c r="A347" s="1" t="s">
        <v>1163</v>
      </c>
      <c r="B347" s="1" t="s">
        <v>1164</v>
      </c>
      <c r="C347" s="8" t="s">
        <v>939</v>
      </c>
      <c r="D347" s="3" t="s">
        <v>5</v>
      </c>
      <c r="E347" s="4">
        <v>42840</v>
      </c>
      <c r="F347" s="1"/>
      <c r="G347" s="6">
        <v>2000</v>
      </c>
      <c r="H347" s="92">
        <f t="shared" si="15"/>
        <v>2900</v>
      </c>
      <c r="I347" s="6">
        <v>4000</v>
      </c>
      <c r="J347" s="92">
        <f t="shared" si="16"/>
        <v>2200</v>
      </c>
      <c r="K347" s="92">
        <f t="shared" si="17"/>
        <v>3600</v>
      </c>
      <c r="L347" s="1" t="s">
        <v>43</v>
      </c>
      <c r="M347" s="1" t="s">
        <v>44</v>
      </c>
      <c r="N347" s="3">
        <v>1</v>
      </c>
      <c r="O347" s="1" t="s">
        <v>573</v>
      </c>
      <c r="P347" s="6">
        <v>0</v>
      </c>
      <c r="Q347" s="6">
        <v>0</v>
      </c>
      <c r="R347" s="6">
        <v>0</v>
      </c>
      <c r="S347" s="6">
        <v>0</v>
      </c>
      <c r="T347" s="6">
        <v>1</v>
      </c>
      <c r="U347" s="6">
        <v>1</v>
      </c>
      <c r="V347" s="7" t="s">
        <v>1167</v>
      </c>
      <c r="W347" s="7" t="s">
        <v>1168</v>
      </c>
      <c r="X347" s="7" t="s">
        <v>1169</v>
      </c>
      <c r="Y347" s="1"/>
      <c r="Z347" s="1"/>
      <c r="AA347" s="1"/>
      <c r="AB347" s="1"/>
      <c r="AC347" s="1"/>
    </row>
    <row r="348" spans="1:29" ht="15.75" customHeight="1">
      <c r="A348" s="1" t="s">
        <v>1172</v>
      </c>
      <c r="B348" s="1" t="s">
        <v>1173</v>
      </c>
      <c r="C348" s="8" t="s">
        <v>939</v>
      </c>
      <c r="D348" s="3" t="s">
        <v>5</v>
      </c>
      <c r="E348" s="4">
        <v>42840</v>
      </c>
      <c r="F348" s="1" t="s">
        <v>62</v>
      </c>
      <c r="G348" s="6">
        <v>300</v>
      </c>
      <c r="H348" s="92">
        <f t="shared" si="15"/>
        <v>435</v>
      </c>
      <c r="I348" s="6">
        <v>600</v>
      </c>
      <c r="J348" s="92">
        <f t="shared" si="16"/>
        <v>330</v>
      </c>
      <c r="K348" s="92">
        <f t="shared" si="17"/>
        <v>540</v>
      </c>
      <c r="L348" s="1" t="s">
        <v>1175</v>
      </c>
      <c r="M348" s="1" t="s">
        <v>44</v>
      </c>
      <c r="N348" s="3">
        <v>1</v>
      </c>
      <c r="O348" s="1" t="s">
        <v>15</v>
      </c>
      <c r="P348" s="6">
        <v>0</v>
      </c>
      <c r="Q348" s="6">
        <v>0</v>
      </c>
      <c r="R348" s="6">
        <v>0</v>
      </c>
      <c r="S348" s="6">
        <v>0</v>
      </c>
      <c r="T348" s="6">
        <v>1</v>
      </c>
      <c r="U348" s="6">
        <v>1</v>
      </c>
      <c r="V348" s="7" t="s">
        <v>1177</v>
      </c>
      <c r="W348" s="1"/>
      <c r="X348" s="1"/>
      <c r="Y348" s="1"/>
      <c r="Z348" s="1"/>
      <c r="AA348" s="1"/>
      <c r="AB348" s="1"/>
      <c r="AC348" s="1"/>
    </row>
    <row r="349" spans="1:29" ht="15.75" customHeight="1">
      <c r="A349" s="22" t="s">
        <v>1619</v>
      </c>
      <c r="B349" s="22" t="s">
        <v>1938</v>
      </c>
      <c r="C349" s="1" t="s">
        <v>1939</v>
      </c>
      <c r="D349" s="1" t="s">
        <v>67</v>
      </c>
      <c r="E349" s="13">
        <v>42847</v>
      </c>
      <c r="F349" s="1" t="s">
        <v>1940</v>
      </c>
      <c r="G349" s="6">
        <v>3000</v>
      </c>
      <c r="H349" s="92">
        <f t="shared" si="15"/>
        <v>6150</v>
      </c>
      <c r="I349" s="6">
        <v>10000</v>
      </c>
      <c r="J349" s="92">
        <f t="shared" si="16"/>
        <v>3300.0000000000005</v>
      </c>
      <c r="K349" s="92">
        <f t="shared" si="17"/>
        <v>9000</v>
      </c>
      <c r="L349" s="1" t="s">
        <v>43</v>
      </c>
      <c r="M349" s="1" t="s">
        <v>63</v>
      </c>
      <c r="N349" s="3">
        <v>3</v>
      </c>
      <c r="O349" s="1" t="s">
        <v>48</v>
      </c>
      <c r="P349" s="6">
        <v>0</v>
      </c>
      <c r="Q349" s="6">
        <v>0</v>
      </c>
      <c r="R349" s="6">
        <v>0</v>
      </c>
      <c r="S349" s="6">
        <v>0</v>
      </c>
      <c r="T349" s="6">
        <v>1</v>
      </c>
      <c r="U349" s="6">
        <v>1</v>
      </c>
      <c r="V349" s="7" t="s">
        <v>1942</v>
      </c>
      <c r="W349" s="7" t="s">
        <v>1944</v>
      </c>
      <c r="X349" s="1"/>
      <c r="Y349" s="1"/>
      <c r="Z349" s="1"/>
      <c r="AA349" s="1"/>
      <c r="AB349" s="1"/>
      <c r="AC349" s="1"/>
    </row>
    <row r="350" spans="1:29" ht="15.75" customHeight="1">
      <c r="A350" s="22" t="s">
        <v>1946</v>
      </c>
      <c r="B350" s="1" t="s">
        <v>171</v>
      </c>
      <c r="C350" s="1" t="s">
        <v>1939</v>
      </c>
      <c r="D350" s="1" t="s">
        <v>67</v>
      </c>
      <c r="E350" s="13">
        <v>42847</v>
      </c>
      <c r="F350" s="1"/>
      <c r="G350" s="1"/>
      <c r="H350" s="92"/>
      <c r="I350" s="1"/>
      <c r="J350" s="92"/>
      <c r="K350" s="92"/>
      <c r="L350" s="1" t="s">
        <v>1950</v>
      </c>
      <c r="M350" s="1" t="s">
        <v>63</v>
      </c>
      <c r="N350" s="14">
        <v>3</v>
      </c>
      <c r="O350" s="1" t="s">
        <v>15</v>
      </c>
      <c r="P350" s="6">
        <v>0</v>
      </c>
      <c r="Q350" s="6">
        <v>0</v>
      </c>
      <c r="R350" s="6">
        <v>0</v>
      </c>
      <c r="S350" s="6">
        <v>0</v>
      </c>
      <c r="T350" s="6">
        <v>1</v>
      </c>
      <c r="U350" s="6">
        <v>1</v>
      </c>
      <c r="V350" s="7" t="s">
        <v>1953</v>
      </c>
      <c r="W350" s="1"/>
      <c r="X350" s="1"/>
      <c r="Y350" s="1"/>
      <c r="Z350" s="1"/>
      <c r="AA350" s="1"/>
      <c r="AB350" s="1"/>
      <c r="AC350" s="1"/>
    </row>
    <row r="351" spans="1:29" ht="15.75" customHeight="1">
      <c r="A351" s="8" t="s">
        <v>1955</v>
      </c>
      <c r="B351" s="17" t="s">
        <v>1957</v>
      </c>
      <c r="C351" s="3" t="s">
        <v>1939</v>
      </c>
      <c r="D351" s="3" t="s">
        <v>67</v>
      </c>
      <c r="E351" s="13">
        <v>42847</v>
      </c>
      <c r="F351" s="3" t="s">
        <v>62</v>
      </c>
      <c r="G351" s="14">
        <v>172</v>
      </c>
      <c r="H351" s="92">
        <f t="shared" si="15"/>
        <v>172</v>
      </c>
      <c r="I351" s="14">
        <v>172</v>
      </c>
      <c r="J351" s="92">
        <f t="shared" si="16"/>
        <v>189.20000000000002</v>
      </c>
      <c r="K351" s="92">
        <f t="shared" si="17"/>
        <v>154.80000000000001</v>
      </c>
      <c r="L351" s="1" t="s">
        <v>43</v>
      </c>
      <c r="M351" s="1" t="s">
        <v>63</v>
      </c>
      <c r="N351" s="3">
        <v>3</v>
      </c>
      <c r="O351" s="1" t="s">
        <v>94</v>
      </c>
      <c r="P351" s="14">
        <v>0</v>
      </c>
      <c r="Q351" s="14">
        <v>0</v>
      </c>
      <c r="R351" s="14">
        <v>0</v>
      </c>
      <c r="S351" s="14">
        <v>0</v>
      </c>
      <c r="T351" s="14">
        <v>1</v>
      </c>
      <c r="U351" s="14">
        <v>1</v>
      </c>
      <c r="V351" s="87" t="s">
        <v>1958</v>
      </c>
      <c r="W351" s="1"/>
      <c r="X351" s="1"/>
      <c r="Y351" s="1"/>
      <c r="Z351" s="1"/>
      <c r="AA351" s="1"/>
      <c r="AB351" s="1"/>
      <c r="AC351" s="1"/>
    </row>
    <row r="352" spans="1:29" ht="15.75" customHeight="1">
      <c r="A352" s="22" t="s">
        <v>1959</v>
      </c>
      <c r="B352" s="1" t="s">
        <v>1960</v>
      </c>
      <c r="C352" s="1" t="s">
        <v>1939</v>
      </c>
      <c r="D352" s="1" t="s">
        <v>67</v>
      </c>
      <c r="E352" s="13">
        <v>42847</v>
      </c>
      <c r="F352" s="1" t="s">
        <v>1961</v>
      </c>
      <c r="G352" s="6">
        <v>550</v>
      </c>
      <c r="H352" s="92">
        <f t="shared" si="15"/>
        <v>550</v>
      </c>
      <c r="I352" s="6">
        <v>550</v>
      </c>
      <c r="J352" s="92">
        <f t="shared" si="16"/>
        <v>605</v>
      </c>
      <c r="K352" s="92">
        <f t="shared" si="17"/>
        <v>495</v>
      </c>
      <c r="L352" s="1" t="s">
        <v>43</v>
      </c>
      <c r="M352" s="1" t="s">
        <v>63</v>
      </c>
      <c r="N352" s="3">
        <v>3</v>
      </c>
      <c r="O352" s="1" t="s">
        <v>94</v>
      </c>
      <c r="P352" s="6">
        <v>0</v>
      </c>
      <c r="Q352" s="6">
        <v>0</v>
      </c>
      <c r="R352" s="6">
        <v>0</v>
      </c>
      <c r="S352" s="6">
        <v>0</v>
      </c>
      <c r="T352" s="6">
        <v>1</v>
      </c>
      <c r="U352" s="6">
        <v>1</v>
      </c>
      <c r="V352" s="58" t="s">
        <v>1962</v>
      </c>
      <c r="W352" s="1"/>
      <c r="X352" s="1"/>
      <c r="Y352" s="1"/>
      <c r="Z352" s="1"/>
      <c r="AA352" s="1"/>
      <c r="AB352" s="1"/>
      <c r="AC352" s="1"/>
    </row>
    <row r="353" spans="1:29" ht="15.75" customHeight="1">
      <c r="A353" s="3" t="s">
        <v>1963</v>
      </c>
      <c r="B353" s="17" t="s">
        <v>1964</v>
      </c>
      <c r="C353" s="3" t="s">
        <v>1939</v>
      </c>
      <c r="D353" s="3" t="s">
        <v>67</v>
      </c>
      <c r="E353" s="13">
        <v>42847</v>
      </c>
      <c r="F353" s="3" t="s">
        <v>62</v>
      </c>
      <c r="G353" s="14">
        <v>400</v>
      </c>
      <c r="H353" s="92">
        <f t="shared" si="15"/>
        <v>400</v>
      </c>
      <c r="I353" s="14">
        <v>400</v>
      </c>
      <c r="J353" s="92">
        <f t="shared" si="16"/>
        <v>440.00000000000006</v>
      </c>
      <c r="K353" s="92">
        <f t="shared" si="17"/>
        <v>360</v>
      </c>
      <c r="L353" s="1" t="s">
        <v>43</v>
      </c>
      <c r="M353" s="1" t="s">
        <v>63</v>
      </c>
      <c r="N353" s="14">
        <v>3</v>
      </c>
      <c r="O353" s="3" t="s">
        <v>15</v>
      </c>
      <c r="P353" s="14">
        <v>0</v>
      </c>
      <c r="Q353" s="14">
        <v>0</v>
      </c>
      <c r="R353" s="14">
        <v>0</v>
      </c>
      <c r="S353" s="14">
        <v>0</v>
      </c>
      <c r="T353" s="14">
        <v>1</v>
      </c>
      <c r="U353" s="14">
        <v>1</v>
      </c>
      <c r="V353" s="15" t="s">
        <v>1965</v>
      </c>
      <c r="W353" s="1"/>
      <c r="X353" s="1"/>
      <c r="Y353" s="1"/>
      <c r="Z353" s="1"/>
      <c r="AA353" s="1"/>
      <c r="AB353" s="1"/>
      <c r="AC353" s="1"/>
    </row>
    <row r="354" spans="1:29" ht="15.75" customHeight="1">
      <c r="A354" s="3" t="s">
        <v>1491</v>
      </c>
      <c r="B354" s="1"/>
      <c r="C354" s="3" t="s">
        <v>1939</v>
      </c>
      <c r="D354" s="3" t="s">
        <v>67</v>
      </c>
      <c r="E354" s="13">
        <v>42847</v>
      </c>
      <c r="F354" s="3" t="s">
        <v>62</v>
      </c>
      <c r="G354" s="14">
        <v>1128</v>
      </c>
      <c r="H354" s="92">
        <f t="shared" si="15"/>
        <v>1128</v>
      </c>
      <c r="I354" s="14">
        <v>1128</v>
      </c>
      <c r="J354" s="92">
        <f t="shared" si="16"/>
        <v>1240.8000000000002</v>
      </c>
      <c r="K354" s="92">
        <f t="shared" si="17"/>
        <v>1015.2</v>
      </c>
      <c r="L354" s="1" t="s">
        <v>43</v>
      </c>
      <c r="M354" s="1" t="s">
        <v>63</v>
      </c>
      <c r="N354" s="14">
        <v>3</v>
      </c>
      <c r="O354" s="3" t="s">
        <v>15</v>
      </c>
      <c r="P354" s="14">
        <v>0</v>
      </c>
      <c r="Q354" s="14">
        <v>0</v>
      </c>
      <c r="R354" s="14">
        <v>0</v>
      </c>
      <c r="S354" s="14">
        <v>0</v>
      </c>
      <c r="T354" s="14">
        <v>1</v>
      </c>
      <c r="U354" s="14">
        <v>1</v>
      </c>
      <c r="V354" s="15" t="s">
        <v>1966</v>
      </c>
      <c r="W354" s="1"/>
      <c r="X354" s="1"/>
      <c r="Y354" s="1"/>
      <c r="Z354" s="1"/>
      <c r="AA354" s="1"/>
      <c r="AB354" s="1"/>
      <c r="AC354" s="1"/>
    </row>
    <row r="355" spans="1:29" ht="15.75" customHeight="1">
      <c r="A355" s="1" t="s">
        <v>1982</v>
      </c>
      <c r="B355" s="1" t="s">
        <v>1983</v>
      </c>
      <c r="C355" s="1" t="s">
        <v>1939</v>
      </c>
      <c r="D355" s="1" t="s">
        <v>67</v>
      </c>
      <c r="E355" s="70">
        <v>42853</v>
      </c>
      <c r="F355" s="1" t="s">
        <v>1985</v>
      </c>
      <c r="G355" s="6">
        <v>20</v>
      </c>
      <c r="H355" s="92">
        <f t="shared" si="15"/>
        <v>20</v>
      </c>
      <c r="I355" s="6">
        <v>20</v>
      </c>
      <c r="J355" s="92">
        <f t="shared" si="16"/>
        <v>22</v>
      </c>
      <c r="K355" s="92">
        <f t="shared" si="17"/>
        <v>18</v>
      </c>
      <c r="L355" s="1" t="s">
        <v>43</v>
      </c>
      <c r="M355" s="1" t="s">
        <v>1987</v>
      </c>
      <c r="N355" s="6">
        <v>1</v>
      </c>
      <c r="O355" s="1" t="s">
        <v>59</v>
      </c>
      <c r="P355" s="6">
        <v>0</v>
      </c>
      <c r="Q355" s="6">
        <v>0</v>
      </c>
      <c r="R355" s="6">
        <v>0</v>
      </c>
      <c r="S355" s="6">
        <v>0</v>
      </c>
      <c r="T355" s="6">
        <v>1</v>
      </c>
      <c r="U355" s="6">
        <v>1</v>
      </c>
      <c r="V355" s="7" t="s">
        <v>1988</v>
      </c>
      <c r="W355" s="1"/>
      <c r="X355" s="1"/>
      <c r="Y355" s="1"/>
      <c r="Z355" s="1"/>
      <c r="AA355" s="1"/>
      <c r="AB355" s="1"/>
      <c r="AC355" s="1"/>
    </row>
    <row r="356" spans="1:29" ht="15.75" customHeight="1">
      <c r="A356" s="1" t="s">
        <v>1619</v>
      </c>
      <c r="B356" s="1" t="s">
        <v>1990</v>
      </c>
      <c r="C356" s="1" t="s">
        <v>1939</v>
      </c>
      <c r="D356" s="1" t="s">
        <v>67</v>
      </c>
      <c r="E356" s="13">
        <v>42854</v>
      </c>
      <c r="F356" s="1"/>
      <c r="G356" s="1"/>
      <c r="H356" s="92"/>
      <c r="I356" s="1"/>
      <c r="J356" s="92"/>
      <c r="K356" s="92"/>
      <c r="L356" s="1" t="s">
        <v>43</v>
      </c>
      <c r="M356" s="1" t="s">
        <v>155</v>
      </c>
      <c r="N356" s="6">
        <v>1</v>
      </c>
      <c r="O356" s="1" t="s">
        <v>70</v>
      </c>
      <c r="P356" s="1"/>
      <c r="Q356" s="1"/>
      <c r="R356" s="1"/>
      <c r="S356" s="1"/>
      <c r="T356" s="6">
        <v>1</v>
      </c>
      <c r="U356" s="6">
        <v>1</v>
      </c>
      <c r="V356" s="7" t="s">
        <v>1993</v>
      </c>
      <c r="W356" s="1"/>
      <c r="X356" s="1"/>
      <c r="Y356" s="1"/>
      <c r="Z356" s="1"/>
      <c r="AA356" s="1"/>
      <c r="AB356" s="1"/>
      <c r="AC356" s="1"/>
    </row>
    <row r="357" spans="1:29" ht="15.75" customHeight="1">
      <c r="A357" s="1" t="s">
        <v>1491</v>
      </c>
      <c r="B357" s="1" t="s">
        <v>1492</v>
      </c>
      <c r="C357" s="3" t="s">
        <v>1181</v>
      </c>
      <c r="D357" s="3" t="s">
        <v>5</v>
      </c>
      <c r="E357" s="32">
        <v>42829</v>
      </c>
      <c r="F357" s="1" t="s">
        <v>46</v>
      </c>
      <c r="G357" s="6">
        <v>30</v>
      </c>
      <c r="H357" s="92">
        <f t="shared" si="15"/>
        <v>34.5</v>
      </c>
      <c r="I357" s="6">
        <v>40</v>
      </c>
      <c r="J357" s="92">
        <f t="shared" si="16"/>
        <v>33</v>
      </c>
      <c r="K357" s="92">
        <f t="shared" si="17"/>
        <v>36</v>
      </c>
      <c r="L357" s="1" t="s">
        <v>43</v>
      </c>
      <c r="M357" s="1" t="s">
        <v>1489</v>
      </c>
      <c r="N357" s="3">
        <v>1</v>
      </c>
      <c r="O357" s="1" t="s">
        <v>48</v>
      </c>
      <c r="P357" s="6">
        <v>0</v>
      </c>
      <c r="Q357" s="6">
        <v>0</v>
      </c>
      <c r="R357" s="6">
        <v>0</v>
      </c>
      <c r="S357" s="6">
        <v>0</v>
      </c>
      <c r="T357" s="14">
        <v>1</v>
      </c>
      <c r="U357" s="14">
        <v>1</v>
      </c>
      <c r="V357" s="7" t="s">
        <v>1493</v>
      </c>
      <c r="W357" s="1"/>
      <c r="X357" s="1"/>
      <c r="Y357" s="1"/>
      <c r="Z357" s="1"/>
      <c r="AA357" s="1"/>
      <c r="AB357" s="1"/>
      <c r="AC357" s="1"/>
    </row>
    <row r="358" spans="1:29" ht="15.75" customHeight="1">
      <c r="A358" s="1" t="s">
        <v>1619</v>
      </c>
      <c r="B358" s="1"/>
      <c r="C358" s="3" t="s">
        <v>1181</v>
      </c>
      <c r="D358" s="3" t="s">
        <v>5</v>
      </c>
      <c r="E358" s="4">
        <v>42830</v>
      </c>
      <c r="F358" s="1"/>
      <c r="G358" s="1"/>
      <c r="H358" s="92"/>
      <c r="I358" s="1"/>
      <c r="J358" s="92"/>
      <c r="K358" s="92"/>
      <c r="L358" s="1" t="s">
        <v>43</v>
      </c>
      <c r="M358" s="1" t="s">
        <v>1621</v>
      </c>
      <c r="N358" s="3">
        <v>0</v>
      </c>
      <c r="O358" s="1" t="s">
        <v>48</v>
      </c>
      <c r="P358" s="6">
        <v>0</v>
      </c>
      <c r="Q358" s="6">
        <v>0</v>
      </c>
      <c r="R358" s="6">
        <v>0</v>
      </c>
      <c r="S358" s="6">
        <v>0</v>
      </c>
      <c r="T358" s="6">
        <v>1</v>
      </c>
      <c r="U358" s="6">
        <v>1</v>
      </c>
      <c r="V358" s="7" t="s">
        <v>1623</v>
      </c>
      <c r="W358" s="1"/>
      <c r="X358" s="1"/>
      <c r="Y358" s="1"/>
      <c r="Z358" s="1"/>
      <c r="AA358" s="1"/>
      <c r="AB358" s="1"/>
      <c r="AC358" s="1"/>
    </row>
    <row r="359" spans="1:29" ht="15.75" customHeight="1">
      <c r="A359" s="1" t="s">
        <v>1625</v>
      </c>
      <c r="B359" s="1" t="s">
        <v>1626</v>
      </c>
      <c r="C359" s="3" t="s">
        <v>1181</v>
      </c>
      <c r="D359" s="3" t="s">
        <v>5</v>
      </c>
      <c r="E359" s="4">
        <v>42836</v>
      </c>
      <c r="F359" s="1" t="s">
        <v>113</v>
      </c>
      <c r="G359" s="6">
        <v>200</v>
      </c>
      <c r="H359" s="92">
        <f t="shared" si="15"/>
        <v>200</v>
      </c>
      <c r="I359" s="6">
        <v>200</v>
      </c>
      <c r="J359" s="92">
        <f t="shared" si="16"/>
        <v>220.00000000000003</v>
      </c>
      <c r="K359" s="92">
        <f t="shared" si="17"/>
        <v>180</v>
      </c>
      <c r="L359" s="1" t="s">
        <v>43</v>
      </c>
      <c r="M359" s="1" t="s">
        <v>2001</v>
      </c>
      <c r="N359" s="3">
        <v>0</v>
      </c>
      <c r="O359" s="1" t="s">
        <v>59</v>
      </c>
      <c r="P359" s="14">
        <v>0</v>
      </c>
      <c r="Q359" s="6">
        <v>0</v>
      </c>
      <c r="R359" s="6">
        <v>0</v>
      </c>
      <c r="S359" s="6">
        <v>0</v>
      </c>
      <c r="T359" s="6">
        <v>1</v>
      </c>
      <c r="U359" s="6">
        <v>1</v>
      </c>
      <c r="V359" s="7" t="s">
        <v>2004</v>
      </c>
      <c r="W359" s="1"/>
      <c r="X359" s="1"/>
      <c r="Y359" s="1"/>
      <c r="Z359" s="1"/>
      <c r="AA359" s="1"/>
      <c r="AB359" s="1"/>
      <c r="AC359" s="1"/>
    </row>
    <row r="360" spans="1:29" ht="15.75" customHeight="1">
      <c r="A360" s="1" t="s">
        <v>2005</v>
      </c>
      <c r="B360" s="1" t="s">
        <v>2006</v>
      </c>
      <c r="C360" s="3" t="s">
        <v>1181</v>
      </c>
      <c r="D360" s="3" t="s">
        <v>5</v>
      </c>
      <c r="E360" s="4">
        <v>42838</v>
      </c>
      <c r="F360" s="1" t="s">
        <v>2007</v>
      </c>
      <c r="G360" s="6">
        <v>30</v>
      </c>
      <c r="H360" s="92">
        <f t="shared" si="15"/>
        <v>30</v>
      </c>
      <c r="I360" s="6">
        <v>30</v>
      </c>
      <c r="J360" s="92">
        <f t="shared" si="16"/>
        <v>33</v>
      </c>
      <c r="K360" s="92">
        <f t="shared" si="17"/>
        <v>27</v>
      </c>
      <c r="L360" s="1" t="s">
        <v>2008</v>
      </c>
      <c r="M360" s="1" t="s">
        <v>2009</v>
      </c>
      <c r="N360" s="3">
        <v>1</v>
      </c>
      <c r="O360" s="1" t="s">
        <v>94</v>
      </c>
      <c r="P360" s="6">
        <v>0</v>
      </c>
      <c r="Q360" s="6">
        <v>0</v>
      </c>
      <c r="R360" s="6">
        <v>0</v>
      </c>
      <c r="S360" s="6">
        <v>0</v>
      </c>
      <c r="T360" s="6">
        <v>1</v>
      </c>
      <c r="U360" s="6">
        <v>1</v>
      </c>
      <c r="V360" s="7" t="s">
        <v>2011</v>
      </c>
      <c r="W360" s="1"/>
      <c r="X360" s="1"/>
      <c r="Y360" s="1"/>
      <c r="Z360" s="1"/>
      <c r="AA360" s="1"/>
      <c r="AB360" s="1"/>
      <c r="AC360" s="1"/>
    </row>
    <row r="361" spans="1:29" ht="15.75" customHeight="1">
      <c r="A361" s="1" t="s">
        <v>1625</v>
      </c>
      <c r="B361" s="1" t="s">
        <v>1626</v>
      </c>
      <c r="C361" s="3" t="s">
        <v>1181</v>
      </c>
      <c r="D361" s="3" t="s">
        <v>5</v>
      </c>
      <c r="E361" s="4">
        <v>42838</v>
      </c>
      <c r="F361" s="1"/>
      <c r="G361" s="1"/>
      <c r="H361" s="92"/>
      <c r="I361" s="1"/>
      <c r="J361" s="92"/>
      <c r="K361" s="92"/>
      <c r="L361" s="1" t="s">
        <v>43</v>
      </c>
      <c r="M361" s="1" t="s">
        <v>1627</v>
      </c>
      <c r="N361" s="3">
        <v>1</v>
      </c>
      <c r="O361" s="1" t="s">
        <v>15</v>
      </c>
      <c r="P361" s="6">
        <v>0</v>
      </c>
      <c r="Q361" s="6">
        <v>0</v>
      </c>
      <c r="R361" s="6">
        <v>0</v>
      </c>
      <c r="S361" s="6">
        <v>0</v>
      </c>
      <c r="T361" s="6">
        <v>1</v>
      </c>
      <c r="U361" s="6">
        <v>1</v>
      </c>
      <c r="V361" s="7" t="s">
        <v>1628</v>
      </c>
      <c r="W361" s="1"/>
      <c r="Y361" s="1"/>
      <c r="Z361" s="1"/>
      <c r="AA361" s="1"/>
      <c r="AB361" s="1"/>
      <c r="AC361" s="1"/>
    </row>
    <row r="362" spans="1:29" ht="15.75" customHeight="1">
      <c r="A362" s="1" t="s">
        <v>1180</v>
      </c>
      <c r="B362" s="1"/>
      <c r="C362" s="3" t="s">
        <v>1181</v>
      </c>
      <c r="D362" s="3" t="s">
        <v>5</v>
      </c>
      <c r="E362" s="4">
        <v>42840</v>
      </c>
      <c r="F362" s="1"/>
      <c r="G362" s="1"/>
      <c r="H362" s="92"/>
      <c r="I362" s="1"/>
      <c r="J362" s="92"/>
      <c r="K362" s="92"/>
      <c r="L362" s="1" t="s">
        <v>43</v>
      </c>
      <c r="M362" s="1" t="s">
        <v>44</v>
      </c>
      <c r="N362" s="3">
        <v>1</v>
      </c>
      <c r="O362" s="1" t="s">
        <v>15</v>
      </c>
      <c r="P362" s="1"/>
      <c r="Q362" s="1"/>
      <c r="R362" s="1"/>
      <c r="S362" s="1"/>
      <c r="T362" s="6">
        <v>1</v>
      </c>
      <c r="U362" s="6">
        <v>1</v>
      </c>
      <c r="V362" s="7" t="s">
        <v>1184</v>
      </c>
      <c r="W362" s="1"/>
      <c r="X362" s="1"/>
      <c r="Y362" s="1"/>
      <c r="Z362" s="1"/>
      <c r="AA362" s="1"/>
      <c r="AB362" s="1"/>
      <c r="AC362" s="1"/>
    </row>
    <row r="363" spans="1:29" ht="15.75" customHeight="1">
      <c r="A363" s="1" t="s">
        <v>2025</v>
      </c>
      <c r="B363" s="1" t="s">
        <v>2026</v>
      </c>
      <c r="C363" s="3" t="s">
        <v>152</v>
      </c>
      <c r="D363" s="3" t="s">
        <v>5</v>
      </c>
      <c r="E363" s="4">
        <v>42829</v>
      </c>
      <c r="F363" s="1"/>
      <c r="G363" s="1"/>
      <c r="H363" s="92"/>
      <c r="I363" s="1"/>
      <c r="J363" s="92"/>
      <c r="K363" s="92"/>
      <c r="L363" s="1" t="s">
        <v>43</v>
      </c>
      <c r="M363" s="1" t="s">
        <v>2028</v>
      </c>
      <c r="N363" s="3">
        <v>1</v>
      </c>
      <c r="O363" s="1" t="s">
        <v>59</v>
      </c>
      <c r="P363" s="6">
        <v>0</v>
      </c>
      <c r="Q363" s="6">
        <v>0</v>
      </c>
      <c r="R363" s="6">
        <v>0</v>
      </c>
      <c r="S363" s="6">
        <v>0</v>
      </c>
      <c r="T363" s="6">
        <v>1</v>
      </c>
      <c r="U363" s="6">
        <v>1</v>
      </c>
      <c r="V363" s="7" t="s">
        <v>2032</v>
      </c>
      <c r="W363" s="1"/>
      <c r="X363" s="1"/>
      <c r="Y363" s="1"/>
      <c r="Z363" s="1"/>
      <c r="AA363" s="1"/>
      <c r="AB363" s="1"/>
      <c r="AC363" s="1"/>
    </row>
    <row r="364" spans="1:29" ht="15.75" customHeight="1">
      <c r="A364" s="1" t="s">
        <v>378</v>
      </c>
      <c r="B364" s="3" t="s">
        <v>380</v>
      </c>
      <c r="C364" s="1" t="s">
        <v>152</v>
      </c>
      <c r="D364" s="3" t="s">
        <v>5</v>
      </c>
      <c r="E364" s="13">
        <v>42842</v>
      </c>
      <c r="F364" s="3" t="s">
        <v>382</v>
      </c>
      <c r="G364" s="3">
        <v>300</v>
      </c>
      <c r="H364" s="92">
        <f t="shared" si="15"/>
        <v>300</v>
      </c>
      <c r="I364" s="3">
        <v>300</v>
      </c>
      <c r="J364" s="92">
        <f t="shared" si="16"/>
        <v>330</v>
      </c>
      <c r="K364" s="92">
        <f t="shared" si="17"/>
        <v>270</v>
      </c>
      <c r="L364" s="1" t="s">
        <v>43</v>
      </c>
      <c r="M364" s="17" t="s">
        <v>385</v>
      </c>
      <c r="N364" s="3">
        <v>0</v>
      </c>
      <c r="O364" s="3" t="s">
        <v>59</v>
      </c>
      <c r="P364" s="3">
        <v>0</v>
      </c>
      <c r="Q364" s="3">
        <v>0</v>
      </c>
      <c r="R364" s="3">
        <v>0</v>
      </c>
      <c r="S364" s="3">
        <v>0</v>
      </c>
      <c r="T364" s="3">
        <v>1</v>
      </c>
      <c r="U364" s="3">
        <v>1</v>
      </c>
      <c r="V364" s="7" t="s">
        <v>386</v>
      </c>
      <c r="W364" s="1"/>
      <c r="X364" s="1"/>
      <c r="Y364" s="1"/>
      <c r="Z364" s="1"/>
      <c r="AA364" s="1"/>
      <c r="AB364" s="1"/>
      <c r="AC364" s="1"/>
    </row>
    <row r="365" spans="1:29" ht="15.75" customHeight="1">
      <c r="A365" s="1" t="s">
        <v>1789</v>
      </c>
      <c r="B365" s="1" t="s">
        <v>2037</v>
      </c>
      <c r="C365" s="1" t="s">
        <v>152</v>
      </c>
      <c r="D365" s="3" t="s">
        <v>5</v>
      </c>
      <c r="E365" s="13">
        <v>42844</v>
      </c>
      <c r="F365" s="1" t="s">
        <v>2038</v>
      </c>
      <c r="G365" s="6">
        <v>12</v>
      </c>
      <c r="H365" s="92">
        <f t="shared" si="15"/>
        <v>12</v>
      </c>
      <c r="I365" s="6">
        <v>12</v>
      </c>
      <c r="J365" s="92">
        <f t="shared" si="16"/>
        <v>13.200000000000001</v>
      </c>
      <c r="K365" s="92">
        <f t="shared" si="17"/>
        <v>10.8</v>
      </c>
      <c r="L365" s="1" t="s">
        <v>97</v>
      </c>
      <c r="M365" s="1" t="s">
        <v>2040</v>
      </c>
      <c r="N365" s="6">
        <v>0</v>
      </c>
      <c r="O365" s="1" t="s">
        <v>567</v>
      </c>
      <c r="P365" s="6">
        <v>0</v>
      </c>
      <c r="Q365" s="6">
        <v>0</v>
      </c>
      <c r="R365" s="6">
        <v>0</v>
      </c>
      <c r="S365" s="6">
        <v>0</v>
      </c>
      <c r="T365" s="6">
        <v>1</v>
      </c>
      <c r="U365" s="6">
        <v>1</v>
      </c>
      <c r="V365" s="7" t="s">
        <v>2042</v>
      </c>
      <c r="W365" s="1"/>
      <c r="X365" s="1"/>
      <c r="Y365" s="1"/>
      <c r="Z365" s="1"/>
      <c r="AA365" s="1"/>
      <c r="AB365" s="1"/>
      <c r="AC365" s="1"/>
    </row>
    <row r="366" spans="1:29" ht="15.75" customHeight="1">
      <c r="A366" s="1" t="s">
        <v>149</v>
      </c>
      <c r="B366" s="1" t="s">
        <v>151</v>
      </c>
      <c r="C366" s="1" t="s">
        <v>152</v>
      </c>
      <c r="D366" s="3" t="s">
        <v>5</v>
      </c>
      <c r="E366" s="13">
        <v>42844</v>
      </c>
      <c r="F366" s="1" t="s">
        <v>62</v>
      </c>
      <c r="G366" s="6">
        <v>9</v>
      </c>
      <c r="H366" s="92">
        <f t="shared" si="15"/>
        <v>9</v>
      </c>
      <c r="I366" s="6">
        <v>9</v>
      </c>
      <c r="J366" s="92">
        <f t="shared" si="16"/>
        <v>9.9</v>
      </c>
      <c r="K366" s="92">
        <f t="shared" si="17"/>
        <v>8.1</v>
      </c>
      <c r="L366" s="3" t="s">
        <v>154</v>
      </c>
      <c r="M366" s="3" t="s">
        <v>157</v>
      </c>
      <c r="N366" s="3">
        <v>0</v>
      </c>
      <c r="O366" s="3" t="s">
        <v>59</v>
      </c>
      <c r="P366" s="3">
        <v>0</v>
      </c>
      <c r="Q366" s="3">
        <v>0</v>
      </c>
      <c r="R366" s="3">
        <v>0</v>
      </c>
      <c r="S366" s="3">
        <v>0</v>
      </c>
      <c r="T366" s="3">
        <v>1</v>
      </c>
      <c r="U366" s="3">
        <v>1</v>
      </c>
      <c r="V366" s="7" t="s">
        <v>160</v>
      </c>
      <c r="W366" s="1"/>
      <c r="X366" s="1"/>
      <c r="Y366" s="1"/>
      <c r="Z366" s="1"/>
      <c r="AA366" s="1"/>
      <c r="AB366" s="1"/>
      <c r="AC366" s="1"/>
    </row>
    <row r="367" spans="1:29" ht="15.75" customHeight="1">
      <c r="A367" s="8" t="s">
        <v>1967</v>
      </c>
      <c r="B367" s="8" t="s">
        <v>1968</v>
      </c>
      <c r="C367" s="3" t="s">
        <v>152</v>
      </c>
      <c r="D367" s="3" t="s">
        <v>67</v>
      </c>
      <c r="E367" s="13">
        <v>42847</v>
      </c>
      <c r="F367" s="3" t="s">
        <v>1291</v>
      </c>
      <c r="G367" s="14">
        <v>200</v>
      </c>
      <c r="H367" s="92">
        <f t="shared" si="15"/>
        <v>200</v>
      </c>
      <c r="I367" s="14">
        <v>200</v>
      </c>
      <c r="J367" s="92">
        <f t="shared" si="16"/>
        <v>220.00000000000003</v>
      </c>
      <c r="K367" s="92">
        <f t="shared" si="17"/>
        <v>180</v>
      </c>
      <c r="L367" s="3" t="s">
        <v>1969</v>
      </c>
      <c r="M367" s="1" t="s">
        <v>63</v>
      </c>
      <c r="N367" s="3">
        <v>3</v>
      </c>
      <c r="O367" s="3" t="s">
        <v>15</v>
      </c>
      <c r="P367" s="3">
        <v>0</v>
      </c>
      <c r="Q367" s="3">
        <v>0</v>
      </c>
      <c r="R367" s="3">
        <v>0</v>
      </c>
      <c r="S367" s="3">
        <v>0</v>
      </c>
      <c r="T367" s="3">
        <v>1</v>
      </c>
      <c r="U367" s="14">
        <v>1</v>
      </c>
      <c r="V367" s="78" t="s">
        <v>1970</v>
      </c>
      <c r="W367" s="34"/>
      <c r="X367" s="1"/>
      <c r="Y367" s="1"/>
      <c r="Z367" s="1"/>
      <c r="AA367" s="1"/>
      <c r="AB367" s="1"/>
      <c r="AC367" s="1"/>
    </row>
    <row r="368" spans="1:29" ht="15.75" customHeight="1">
      <c r="A368" s="8" t="s">
        <v>378</v>
      </c>
      <c r="B368" s="22"/>
      <c r="C368" s="3" t="s">
        <v>152</v>
      </c>
      <c r="D368" s="3" t="s">
        <v>67</v>
      </c>
      <c r="E368" s="13">
        <v>42847</v>
      </c>
      <c r="F368" s="1"/>
      <c r="G368" s="6"/>
      <c r="H368" s="92"/>
      <c r="I368" s="6"/>
      <c r="J368" s="92"/>
      <c r="K368" s="92"/>
      <c r="L368" s="1" t="s">
        <v>43</v>
      </c>
      <c r="M368" s="1" t="s">
        <v>63</v>
      </c>
      <c r="N368" s="3">
        <v>3</v>
      </c>
      <c r="O368" s="3" t="s">
        <v>48</v>
      </c>
      <c r="P368" s="3">
        <v>0</v>
      </c>
      <c r="Q368" s="3">
        <v>0</v>
      </c>
      <c r="R368" s="3">
        <v>0</v>
      </c>
      <c r="S368" s="3">
        <v>0</v>
      </c>
      <c r="T368" s="3">
        <v>1</v>
      </c>
      <c r="U368" s="14">
        <v>1</v>
      </c>
      <c r="V368" s="78" t="s">
        <v>1970</v>
      </c>
      <c r="W368" s="78" t="s">
        <v>1971</v>
      </c>
      <c r="X368" s="1"/>
      <c r="Y368" s="1"/>
      <c r="Z368" s="1"/>
      <c r="AA368" s="1"/>
      <c r="AB368" s="1"/>
      <c r="AC368" s="1"/>
    </row>
    <row r="369" spans="1:29" ht="15.75" customHeight="1">
      <c r="A369" s="22" t="s">
        <v>1972</v>
      </c>
      <c r="B369" s="22" t="s">
        <v>1973</v>
      </c>
      <c r="C369" s="1" t="s">
        <v>152</v>
      </c>
      <c r="D369" s="1" t="s">
        <v>67</v>
      </c>
      <c r="E369" s="13">
        <v>42847</v>
      </c>
      <c r="F369" s="1"/>
      <c r="G369" s="6">
        <v>800</v>
      </c>
      <c r="H369" s="92">
        <f t="shared" si="15"/>
        <v>890</v>
      </c>
      <c r="I369" s="6">
        <v>1000</v>
      </c>
      <c r="J369" s="92">
        <f t="shared" si="16"/>
        <v>880.00000000000011</v>
      </c>
      <c r="K369" s="92">
        <f t="shared" si="17"/>
        <v>900</v>
      </c>
      <c r="L369" s="1" t="s">
        <v>43</v>
      </c>
      <c r="M369" s="1" t="s">
        <v>63</v>
      </c>
      <c r="N369" s="3">
        <v>3</v>
      </c>
      <c r="O369" s="3" t="s">
        <v>94</v>
      </c>
      <c r="P369" s="3">
        <v>0</v>
      </c>
      <c r="Q369" s="3">
        <v>0</v>
      </c>
      <c r="R369" s="3">
        <v>0</v>
      </c>
      <c r="S369" s="3">
        <v>0</v>
      </c>
      <c r="T369" s="3">
        <v>1</v>
      </c>
      <c r="U369" s="6">
        <v>1</v>
      </c>
      <c r="V369" s="34" t="s">
        <v>1974</v>
      </c>
      <c r="W369" s="34" t="s">
        <v>1975</v>
      </c>
      <c r="X369" s="1"/>
      <c r="Y369" s="1"/>
      <c r="Z369" s="1"/>
      <c r="AA369" s="1"/>
      <c r="AB369" s="1"/>
      <c r="AC369" s="1"/>
    </row>
    <row r="370" spans="1:29" ht="15.75" customHeight="1">
      <c r="A370" s="22" t="s">
        <v>2056</v>
      </c>
      <c r="B370" s="22" t="s">
        <v>2057</v>
      </c>
      <c r="C370" s="8" t="s">
        <v>682</v>
      </c>
      <c r="D370" s="3" t="s">
        <v>5</v>
      </c>
      <c r="E370" s="4">
        <v>42828</v>
      </c>
      <c r="F370" s="22" t="s">
        <v>46</v>
      </c>
      <c r="G370" s="10">
        <v>24</v>
      </c>
      <c r="H370" s="92">
        <f t="shared" si="15"/>
        <v>29.4</v>
      </c>
      <c r="I370" s="10">
        <v>36</v>
      </c>
      <c r="J370" s="92">
        <f t="shared" si="16"/>
        <v>26.400000000000002</v>
      </c>
      <c r="K370" s="92">
        <f t="shared" si="17"/>
        <v>32.4</v>
      </c>
      <c r="L370" s="22" t="s">
        <v>2058</v>
      </c>
      <c r="M370" s="8" t="s">
        <v>2059</v>
      </c>
      <c r="N370" s="3">
        <v>1</v>
      </c>
      <c r="O370" s="22" t="s">
        <v>1933</v>
      </c>
      <c r="P370" s="10">
        <v>0</v>
      </c>
      <c r="Q370" s="10">
        <v>0</v>
      </c>
      <c r="R370" s="10">
        <v>0</v>
      </c>
      <c r="S370" s="10">
        <v>0</v>
      </c>
      <c r="T370" s="10">
        <v>1</v>
      </c>
      <c r="U370" s="10">
        <v>1</v>
      </c>
      <c r="V370" s="12" t="s">
        <v>2061</v>
      </c>
      <c r="W370" s="12" t="s">
        <v>2064</v>
      </c>
      <c r="X370" s="1"/>
      <c r="Y370" s="1"/>
      <c r="Z370" s="1"/>
      <c r="AA370" s="1"/>
      <c r="AB370" s="1"/>
      <c r="AC370" s="1"/>
    </row>
    <row r="371" spans="1:29" ht="15.75" customHeight="1">
      <c r="A371" s="1" t="s">
        <v>1186</v>
      </c>
      <c r="B371" s="1" t="s">
        <v>1187</v>
      </c>
      <c r="C371" s="3" t="s">
        <v>682</v>
      </c>
      <c r="D371" s="3" t="s">
        <v>5</v>
      </c>
      <c r="E371" s="4">
        <v>42840</v>
      </c>
      <c r="F371" s="1" t="s">
        <v>201</v>
      </c>
      <c r="G371" s="6">
        <v>100</v>
      </c>
      <c r="H371" s="92">
        <f t="shared" si="15"/>
        <v>100</v>
      </c>
      <c r="I371" s="6">
        <v>100</v>
      </c>
      <c r="J371" s="92">
        <f t="shared" si="16"/>
        <v>110.00000000000001</v>
      </c>
      <c r="K371" s="92">
        <f t="shared" si="17"/>
        <v>90</v>
      </c>
      <c r="L371" s="1" t="s">
        <v>1188</v>
      </c>
      <c r="M371" s="1" t="s">
        <v>44</v>
      </c>
      <c r="N371" s="3">
        <v>1</v>
      </c>
      <c r="O371" s="1" t="s">
        <v>573</v>
      </c>
      <c r="P371" s="6">
        <v>0</v>
      </c>
      <c r="Q371" s="6">
        <v>0</v>
      </c>
      <c r="R371" s="6">
        <v>0</v>
      </c>
      <c r="S371" s="6">
        <v>0</v>
      </c>
      <c r="T371" s="6">
        <v>1</v>
      </c>
      <c r="U371" s="6">
        <v>1</v>
      </c>
      <c r="V371" s="7" t="s">
        <v>1189</v>
      </c>
      <c r="W371" s="1"/>
      <c r="X371" s="1"/>
      <c r="Y371" s="1"/>
      <c r="Z371" s="1"/>
      <c r="AA371" s="1"/>
      <c r="AB371" s="1"/>
      <c r="AC371" s="1"/>
    </row>
    <row r="372" spans="1:29" ht="15.75" customHeight="1">
      <c r="A372" s="3" t="s">
        <v>1976</v>
      </c>
      <c r="B372" s="1"/>
      <c r="C372" s="3" t="s">
        <v>682</v>
      </c>
      <c r="D372" s="3" t="s">
        <v>67</v>
      </c>
      <c r="E372" s="13">
        <v>42847</v>
      </c>
      <c r="F372" s="95"/>
      <c r="G372" s="6"/>
      <c r="H372" s="92"/>
      <c r="I372" s="6"/>
      <c r="J372" s="92"/>
      <c r="K372" s="92"/>
      <c r="L372" s="1" t="s">
        <v>43</v>
      </c>
      <c r="M372" s="1" t="s">
        <v>63</v>
      </c>
      <c r="N372" s="3">
        <v>3</v>
      </c>
      <c r="O372" s="3" t="s">
        <v>15</v>
      </c>
      <c r="P372" s="14">
        <v>0</v>
      </c>
      <c r="Q372" s="14">
        <v>0</v>
      </c>
      <c r="R372" s="14">
        <v>0</v>
      </c>
      <c r="S372" s="14">
        <v>0</v>
      </c>
      <c r="T372" s="14">
        <v>1</v>
      </c>
      <c r="U372" s="14">
        <v>1</v>
      </c>
      <c r="V372" s="15" t="s">
        <v>1977</v>
      </c>
      <c r="W372" s="1"/>
      <c r="X372" s="1"/>
      <c r="Y372" s="1"/>
      <c r="Z372" s="1"/>
      <c r="AA372" s="1"/>
      <c r="AB372" s="1"/>
      <c r="AC372" s="1"/>
    </row>
    <row r="373" spans="1:29" ht="15.75" customHeight="1">
      <c r="A373" s="1" t="s">
        <v>1186</v>
      </c>
      <c r="B373" s="1" t="s">
        <v>171</v>
      </c>
      <c r="C373" s="1" t="s">
        <v>682</v>
      </c>
      <c r="D373" s="1" t="s">
        <v>67</v>
      </c>
      <c r="E373" s="13">
        <v>42847</v>
      </c>
      <c r="F373" s="95" t="s">
        <v>113</v>
      </c>
      <c r="G373" s="6">
        <v>200</v>
      </c>
      <c r="H373" s="92">
        <f t="shared" si="15"/>
        <v>200</v>
      </c>
      <c r="I373" s="6">
        <v>200</v>
      </c>
      <c r="J373" s="92">
        <f t="shared" si="16"/>
        <v>220.00000000000003</v>
      </c>
      <c r="K373" s="92">
        <f t="shared" si="17"/>
        <v>180</v>
      </c>
      <c r="L373" s="1" t="s">
        <v>43</v>
      </c>
      <c r="M373" s="1" t="s">
        <v>63</v>
      </c>
      <c r="N373" s="3">
        <v>3</v>
      </c>
      <c r="O373" s="1" t="s">
        <v>94</v>
      </c>
      <c r="P373" s="6">
        <v>0</v>
      </c>
      <c r="Q373" s="6">
        <v>0</v>
      </c>
      <c r="R373" s="6">
        <v>0</v>
      </c>
      <c r="S373" s="6">
        <v>0</v>
      </c>
      <c r="T373" s="6">
        <v>1</v>
      </c>
      <c r="U373" s="6">
        <v>1</v>
      </c>
      <c r="V373" s="7" t="s">
        <v>1978</v>
      </c>
      <c r="W373" s="1"/>
      <c r="X373" s="1"/>
      <c r="Y373" s="1"/>
      <c r="Z373" s="1"/>
      <c r="AA373" s="1"/>
      <c r="AB373" s="1"/>
      <c r="AC373" s="1"/>
    </row>
    <row r="374" spans="1:29" ht="15.75" customHeight="1">
      <c r="A374" s="1" t="s">
        <v>2078</v>
      </c>
      <c r="B374" s="3" t="s">
        <v>2079</v>
      </c>
      <c r="C374" s="1" t="s">
        <v>682</v>
      </c>
      <c r="D374" s="1" t="s">
        <v>67</v>
      </c>
      <c r="E374" s="13">
        <v>42848</v>
      </c>
      <c r="F374" s="96" t="s">
        <v>1007</v>
      </c>
      <c r="G374" s="6">
        <v>200</v>
      </c>
      <c r="H374" s="92">
        <f t="shared" si="15"/>
        <v>650</v>
      </c>
      <c r="I374" s="14">
        <v>1200</v>
      </c>
      <c r="J374" s="92">
        <f t="shared" si="16"/>
        <v>220.00000000000003</v>
      </c>
      <c r="K374" s="92">
        <f t="shared" si="17"/>
        <v>1080</v>
      </c>
      <c r="L374" s="1" t="s">
        <v>43</v>
      </c>
      <c r="M374" s="1" t="s">
        <v>2082</v>
      </c>
      <c r="N374" s="3">
        <v>3</v>
      </c>
      <c r="O374" s="1" t="s">
        <v>94</v>
      </c>
      <c r="P374" s="6">
        <v>0</v>
      </c>
      <c r="Q374" s="6">
        <v>0</v>
      </c>
      <c r="R374" s="6">
        <v>0</v>
      </c>
      <c r="S374" s="6">
        <v>0</v>
      </c>
      <c r="T374" s="6">
        <v>1</v>
      </c>
      <c r="U374" s="6">
        <v>1</v>
      </c>
      <c r="V374" s="7" t="s">
        <v>2084</v>
      </c>
      <c r="W374" s="7" t="s">
        <v>2087</v>
      </c>
      <c r="X374" s="97" t="s">
        <v>1011</v>
      </c>
      <c r="Y374" s="1"/>
      <c r="Z374" s="1"/>
      <c r="AA374" s="1"/>
      <c r="AB374" s="1"/>
      <c r="AC374" s="1"/>
    </row>
    <row r="375" spans="1:29" ht="15.75" customHeight="1">
      <c r="A375" s="3" t="s">
        <v>1979</v>
      </c>
      <c r="B375" s="3" t="s">
        <v>171</v>
      </c>
      <c r="C375" s="3" t="s">
        <v>682</v>
      </c>
      <c r="D375" s="3" t="s">
        <v>67</v>
      </c>
      <c r="E375" s="13">
        <v>42847</v>
      </c>
      <c r="F375" s="96" t="s">
        <v>1980</v>
      </c>
      <c r="G375" s="14">
        <v>80</v>
      </c>
      <c r="H375" s="92">
        <f t="shared" si="15"/>
        <v>80</v>
      </c>
      <c r="I375" s="14">
        <v>80</v>
      </c>
      <c r="J375" s="92">
        <f t="shared" si="16"/>
        <v>88</v>
      </c>
      <c r="K375" s="92">
        <f t="shared" si="17"/>
        <v>72</v>
      </c>
      <c r="L375" s="17" t="s">
        <v>1981</v>
      </c>
      <c r="M375" s="1" t="s">
        <v>63</v>
      </c>
      <c r="N375" s="3">
        <v>3</v>
      </c>
      <c r="O375" s="1" t="s">
        <v>94</v>
      </c>
      <c r="P375" s="14">
        <v>0</v>
      </c>
      <c r="Q375" s="14">
        <v>0</v>
      </c>
      <c r="R375" s="14">
        <v>0</v>
      </c>
      <c r="S375" s="14">
        <v>0</v>
      </c>
      <c r="T375" s="14">
        <v>1</v>
      </c>
      <c r="U375" s="14">
        <v>1</v>
      </c>
      <c r="V375" s="15" t="s">
        <v>1984</v>
      </c>
      <c r="W375" s="7"/>
      <c r="X375" s="7"/>
      <c r="Y375" s="1"/>
      <c r="Z375" s="1"/>
      <c r="AA375" s="1"/>
      <c r="AB375" s="1"/>
      <c r="AC375" s="1"/>
    </row>
    <row r="376" spans="1:29" ht="15.75" customHeight="1">
      <c r="A376" s="57" t="s">
        <v>680</v>
      </c>
      <c r="B376" s="57" t="s">
        <v>171</v>
      </c>
      <c r="C376" s="57" t="s">
        <v>682</v>
      </c>
      <c r="D376" s="1" t="s">
        <v>67</v>
      </c>
      <c r="E376" s="13">
        <v>42854</v>
      </c>
      <c r="F376" s="1"/>
      <c r="G376" s="1"/>
      <c r="H376" s="92"/>
      <c r="I376" s="1"/>
      <c r="J376" s="92"/>
      <c r="K376" s="92"/>
      <c r="L376" s="98" t="s">
        <v>2099</v>
      </c>
      <c r="M376" s="57" t="s">
        <v>2104</v>
      </c>
      <c r="N376" s="60">
        <v>0</v>
      </c>
      <c r="O376" s="1" t="s">
        <v>59</v>
      </c>
      <c r="P376" s="60">
        <v>0</v>
      </c>
      <c r="Q376" s="60">
        <v>0</v>
      </c>
      <c r="R376" s="60">
        <v>0</v>
      </c>
      <c r="S376" s="60">
        <v>0</v>
      </c>
      <c r="T376" s="60">
        <v>1</v>
      </c>
      <c r="U376" s="60">
        <v>1</v>
      </c>
      <c r="V376" s="61" t="s">
        <v>687</v>
      </c>
      <c r="W376" s="1"/>
      <c r="X376" s="1"/>
      <c r="Y376" s="1"/>
      <c r="Z376" s="1"/>
      <c r="AA376" s="1"/>
      <c r="AB376" s="1"/>
      <c r="AC376" s="1"/>
    </row>
    <row r="377" spans="1:29" ht="15.75" customHeight="1">
      <c r="A377" s="57" t="s">
        <v>680</v>
      </c>
      <c r="B377" s="57" t="s">
        <v>171</v>
      </c>
      <c r="C377" s="57" t="s">
        <v>682</v>
      </c>
      <c r="D377" s="1" t="s">
        <v>67</v>
      </c>
      <c r="E377" s="13">
        <v>42854</v>
      </c>
      <c r="F377" s="1"/>
      <c r="G377" s="1"/>
      <c r="H377" s="92"/>
      <c r="I377" s="1"/>
      <c r="J377" s="92"/>
      <c r="K377" s="92"/>
      <c r="L377" s="59" t="s">
        <v>683</v>
      </c>
      <c r="M377" s="57" t="s">
        <v>686</v>
      </c>
      <c r="N377" s="60">
        <v>0</v>
      </c>
      <c r="O377" s="1" t="s">
        <v>59</v>
      </c>
      <c r="P377" s="60">
        <v>0</v>
      </c>
      <c r="Q377" s="60">
        <v>0</v>
      </c>
      <c r="R377" s="60">
        <v>0</v>
      </c>
      <c r="S377" s="60">
        <v>0</v>
      </c>
      <c r="T377" s="60">
        <v>0</v>
      </c>
      <c r="U377" s="60">
        <v>1</v>
      </c>
      <c r="V377" s="61" t="s">
        <v>687</v>
      </c>
      <c r="W377" s="1"/>
      <c r="X377" s="1"/>
      <c r="Y377" s="1"/>
      <c r="Z377" s="1"/>
      <c r="AA377" s="1"/>
      <c r="AB377" s="1"/>
      <c r="AC377" s="1"/>
    </row>
    <row r="378" spans="1:29" ht="15.75" customHeight="1">
      <c r="A378" s="1" t="s">
        <v>1998</v>
      </c>
      <c r="B378" s="1" t="s">
        <v>1401</v>
      </c>
      <c r="C378" s="3" t="s">
        <v>769</v>
      </c>
      <c r="D378" s="3" t="s">
        <v>5</v>
      </c>
      <c r="E378" s="4">
        <v>42838</v>
      </c>
      <c r="F378" s="1" t="s">
        <v>915</v>
      </c>
      <c r="G378" s="1"/>
      <c r="H378" s="92"/>
      <c r="I378" s="1"/>
      <c r="J378" s="92"/>
      <c r="K378" s="92"/>
      <c r="L378" s="1" t="s">
        <v>43</v>
      </c>
      <c r="M378" s="3" t="s">
        <v>2110</v>
      </c>
      <c r="N378" s="3">
        <v>0</v>
      </c>
      <c r="O378" s="1" t="s">
        <v>59</v>
      </c>
      <c r="P378" s="6">
        <v>0</v>
      </c>
      <c r="Q378" s="6">
        <v>0</v>
      </c>
      <c r="R378" s="6">
        <v>0</v>
      </c>
      <c r="S378" s="6">
        <v>0</v>
      </c>
      <c r="T378" s="6">
        <v>1</v>
      </c>
      <c r="U378" s="6">
        <v>1</v>
      </c>
      <c r="V378" s="7" t="s">
        <v>2112</v>
      </c>
      <c r="W378" s="1"/>
      <c r="X378" s="1"/>
      <c r="Y378" s="1"/>
      <c r="Z378" s="1"/>
      <c r="AA378" s="1"/>
      <c r="AB378" s="1"/>
      <c r="AC378" s="1"/>
    </row>
    <row r="379" spans="1:29" ht="15.75" customHeight="1">
      <c r="A379" s="1" t="s">
        <v>767</v>
      </c>
      <c r="B379" s="1" t="s">
        <v>1190</v>
      </c>
      <c r="C379" s="3" t="s">
        <v>769</v>
      </c>
      <c r="D379" s="3" t="s">
        <v>5</v>
      </c>
      <c r="E379" s="4">
        <v>42840</v>
      </c>
      <c r="F379" s="1" t="s">
        <v>1191</v>
      </c>
      <c r="G379" s="6">
        <v>100</v>
      </c>
      <c r="H379" s="92">
        <f t="shared" si="15"/>
        <v>100</v>
      </c>
      <c r="I379" s="6">
        <v>100</v>
      </c>
      <c r="J379" s="92">
        <f t="shared" si="16"/>
        <v>110.00000000000001</v>
      </c>
      <c r="K379" s="92">
        <f t="shared" si="17"/>
        <v>90</v>
      </c>
      <c r="L379" s="1" t="s">
        <v>1192</v>
      </c>
      <c r="M379" s="1" t="s">
        <v>44</v>
      </c>
      <c r="N379" s="3">
        <v>1</v>
      </c>
      <c r="O379" s="1" t="s">
        <v>59</v>
      </c>
      <c r="P379" s="6">
        <v>0</v>
      </c>
      <c r="Q379" s="6">
        <v>0</v>
      </c>
      <c r="R379" s="6">
        <v>0</v>
      </c>
      <c r="S379" s="6">
        <v>0</v>
      </c>
      <c r="T379" s="6">
        <v>1</v>
      </c>
      <c r="U379" s="6">
        <v>1</v>
      </c>
      <c r="V379" s="7" t="s">
        <v>1193</v>
      </c>
      <c r="W379" s="7" t="s">
        <v>1194</v>
      </c>
      <c r="X379" s="1"/>
      <c r="Y379" s="1"/>
      <c r="Z379" s="1"/>
      <c r="AA379" s="1"/>
      <c r="AB379" s="1"/>
      <c r="AC379" s="1"/>
    </row>
    <row r="380" spans="1:29" ht="15.75" customHeight="1">
      <c r="A380" s="1" t="s">
        <v>767</v>
      </c>
      <c r="B380" s="1"/>
      <c r="C380" s="3" t="s">
        <v>769</v>
      </c>
      <c r="D380" s="3" t="s">
        <v>5</v>
      </c>
      <c r="E380" s="4">
        <v>42840</v>
      </c>
      <c r="F380" s="1" t="s">
        <v>1103</v>
      </c>
      <c r="G380" s="1"/>
      <c r="H380" s="92"/>
      <c r="I380" s="1"/>
      <c r="J380" s="92"/>
      <c r="K380" s="92"/>
      <c r="L380" s="1" t="s">
        <v>43</v>
      </c>
      <c r="M380" s="1" t="s">
        <v>724</v>
      </c>
      <c r="N380" s="3">
        <v>2</v>
      </c>
      <c r="O380" s="1" t="s">
        <v>59</v>
      </c>
      <c r="P380" s="6">
        <v>0</v>
      </c>
      <c r="Q380" s="6">
        <v>0</v>
      </c>
      <c r="R380" s="6">
        <v>0</v>
      </c>
      <c r="S380" s="6">
        <v>0</v>
      </c>
      <c r="T380" s="14">
        <v>0</v>
      </c>
      <c r="U380" s="6">
        <v>1</v>
      </c>
      <c r="V380" s="1" t="s">
        <v>2121</v>
      </c>
      <c r="W380" s="1"/>
      <c r="X380" s="1"/>
      <c r="Y380" s="1"/>
      <c r="Z380" s="1"/>
      <c r="AA380" s="1"/>
      <c r="AB380" s="1"/>
      <c r="AC380" s="1"/>
    </row>
    <row r="381" spans="1:29" ht="15.75" customHeight="1">
      <c r="A381" s="1" t="s">
        <v>767</v>
      </c>
      <c r="B381" s="17" t="s">
        <v>1986</v>
      </c>
      <c r="C381" s="3" t="s">
        <v>769</v>
      </c>
      <c r="D381" s="3" t="s">
        <v>67</v>
      </c>
      <c r="E381" s="13">
        <v>42847</v>
      </c>
      <c r="F381" s="3" t="s">
        <v>113</v>
      </c>
      <c r="G381" s="3">
        <v>200</v>
      </c>
      <c r="H381" s="92">
        <f t="shared" si="15"/>
        <v>200</v>
      </c>
      <c r="I381" s="3">
        <v>200</v>
      </c>
      <c r="J381" s="92">
        <f t="shared" si="16"/>
        <v>220.00000000000003</v>
      </c>
      <c r="K381" s="92">
        <f t="shared" si="17"/>
        <v>180</v>
      </c>
      <c r="L381" s="1" t="s">
        <v>43</v>
      </c>
      <c r="M381" s="1" t="s">
        <v>63</v>
      </c>
      <c r="N381" s="3">
        <v>3</v>
      </c>
      <c r="O381" s="1" t="s">
        <v>94</v>
      </c>
      <c r="P381" s="14">
        <v>0</v>
      </c>
      <c r="Q381" s="14">
        <v>0</v>
      </c>
      <c r="R381" s="14">
        <v>0</v>
      </c>
      <c r="S381" s="14">
        <v>0</v>
      </c>
      <c r="T381" s="14">
        <v>1</v>
      </c>
      <c r="U381" s="14">
        <v>1</v>
      </c>
      <c r="V381" s="15" t="s">
        <v>1989</v>
      </c>
      <c r="W381" s="3"/>
      <c r="X381" s="1"/>
      <c r="Y381" s="1"/>
      <c r="Z381" s="1"/>
      <c r="AA381" s="1"/>
      <c r="AB381" s="1"/>
      <c r="AC381" s="1"/>
    </row>
    <row r="382" spans="1:29" ht="15.75" customHeight="1">
      <c r="A382" s="1" t="s">
        <v>1991</v>
      </c>
      <c r="B382" s="1" t="s">
        <v>1992</v>
      </c>
      <c r="C382" s="1" t="s">
        <v>769</v>
      </c>
      <c r="D382" s="1" t="s">
        <v>67</v>
      </c>
      <c r="E382" s="13">
        <v>42847</v>
      </c>
      <c r="F382" s="3" t="s">
        <v>265</v>
      </c>
      <c r="G382" s="3">
        <v>250</v>
      </c>
      <c r="H382" s="92">
        <f t="shared" si="15"/>
        <v>250</v>
      </c>
      <c r="I382" s="3">
        <v>250</v>
      </c>
      <c r="J382" s="92">
        <f t="shared" si="16"/>
        <v>275</v>
      </c>
      <c r="K382" s="92">
        <f t="shared" si="17"/>
        <v>225</v>
      </c>
      <c r="L382" s="1" t="s">
        <v>43</v>
      </c>
      <c r="M382" s="1" t="s">
        <v>63</v>
      </c>
      <c r="N382" s="3">
        <v>3</v>
      </c>
      <c r="O382" s="1" t="s">
        <v>94</v>
      </c>
      <c r="P382" s="6">
        <v>0</v>
      </c>
      <c r="Q382" s="6">
        <v>0</v>
      </c>
      <c r="R382" s="6">
        <v>0</v>
      </c>
      <c r="S382" s="6">
        <v>0</v>
      </c>
      <c r="T382" s="6">
        <v>1</v>
      </c>
      <c r="U382" s="6">
        <v>1</v>
      </c>
      <c r="V382" s="7" t="s">
        <v>1994</v>
      </c>
      <c r="W382" s="19" t="s">
        <v>1995</v>
      </c>
      <c r="X382" s="1"/>
      <c r="Y382" s="1"/>
      <c r="Z382" s="1"/>
      <c r="AA382" s="1"/>
      <c r="AB382" s="1"/>
      <c r="AC382" s="1"/>
    </row>
    <row r="383" spans="1:29" ht="15.75" customHeight="1">
      <c r="A383" s="1" t="s">
        <v>1963</v>
      </c>
      <c r="B383" s="1" t="s">
        <v>1996</v>
      </c>
      <c r="C383" s="1" t="s">
        <v>769</v>
      </c>
      <c r="D383" s="1" t="s">
        <v>67</v>
      </c>
      <c r="E383" s="13">
        <v>42847</v>
      </c>
      <c r="F383" s="3" t="s">
        <v>537</v>
      </c>
      <c r="G383" s="3">
        <v>200</v>
      </c>
      <c r="H383" s="92">
        <f t="shared" si="15"/>
        <v>200</v>
      </c>
      <c r="I383" s="3">
        <v>200</v>
      </c>
      <c r="J383" s="92">
        <f t="shared" si="16"/>
        <v>220.00000000000003</v>
      </c>
      <c r="K383" s="92">
        <f t="shared" si="17"/>
        <v>180</v>
      </c>
      <c r="L383" s="1" t="s">
        <v>43</v>
      </c>
      <c r="M383" s="1" t="s">
        <v>63</v>
      </c>
      <c r="N383" s="3">
        <v>3</v>
      </c>
      <c r="O383" s="1" t="s">
        <v>94</v>
      </c>
      <c r="P383" s="6">
        <v>0</v>
      </c>
      <c r="Q383" s="6">
        <v>0</v>
      </c>
      <c r="R383" s="6">
        <v>0</v>
      </c>
      <c r="S383" s="6">
        <v>0</v>
      </c>
      <c r="T383" s="6">
        <v>1</v>
      </c>
      <c r="U383" s="6">
        <v>1</v>
      </c>
      <c r="V383" s="7" t="s">
        <v>1994</v>
      </c>
      <c r="W383" s="19" t="s">
        <v>1997</v>
      </c>
      <c r="X383" s="1"/>
      <c r="Y383" s="1"/>
      <c r="Z383" s="1"/>
      <c r="AA383" s="1"/>
      <c r="AB383" s="1"/>
      <c r="AC383" s="1"/>
    </row>
    <row r="384" spans="1:29" ht="15.75" customHeight="1">
      <c r="A384" s="1" t="s">
        <v>1998</v>
      </c>
      <c r="B384" s="1" t="s">
        <v>1999</v>
      </c>
      <c r="C384" s="1" t="s">
        <v>769</v>
      </c>
      <c r="D384" s="1" t="s">
        <v>67</v>
      </c>
      <c r="E384" s="13">
        <v>42847</v>
      </c>
      <c r="F384" s="95" t="s">
        <v>113</v>
      </c>
      <c r="G384" s="6">
        <v>200</v>
      </c>
      <c r="H384" s="92">
        <f t="shared" si="15"/>
        <v>200</v>
      </c>
      <c r="I384" s="6">
        <v>200</v>
      </c>
      <c r="J384" s="92">
        <f t="shared" si="16"/>
        <v>220.00000000000003</v>
      </c>
      <c r="K384" s="92">
        <f t="shared" si="17"/>
        <v>180</v>
      </c>
      <c r="L384" s="1" t="s">
        <v>43</v>
      </c>
      <c r="M384" s="1" t="s">
        <v>63</v>
      </c>
      <c r="N384" s="3">
        <v>3</v>
      </c>
      <c r="O384" s="1" t="s">
        <v>94</v>
      </c>
      <c r="P384" s="6">
        <v>0</v>
      </c>
      <c r="Q384" s="6">
        <v>0</v>
      </c>
      <c r="R384" s="6">
        <v>0</v>
      </c>
      <c r="S384" s="6">
        <v>0</v>
      </c>
      <c r="T384" s="6">
        <v>1</v>
      </c>
      <c r="U384" s="6">
        <v>1</v>
      </c>
      <c r="V384" s="7" t="s">
        <v>2000</v>
      </c>
      <c r="W384" s="1"/>
      <c r="X384" s="1"/>
      <c r="Y384" s="1"/>
      <c r="Z384" s="1"/>
      <c r="AA384" s="1"/>
      <c r="AB384" s="1"/>
      <c r="AC384" s="1"/>
    </row>
    <row r="385" spans="1:29" ht="15.75" customHeight="1">
      <c r="A385" s="1" t="s">
        <v>2002</v>
      </c>
      <c r="B385" s="1" t="s">
        <v>2003</v>
      </c>
      <c r="C385" s="1" t="s">
        <v>769</v>
      </c>
      <c r="D385" s="1" t="s">
        <v>67</v>
      </c>
      <c r="E385" s="13">
        <v>42847</v>
      </c>
      <c r="F385" s="95" t="s">
        <v>524</v>
      </c>
      <c r="G385" s="6">
        <v>50</v>
      </c>
      <c r="H385" s="92">
        <f t="shared" si="15"/>
        <v>50</v>
      </c>
      <c r="I385" s="6">
        <v>50</v>
      </c>
      <c r="J385" s="92">
        <f t="shared" si="16"/>
        <v>55.000000000000007</v>
      </c>
      <c r="K385" s="92">
        <f t="shared" si="17"/>
        <v>45</v>
      </c>
      <c r="L385" s="1" t="s">
        <v>43</v>
      </c>
      <c r="M385" s="1" t="s">
        <v>63</v>
      </c>
      <c r="N385" s="3">
        <v>3</v>
      </c>
      <c r="O385" s="1" t="s">
        <v>94</v>
      </c>
      <c r="P385" s="6">
        <v>0</v>
      </c>
      <c r="Q385" s="6">
        <v>0</v>
      </c>
      <c r="R385" s="6">
        <v>0</v>
      </c>
      <c r="S385" s="6">
        <v>0</v>
      </c>
      <c r="T385" s="6">
        <v>1</v>
      </c>
      <c r="U385" s="6">
        <v>1</v>
      </c>
      <c r="V385" s="7" t="s">
        <v>1994</v>
      </c>
      <c r="W385" s="1"/>
      <c r="X385" s="1"/>
      <c r="Y385" s="1"/>
      <c r="Z385" s="1"/>
      <c r="AA385" s="1"/>
      <c r="AB385" s="1"/>
      <c r="AC385" s="1"/>
    </row>
    <row r="386" spans="1:29" ht="15.75" customHeight="1">
      <c r="A386" s="1" t="s">
        <v>767</v>
      </c>
      <c r="B386" s="1" t="s">
        <v>2142</v>
      </c>
      <c r="C386" s="1" t="s">
        <v>769</v>
      </c>
      <c r="D386" s="1" t="s">
        <v>67</v>
      </c>
      <c r="E386" s="13">
        <v>42854</v>
      </c>
      <c r="F386" s="1" t="s">
        <v>95</v>
      </c>
      <c r="G386" s="6">
        <v>24</v>
      </c>
      <c r="H386" s="92">
        <f t="shared" si="15"/>
        <v>24</v>
      </c>
      <c r="I386" s="6">
        <v>24</v>
      </c>
      <c r="J386" s="92">
        <f t="shared" si="16"/>
        <v>26.400000000000002</v>
      </c>
      <c r="K386" s="92">
        <f t="shared" si="17"/>
        <v>21.6</v>
      </c>
      <c r="L386" s="1" t="s">
        <v>43</v>
      </c>
      <c r="M386" s="1" t="s">
        <v>2145</v>
      </c>
      <c r="N386" s="6">
        <v>0</v>
      </c>
      <c r="O386" s="1" t="s">
        <v>59</v>
      </c>
      <c r="P386" s="6">
        <v>0</v>
      </c>
      <c r="Q386" s="6">
        <v>0</v>
      </c>
      <c r="R386" s="6">
        <v>0</v>
      </c>
      <c r="S386" s="6">
        <v>0</v>
      </c>
      <c r="T386" s="6">
        <v>1</v>
      </c>
      <c r="U386" s="6">
        <v>1</v>
      </c>
      <c r="V386" s="7" t="s">
        <v>772</v>
      </c>
      <c r="W386" s="1"/>
      <c r="X386" s="1"/>
      <c r="Y386" s="1"/>
      <c r="Z386" s="1"/>
      <c r="AA386" s="1"/>
      <c r="AB386" s="1"/>
      <c r="AC386" s="1"/>
    </row>
    <row r="387" spans="1:29" ht="15.75" customHeight="1">
      <c r="A387" s="1" t="s">
        <v>767</v>
      </c>
      <c r="B387" s="1"/>
      <c r="C387" s="1" t="s">
        <v>769</v>
      </c>
      <c r="D387" s="1" t="s">
        <v>67</v>
      </c>
      <c r="E387" s="13">
        <v>42854</v>
      </c>
      <c r="F387" s="1"/>
      <c r="G387" s="1"/>
      <c r="H387" s="92"/>
      <c r="I387" s="1"/>
      <c r="J387" s="92"/>
      <c r="K387" s="92"/>
      <c r="L387" s="1" t="s">
        <v>43</v>
      </c>
      <c r="M387" s="1" t="s">
        <v>770</v>
      </c>
      <c r="N387" s="6">
        <v>0</v>
      </c>
      <c r="O387" s="1" t="s">
        <v>59</v>
      </c>
      <c r="P387" s="6">
        <v>0</v>
      </c>
      <c r="Q387" s="6">
        <v>0</v>
      </c>
      <c r="R387" s="6">
        <v>0</v>
      </c>
      <c r="S387" s="6">
        <v>0</v>
      </c>
      <c r="T387" s="6">
        <v>0</v>
      </c>
      <c r="U387" s="6">
        <v>1</v>
      </c>
      <c r="V387" s="7" t="s">
        <v>772</v>
      </c>
      <c r="W387" s="1"/>
      <c r="X387" s="1"/>
      <c r="Y387" s="1"/>
      <c r="Z387" s="1"/>
      <c r="AA387" s="1"/>
      <c r="AB387" s="1"/>
      <c r="AC387" s="1"/>
    </row>
    <row r="388" spans="1:29" ht="15.75" customHeight="1">
      <c r="A388" s="1" t="s">
        <v>2151</v>
      </c>
      <c r="B388" s="1" t="s">
        <v>1401</v>
      </c>
      <c r="C388" s="3" t="s">
        <v>357</v>
      </c>
      <c r="D388" s="3" t="s">
        <v>5</v>
      </c>
      <c r="E388" s="32">
        <v>42829</v>
      </c>
      <c r="F388" s="1" t="s">
        <v>524</v>
      </c>
      <c r="G388" s="6">
        <v>50</v>
      </c>
      <c r="H388" s="92">
        <f t="shared" ref="H387:H450" si="18">SUM(J388+K388)/2</f>
        <v>54.5</v>
      </c>
      <c r="I388" s="6">
        <v>60</v>
      </c>
      <c r="J388" s="92">
        <f t="shared" ref="J387:J450" si="19">G388*1.1</f>
        <v>55.000000000000007</v>
      </c>
      <c r="K388" s="92">
        <f t="shared" ref="K387:K450" si="20">I388*0.9</f>
        <v>54</v>
      </c>
      <c r="L388" s="1" t="s">
        <v>43</v>
      </c>
      <c r="M388" s="3" t="s">
        <v>2154</v>
      </c>
      <c r="N388" s="3">
        <v>1</v>
      </c>
      <c r="O388" s="1" t="s">
        <v>59</v>
      </c>
      <c r="P388" s="6">
        <v>0</v>
      </c>
      <c r="Q388" s="6">
        <v>0</v>
      </c>
      <c r="R388" s="6">
        <v>0</v>
      </c>
      <c r="S388" s="6">
        <v>0</v>
      </c>
      <c r="T388" s="6">
        <v>1</v>
      </c>
      <c r="U388" s="6">
        <v>1</v>
      </c>
      <c r="V388" s="7" t="s">
        <v>2156</v>
      </c>
      <c r="W388" s="1"/>
      <c r="X388" s="1"/>
      <c r="Y388" s="1"/>
      <c r="Z388" s="1"/>
      <c r="AA388" s="1"/>
      <c r="AB388" s="1"/>
      <c r="AC388" s="1"/>
    </row>
    <row r="389" spans="1:29" ht="15.75" customHeight="1">
      <c r="A389" s="1" t="s">
        <v>589</v>
      </c>
      <c r="B389" s="1" t="s">
        <v>2158</v>
      </c>
      <c r="C389" s="3" t="s">
        <v>357</v>
      </c>
      <c r="D389" s="3" t="s">
        <v>5</v>
      </c>
      <c r="E389" s="4">
        <v>42830</v>
      </c>
      <c r="F389" s="1" t="s">
        <v>95</v>
      </c>
      <c r="G389" s="6">
        <v>12</v>
      </c>
      <c r="H389" s="92">
        <f t="shared" si="18"/>
        <v>22.8</v>
      </c>
      <c r="I389" s="6">
        <v>36</v>
      </c>
      <c r="J389" s="92">
        <f t="shared" si="19"/>
        <v>13.200000000000001</v>
      </c>
      <c r="K389" s="92">
        <f t="shared" si="20"/>
        <v>32.4</v>
      </c>
      <c r="L389" s="1" t="s">
        <v>2160</v>
      </c>
      <c r="M389" s="1" t="s">
        <v>2161</v>
      </c>
      <c r="N389" s="3">
        <v>1</v>
      </c>
      <c r="O389" s="1" t="s">
        <v>48</v>
      </c>
      <c r="P389" s="6">
        <v>0</v>
      </c>
      <c r="Q389" s="6">
        <v>0</v>
      </c>
      <c r="R389" s="6">
        <v>0</v>
      </c>
      <c r="S389" s="6">
        <v>0</v>
      </c>
      <c r="T389" s="6">
        <v>1</v>
      </c>
      <c r="U389" s="6">
        <v>1</v>
      </c>
      <c r="V389" s="7" t="s">
        <v>2165</v>
      </c>
      <c r="W389" s="7" t="s">
        <v>2166</v>
      </c>
      <c r="X389" s="1"/>
      <c r="Y389" s="1"/>
      <c r="Z389" s="1"/>
      <c r="AA389" s="1"/>
      <c r="AB389" s="1"/>
      <c r="AC389" s="1"/>
    </row>
    <row r="390" spans="1:29" ht="15.75" customHeight="1">
      <c r="A390" s="1" t="s">
        <v>589</v>
      </c>
      <c r="B390" s="1" t="s">
        <v>590</v>
      </c>
      <c r="C390" s="3" t="s">
        <v>357</v>
      </c>
      <c r="D390" s="3" t="s">
        <v>5</v>
      </c>
      <c r="E390" s="4">
        <v>42832</v>
      </c>
      <c r="F390" s="1" t="s">
        <v>95</v>
      </c>
      <c r="G390" s="6">
        <v>12</v>
      </c>
      <c r="H390" s="92">
        <f t="shared" si="18"/>
        <v>12</v>
      </c>
      <c r="I390" s="1">
        <v>12</v>
      </c>
      <c r="J390" s="92">
        <f t="shared" si="19"/>
        <v>13.200000000000001</v>
      </c>
      <c r="K390" s="92">
        <f t="shared" si="20"/>
        <v>10.8</v>
      </c>
      <c r="L390" s="1" t="s">
        <v>97</v>
      </c>
      <c r="M390" s="3" t="s">
        <v>2169</v>
      </c>
      <c r="N390" s="3">
        <v>1</v>
      </c>
      <c r="O390" s="1" t="s">
        <v>48</v>
      </c>
      <c r="P390" s="6">
        <v>0</v>
      </c>
      <c r="Q390" s="6">
        <v>0</v>
      </c>
      <c r="R390" s="6">
        <v>0</v>
      </c>
      <c r="S390" s="6">
        <v>0</v>
      </c>
      <c r="T390" s="6">
        <v>1</v>
      </c>
      <c r="U390" s="6">
        <v>1</v>
      </c>
      <c r="V390" s="7" t="s">
        <v>2170</v>
      </c>
      <c r="W390" s="1"/>
      <c r="X390" s="1"/>
      <c r="Y390" s="1"/>
      <c r="Z390" s="1"/>
      <c r="AA390" s="1"/>
      <c r="AB390" s="1"/>
      <c r="AC390" s="1"/>
    </row>
    <row r="391" spans="1:29" ht="15.75" customHeight="1">
      <c r="A391" s="1" t="s">
        <v>589</v>
      </c>
      <c r="B391" s="1" t="s">
        <v>590</v>
      </c>
      <c r="C391" s="3" t="s">
        <v>357</v>
      </c>
      <c r="D391" s="3" t="s">
        <v>5</v>
      </c>
      <c r="E391" s="4">
        <v>42833</v>
      </c>
      <c r="F391" s="1" t="s">
        <v>592</v>
      </c>
      <c r="G391" s="6">
        <v>100</v>
      </c>
      <c r="H391" s="92">
        <f t="shared" si="18"/>
        <v>109</v>
      </c>
      <c r="I391" s="6">
        <v>120</v>
      </c>
      <c r="J391" s="92">
        <f t="shared" si="19"/>
        <v>110.00000000000001</v>
      </c>
      <c r="K391" s="92">
        <f t="shared" si="20"/>
        <v>108</v>
      </c>
      <c r="L391" s="1" t="s">
        <v>593</v>
      </c>
      <c r="M391" s="1" t="s">
        <v>565</v>
      </c>
      <c r="N391" s="3">
        <v>1</v>
      </c>
      <c r="O391" s="1" t="s">
        <v>573</v>
      </c>
      <c r="P391" s="6">
        <v>0</v>
      </c>
      <c r="Q391" s="6">
        <v>0</v>
      </c>
      <c r="R391" s="6">
        <v>0</v>
      </c>
      <c r="S391" s="6">
        <v>0</v>
      </c>
      <c r="T391" s="6">
        <v>1</v>
      </c>
      <c r="U391" s="6">
        <v>1</v>
      </c>
      <c r="V391" s="7" t="s">
        <v>594</v>
      </c>
      <c r="W391" s="1"/>
      <c r="X391" s="1"/>
      <c r="Y391" s="1"/>
      <c r="Z391" s="1"/>
      <c r="AA391" s="1"/>
      <c r="AB391" s="1"/>
      <c r="AC391" s="1"/>
    </row>
    <row r="392" spans="1:29">
      <c r="A392" s="1" t="s">
        <v>589</v>
      </c>
      <c r="B392" s="1" t="s">
        <v>2158</v>
      </c>
      <c r="C392" s="3" t="s">
        <v>357</v>
      </c>
      <c r="D392" s="3" t="s">
        <v>5</v>
      </c>
      <c r="E392" s="4">
        <v>42833</v>
      </c>
      <c r="F392" s="1" t="s">
        <v>2178</v>
      </c>
      <c r="G392" s="6">
        <v>100</v>
      </c>
      <c r="H392" s="92">
        <f t="shared" si="18"/>
        <v>100</v>
      </c>
      <c r="I392" s="6">
        <v>100</v>
      </c>
      <c r="J392" s="92">
        <f t="shared" si="19"/>
        <v>110.00000000000001</v>
      </c>
      <c r="K392" s="92">
        <f t="shared" si="20"/>
        <v>90</v>
      </c>
      <c r="L392" s="1" t="s">
        <v>2179</v>
      </c>
      <c r="M392" s="99" t="s">
        <v>2181</v>
      </c>
      <c r="N392" s="3">
        <v>1</v>
      </c>
      <c r="O392" s="1" t="s">
        <v>48</v>
      </c>
      <c r="P392" s="6">
        <v>0</v>
      </c>
      <c r="Q392" s="6">
        <v>0</v>
      </c>
      <c r="R392" s="6">
        <v>0</v>
      </c>
      <c r="S392" s="6">
        <v>0</v>
      </c>
      <c r="T392" s="6">
        <v>1</v>
      </c>
      <c r="U392" s="6">
        <v>1</v>
      </c>
      <c r="V392" s="7" t="s">
        <v>2187</v>
      </c>
      <c r="W392" s="1"/>
      <c r="X392" s="1"/>
      <c r="Y392" s="1"/>
      <c r="Z392" s="1"/>
      <c r="AA392" s="1"/>
      <c r="AB392" s="1"/>
      <c r="AC392" s="1"/>
    </row>
    <row r="393" spans="1:29" ht="15.75" customHeight="1">
      <c r="A393" s="1" t="s">
        <v>2188</v>
      </c>
      <c r="B393" s="1" t="s">
        <v>2189</v>
      </c>
      <c r="C393" s="3" t="s">
        <v>357</v>
      </c>
      <c r="D393" s="3" t="s">
        <v>5</v>
      </c>
      <c r="E393" s="4">
        <v>42837</v>
      </c>
      <c r="F393" s="1" t="s">
        <v>2190</v>
      </c>
      <c r="G393" s="6">
        <v>30</v>
      </c>
      <c r="H393" s="92">
        <f t="shared" si="18"/>
        <v>30</v>
      </c>
      <c r="I393" s="6">
        <v>30</v>
      </c>
      <c r="J393" s="92">
        <f t="shared" si="19"/>
        <v>33</v>
      </c>
      <c r="K393" s="92">
        <f t="shared" si="20"/>
        <v>27</v>
      </c>
      <c r="L393" s="1" t="s">
        <v>43</v>
      </c>
      <c r="M393" s="1" t="s">
        <v>2191</v>
      </c>
      <c r="N393" s="3">
        <v>1</v>
      </c>
      <c r="O393" s="1" t="s">
        <v>48</v>
      </c>
      <c r="P393" s="6">
        <v>0</v>
      </c>
      <c r="Q393" s="6">
        <v>0</v>
      </c>
      <c r="R393" s="6">
        <v>0</v>
      </c>
      <c r="S393" s="6">
        <v>0</v>
      </c>
      <c r="T393" s="6">
        <v>1</v>
      </c>
      <c r="U393" s="6">
        <v>1</v>
      </c>
      <c r="V393" s="7" t="s">
        <v>2192</v>
      </c>
      <c r="W393" s="1"/>
      <c r="X393" s="1"/>
      <c r="Y393" s="1"/>
      <c r="Z393" s="1"/>
      <c r="AA393" s="1"/>
      <c r="AB393" s="1"/>
      <c r="AC393" s="1"/>
    </row>
    <row r="394" spans="1:29" ht="15.75" customHeight="1">
      <c r="A394" s="1" t="s">
        <v>589</v>
      </c>
      <c r="B394" s="1" t="s">
        <v>970</v>
      </c>
      <c r="C394" s="3" t="s">
        <v>357</v>
      </c>
      <c r="D394" s="3" t="s">
        <v>5</v>
      </c>
      <c r="E394" s="4">
        <v>42837</v>
      </c>
      <c r="F394" s="1" t="s">
        <v>972</v>
      </c>
      <c r="G394" s="1"/>
      <c r="H394" s="92"/>
      <c r="I394" s="1"/>
      <c r="J394" s="92"/>
      <c r="K394" s="92"/>
      <c r="L394" s="1" t="s">
        <v>43</v>
      </c>
      <c r="M394" s="1" t="s">
        <v>973</v>
      </c>
      <c r="N394" s="3">
        <v>0</v>
      </c>
      <c r="O394" s="1" t="s">
        <v>59</v>
      </c>
      <c r="P394" s="6">
        <v>0</v>
      </c>
      <c r="Q394" s="6">
        <v>0</v>
      </c>
      <c r="R394" s="6">
        <v>0</v>
      </c>
      <c r="S394" s="6">
        <v>0</v>
      </c>
      <c r="T394" s="6">
        <v>1</v>
      </c>
      <c r="U394" s="6">
        <v>1</v>
      </c>
      <c r="V394" s="7" t="s">
        <v>974</v>
      </c>
      <c r="W394" s="1"/>
      <c r="X394" s="1"/>
      <c r="Y394" s="1"/>
      <c r="Z394" s="1"/>
      <c r="AA394" s="1"/>
      <c r="AB394" s="1"/>
      <c r="AC394" s="1"/>
    </row>
    <row r="395" spans="1:29" ht="15.75" customHeight="1">
      <c r="A395" s="1" t="s">
        <v>912</v>
      </c>
      <c r="B395" s="1" t="s">
        <v>914</v>
      </c>
      <c r="C395" s="3" t="s">
        <v>357</v>
      </c>
      <c r="D395" s="3" t="s">
        <v>5</v>
      </c>
      <c r="E395" s="4">
        <v>42838</v>
      </c>
      <c r="F395" s="1" t="s">
        <v>915</v>
      </c>
      <c r="G395" s="6">
        <v>5</v>
      </c>
      <c r="H395" s="92">
        <f t="shared" si="18"/>
        <v>5</v>
      </c>
      <c r="I395" s="6">
        <v>5</v>
      </c>
      <c r="J395" s="92">
        <f t="shared" si="19"/>
        <v>5.5</v>
      </c>
      <c r="K395" s="92">
        <f t="shared" si="20"/>
        <v>4.5</v>
      </c>
      <c r="L395" s="1" t="s">
        <v>43</v>
      </c>
      <c r="M395" s="1" t="s">
        <v>918</v>
      </c>
      <c r="N395" s="3">
        <v>1</v>
      </c>
      <c r="O395" s="1" t="s">
        <v>64</v>
      </c>
      <c r="P395" s="6">
        <v>0</v>
      </c>
      <c r="Q395" s="6">
        <v>0</v>
      </c>
      <c r="R395" s="6">
        <v>0</v>
      </c>
      <c r="S395" s="6">
        <v>0</v>
      </c>
      <c r="T395" s="6">
        <v>1</v>
      </c>
      <c r="U395" s="6">
        <v>1</v>
      </c>
      <c r="V395" s="7" t="s">
        <v>919</v>
      </c>
      <c r="W395" s="7" t="s">
        <v>920</v>
      </c>
      <c r="X395" s="1"/>
      <c r="Y395" s="1"/>
      <c r="Z395" s="1"/>
      <c r="AA395" s="1"/>
      <c r="AB395" s="1"/>
      <c r="AC395" s="1"/>
    </row>
    <row r="396" spans="1:29" ht="15.75" customHeight="1">
      <c r="A396" s="1" t="s">
        <v>1195</v>
      </c>
      <c r="B396" s="1" t="s">
        <v>1196</v>
      </c>
      <c r="C396" s="3" t="s">
        <v>357</v>
      </c>
      <c r="D396" s="3" t="s">
        <v>5</v>
      </c>
      <c r="E396" s="4">
        <v>42840</v>
      </c>
      <c r="F396" s="1" t="s">
        <v>62</v>
      </c>
      <c r="G396" s="6">
        <v>7</v>
      </c>
      <c r="H396" s="92">
        <f t="shared" si="18"/>
        <v>7</v>
      </c>
      <c r="I396" s="6">
        <v>7</v>
      </c>
      <c r="J396" s="92">
        <f t="shared" si="19"/>
        <v>7.7000000000000011</v>
      </c>
      <c r="K396" s="92">
        <f t="shared" si="20"/>
        <v>6.3</v>
      </c>
      <c r="L396" s="1" t="s">
        <v>43</v>
      </c>
      <c r="M396" s="1" t="s">
        <v>44</v>
      </c>
      <c r="N396" s="3">
        <v>1</v>
      </c>
      <c r="O396" s="1" t="s">
        <v>59</v>
      </c>
      <c r="P396" s="6">
        <v>0</v>
      </c>
      <c r="Q396" s="6">
        <v>0</v>
      </c>
      <c r="R396" s="6">
        <v>0</v>
      </c>
      <c r="S396" s="6">
        <v>0</v>
      </c>
      <c r="T396" s="6">
        <v>1</v>
      </c>
      <c r="U396" s="6">
        <v>1</v>
      </c>
      <c r="V396" s="1" t="s">
        <v>1197</v>
      </c>
      <c r="W396" s="1" t="s">
        <v>1198</v>
      </c>
      <c r="X396" s="1"/>
      <c r="Y396" s="1"/>
      <c r="Z396" s="1"/>
      <c r="AA396" s="1"/>
      <c r="AB396" s="1"/>
      <c r="AC396" s="1"/>
    </row>
    <row r="397" spans="1:29" ht="15.75" customHeight="1">
      <c r="A397" s="1" t="s">
        <v>1199</v>
      </c>
      <c r="B397" s="1" t="s">
        <v>1200</v>
      </c>
      <c r="C397" s="3" t="s">
        <v>357</v>
      </c>
      <c r="D397" s="3" t="s">
        <v>5</v>
      </c>
      <c r="E397" s="4">
        <v>42840</v>
      </c>
      <c r="F397" s="1" t="s">
        <v>1201</v>
      </c>
      <c r="G397" s="6">
        <v>1000</v>
      </c>
      <c r="H397" s="92">
        <f t="shared" si="18"/>
        <v>1000</v>
      </c>
      <c r="I397" s="6">
        <v>1000</v>
      </c>
      <c r="J397" s="92">
        <f t="shared" si="19"/>
        <v>1100</v>
      </c>
      <c r="K397" s="92">
        <f t="shared" si="20"/>
        <v>900</v>
      </c>
      <c r="L397" s="1" t="s">
        <v>43</v>
      </c>
      <c r="M397" s="1" t="s">
        <v>44</v>
      </c>
      <c r="N397" s="3">
        <v>1</v>
      </c>
      <c r="O397" s="1" t="s">
        <v>48</v>
      </c>
      <c r="P397" s="6">
        <v>0</v>
      </c>
      <c r="Q397" s="6">
        <v>0</v>
      </c>
      <c r="R397" s="6">
        <v>0</v>
      </c>
      <c r="S397" s="6">
        <v>0</v>
      </c>
      <c r="T397" s="6">
        <v>1</v>
      </c>
      <c r="U397" s="6">
        <v>1</v>
      </c>
      <c r="V397" s="7" t="s">
        <v>1202</v>
      </c>
      <c r="W397" s="1"/>
      <c r="X397" s="1"/>
      <c r="Y397" s="1"/>
      <c r="Z397" s="1"/>
      <c r="AA397" s="1"/>
      <c r="AB397" s="1"/>
      <c r="AC397" s="1"/>
    </row>
    <row r="398" spans="1:29" ht="15.75" customHeight="1">
      <c r="A398" s="1" t="s">
        <v>1203</v>
      </c>
      <c r="B398" s="1" t="s">
        <v>1204</v>
      </c>
      <c r="C398" s="3" t="s">
        <v>357</v>
      </c>
      <c r="D398" s="3" t="s">
        <v>5</v>
      </c>
      <c r="E398" s="4">
        <v>42840</v>
      </c>
      <c r="F398" s="1"/>
      <c r="G398" s="6">
        <v>11</v>
      </c>
      <c r="H398" s="92">
        <f t="shared" si="18"/>
        <v>11</v>
      </c>
      <c r="I398" s="6">
        <v>11</v>
      </c>
      <c r="J398" s="92">
        <f t="shared" si="19"/>
        <v>12.100000000000001</v>
      </c>
      <c r="K398" s="92">
        <f t="shared" si="20"/>
        <v>9.9</v>
      </c>
      <c r="L398" s="1" t="s">
        <v>43</v>
      </c>
      <c r="M398" s="1" t="s">
        <v>44</v>
      </c>
      <c r="N398" s="3">
        <v>1</v>
      </c>
      <c r="O398" s="1"/>
      <c r="P398" s="1"/>
      <c r="Q398" s="1"/>
      <c r="R398" s="1"/>
      <c r="S398" s="1"/>
      <c r="T398" s="6">
        <v>1</v>
      </c>
      <c r="U398" s="6">
        <v>1</v>
      </c>
      <c r="V398" s="1" t="s">
        <v>1205</v>
      </c>
      <c r="W398" s="1" t="s">
        <v>50</v>
      </c>
      <c r="X398" s="1"/>
      <c r="Y398" s="1"/>
      <c r="Z398" s="1"/>
      <c r="AA398" s="1"/>
      <c r="AB398" s="1"/>
      <c r="AC398" s="1"/>
    </row>
    <row r="399" spans="1:29" ht="15.75" customHeight="1">
      <c r="A399" s="1" t="s">
        <v>1206</v>
      </c>
      <c r="B399" s="1"/>
      <c r="C399" s="3" t="s">
        <v>357</v>
      </c>
      <c r="D399" s="3" t="s">
        <v>5</v>
      </c>
      <c r="E399" s="4">
        <v>42840</v>
      </c>
      <c r="F399" s="1"/>
      <c r="G399" s="1"/>
      <c r="H399" s="92"/>
      <c r="I399" s="1"/>
      <c r="J399" s="92"/>
      <c r="K399" s="92"/>
      <c r="L399" s="1" t="s">
        <v>43</v>
      </c>
      <c r="M399" s="1" t="s">
        <v>44</v>
      </c>
      <c r="N399" s="3">
        <v>1</v>
      </c>
      <c r="O399" s="1"/>
      <c r="P399" s="1"/>
      <c r="Q399" s="1"/>
      <c r="R399" s="1"/>
      <c r="S399" s="1"/>
      <c r="T399" s="6">
        <v>1</v>
      </c>
      <c r="U399" s="6">
        <v>1</v>
      </c>
      <c r="V399" s="7" t="s">
        <v>1121</v>
      </c>
      <c r="W399" s="1"/>
      <c r="X399" s="1"/>
      <c r="Y399" s="1"/>
      <c r="Z399" s="1"/>
      <c r="AA399" s="1"/>
      <c r="AB399" s="1"/>
      <c r="AC399" s="1"/>
    </row>
    <row r="400" spans="1:29" ht="15.75" customHeight="1">
      <c r="A400" s="22" t="s">
        <v>887</v>
      </c>
      <c r="B400" s="22" t="s">
        <v>889</v>
      </c>
      <c r="C400" s="22" t="s">
        <v>357</v>
      </c>
      <c r="D400" s="3" t="s">
        <v>5</v>
      </c>
      <c r="E400" s="13">
        <v>42842</v>
      </c>
      <c r="F400" s="27" t="s">
        <v>201</v>
      </c>
      <c r="G400" s="10">
        <v>100</v>
      </c>
      <c r="H400" s="92">
        <f t="shared" si="18"/>
        <v>100</v>
      </c>
      <c r="I400" s="10">
        <v>100</v>
      </c>
      <c r="J400" s="92">
        <f t="shared" si="19"/>
        <v>110.00000000000001</v>
      </c>
      <c r="K400" s="92">
        <f t="shared" si="20"/>
        <v>90</v>
      </c>
      <c r="L400" s="27" t="s">
        <v>97</v>
      </c>
      <c r="M400" s="27" t="s">
        <v>892</v>
      </c>
      <c r="N400" s="10">
        <v>1</v>
      </c>
      <c r="O400" s="27" t="s">
        <v>15</v>
      </c>
      <c r="P400" s="10">
        <v>0</v>
      </c>
      <c r="Q400" s="10">
        <v>0</v>
      </c>
      <c r="R400" s="10">
        <v>0</v>
      </c>
      <c r="S400" s="10">
        <v>0</v>
      </c>
      <c r="T400" s="10">
        <v>1</v>
      </c>
      <c r="U400" s="10">
        <v>1</v>
      </c>
      <c r="V400" s="12" t="s">
        <v>893</v>
      </c>
      <c r="W400" s="1"/>
      <c r="X400" s="1"/>
      <c r="Y400" s="1"/>
      <c r="Z400" s="1"/>
      <c r="AA400" s="1"/>
      <c r="AB400" s="1"/>
      <c r="AC400" s="1"/>
    </row>
    <row r="401" spans="1:29" ht="15.75" customHeight="1">
      <c r="A401" s="39" t="s">
        <v>353</v>
      </c>
      <c r="B401" s="1" t="s">
        <v>356</v>
      </c>
      <c r="C401" s="1" t="s">
        <v>357</v>
      </c>
      <c r="D401" s="1" t="s">
        <v>67</v>
      </c>
      <c r="E401" s="13">
        <v>42844</v>
      </c>
      <c r="F401" s="1" t="s">
        <v>95</v>
      </c>
      <c r="G401" s="6">
        <v>24</v>
      </c>
      <c r="H401" s="92">
        <f t="shared" si="18"/>
        <v>24</v>
      </c>
      <c r="I401" s="6">
        <v>24</v>
      </c>
      <c r="J401" s="92">
        <f t="shared" si="19"/>
        <v>26.400000000000002</v>
      </c>
      <c r="K401" s="92">
        <f t="shared" si="20"/>
        <v>21.6</v>
      </c>
      <c r="L401" s="1" t="s">
        <v>97</v>
      </c>
      <c r="M401" s="1" t="s">
        <v>361</v>
      </c>
      <c r="N401" s="6">
        <v>0</v>
      </c>
      <c r="O401" s="1" t="s">
        <v>59</v>
      </c>
      <c r="P401" s="6">
        <v>0</v>
      </c>
      <c r="Q401" s="6">
        <v>0</v>
      </c>
      <c r="R401" s="6">
        <v>0</v>
      </c>
      <c r="S401" s="6">
        <v>0</v>
      </c>
      <c r="T401" s="6">
        <v>1</v>
      </c>
      <c r="U401" s="6">
        <v>1</v>
      </c>
      <c r="V401" s="7" t="s">
        <v>363</v>
      </c>
      <c r="W401" s="1"/>
      <c r="X401" s="1"/>
      <c r="Y401" s="1"/>
      <c r="Z401" s="1"/>
      <c r="AA401" s="1"/>
      <c r="AB401" s="1"/>
      <c r="AC401" s="1"/>
    </row>
    <row r="402" spans="1:29" ht="15.75" customHeight="1">
      <c r="A402" s="1" t="s">
        <v>589</v>
      </c>
      <c r="B402" s="1" t="s">
        <v>590</v>
      </c>
      <c r="C402" s="1" t="s">
        <v>357</v>
      </c>
      <c r="D402" s="1" t="s">
        <v>67</v>
      </c>
      <c r="E402" s="13">
        <v>42847</v>
      </c>
      <c r="F402" s="3" t="s">
        <v>2010</v>
      </c>
      <c r="G402" s="6">
        <v>1000</v>
      </c>
      <c r="H402" s="92">
        <f t="shared" si="18"/>
        <v>1450</v>
      </c>
      <c r="I402" s="14">
        <v>2000</v>
      </c>
      <c r="J402" s="92">
        <f t="shared" si="19"/>
        <v>1100</v>
      </c>
      <c r="K402" s="92">
        <f t="shared" si="20"/>
        <v>1800</v>
      </c>
      <c r="L402" s="1" t="s">
        <v>43</v>
      </c>
      <c r="M402" s="1" t="s">
        <v>63</v>
      </c>
      <c r="N402" s="14">
        <v>3</v>
      </c>
      <c r="O402" s="3" t="s">
        <v>48</v>
      </c>
      <c r="P402" s="3">
        <v>0</v>
      </c>
      <c r="Q402" s="3">
        <v>0</v>
      </c>
      <c r="R402" s="3">
        <v>0</v>
      </c>
      <c r="S402" s="3">
        <v>0</v>
      </c>
      <c r="T402" s="3">
        <v>1</v>
      </c>
      <c r="U402" s="6">
        <v>1</v>
      </c>
      <c r="V402" s="7" t="s">
        <v>2012</v>
      </c>
      <c r="W402" s="7" t="s">
        <v>2013</v>
      </c>
      <c r="X402" s="19" t="s">
        <v>2014</v>
      </c>
      <c r="Y402" s="1"/>
      <c r="Z402" s="1"/>
      <c r="AA402" s="1"/>
      <c r="AB402" s="1"/>
      <c r="AC402" s="1"/>
    </row>
    <row r="403" spans="1:29" ht="15.75" customHeight="1">
      <c r="A403" s="1" t="s">
        <v>1206</v>
      </c>
      <c r="B403" s="1" t="s">
        <v>2015</v>
      </c>
      <c r="C403" s="1" t="s">
        <v>357</v>
      </c>
      <c r="D403" s="1" t="s">
        <v>67</v>
      </c>
      <c r="E403" s="13">
        <v>42847</v>
      </c>
      <c r="F403" s="3" t="s">
        <v>2016</v>
      </c>
      <c r="G403" s="3">
        <v>250</v>
      </c>
      <c r="H403" s="92">
        <f t="shared" si="18"/>
        <v>250</v>
      </c>
      <c r="I403" s="3">
        <v>250</v>
      </c>
      <c r="J403" s="92">
        <f t="shared" si="19"/>
        <v>275</v>
      </c>
      <c r="K403" s="92">
        <f t="shared" si="20"/>
        <v>225</v>
      </c>
      <c r="L403" s="1" t="s">
        <v>43</v>
      </c>
      <c r="M403" s="1" t="s">
        <v>63</v>
      </c>
      <c r="N403" s="14">
        <v>3</v>
      </c>
      <c r="O403" s="1" t="s">
        <v>94</v>
      </c>
      <c r="P403" s="6">
        <v>0</v>
      </c>
      <c r="Q403" s="6">
        <v>0</v>
      </c>
      <c r="R403" s="6">
        <v>0</v>
      </c>
      <c r="S403" s="6">
        <v>0</v>
      </c>
      <c r="T403" s="6">
        <v>1</v>
      </c>
      <c r="U403" s="6">
        <v>1</v>
      </c>
      <c r="V403" s="7" t="s">
        <v>2017</v>
      </c>
      <c r="W403" s="7" t="s">
        <v>2018</v>
      </c>
      <c r="X403" s="19" t="s">
        <v>2019</v>
      </c>
      <c r="Y403" s="1"/>
      <c r="Z403" s="1"/>
      <c r="AA403" s="1"/>
      <c r="AB403" s="1"/>
      <c r="AC403" s="1"/>
    </row>
    <row r="404" spans="1:29" ht="15.75" customHeight="1">
      <c r="A404" s="1" t="s">
        <v>912</v>
      </c>
      <c r="B404" s="1" t="s">
        <v>2020</v>
      </c>
      <c r="C404" s="1" t="s">
        <v>357</v>
      </c>
      <c r="D404" s="1" t="s">
        <v>67</v>
      </c>
      <c r="E404" s="13">
        <v>42847</v>
      </c>
      <c r="F404" s="1" t="s">
        <v>2021</v>
      </c>
      <c r="G404" s="6">
        <v>1000</v>
      </c>
      <c r="H404" s="92">
        <f t="shared" si="18"/>
        <v>1000</v>
      </c>
      <c r="I404" s="6">
        <v>1000</v>
      </c>
      <c r="J404" s="92">
        <f t="shared" si="19"/>
        <v>1100</v>
      </c>
      <c r="K404" s="92">
        <f t="shared" si="20"/>
        <v>900</v>
      </c>
      <c r="L404" s="1" t="s">
        <v>43</v>
      </c>
      <c r="M404" s="1" t="s">
        <v>63</v>
      </c>
      <c r="N404" s="14">
        <v>3</v>
      </c>
      <c r="O404" s="1" t="s">
        <v>94</v>
      </c>
      <c r="P404" s="6">
        <v>0</v>
      </c>
      <c r="Q404" s="6">
        <v>0</v>
      </c>
      <c r="R404" s="6">
        <v>0</v>
      </c>
      <c r="S404" s="6">
        <v>0</v>
      </c>
      <c r="T404" s="6">
        <v>1</v>
      </c>
      <c r="U404" s="6">
        <v>1</v>
      </c>
      <c r="V404" s="7" t="s">
        <v>2022</v>
      </c>
      <c r="W404" s="1"/>
      <c r="X404" s="1"/>
      <c r="Y404" s="1"/>
      <c r="Z404" s="1"/>
      <c r="AA404" s="1"/>
      <c r="AB404" s="1"/>
      <c r="AC404" s="1"/>
    </row>
    <row r="405" spans="1:29" ht="15.75" customHeight="1">
      <c r="A405" s="3" t="s">
        <v>2023</v>
      </c>
      <c r="B405" s="17" t="s">
        <v>2024</v>
      </c>
      <c r="C405" s="3" t="s">
        <v>357</v>
      </c>
      <c r="D405" s="3" t="s">
        <v>67</v>
      </c>
      <c r="E405" s="13">
        <v>42847</v>
      </c>
      <c r="F405" s="3" t="s">
        <v>1862</v>
      </c>
      <c r="G405" s="14">
        <v>300</v>
      </c>
      <c r="H405" s="92">
        <f t="shared" si="18"/>
        <v>300</v>
      </c>
      <c r="I405" s="14">
        <v>300</v>
      </c>
      <c r="J405" s="92">
        <f t="shared" si="19"/>
        <v>330</v>
      </c>
      <c r="K405" s="92">
        <f t="shared" si="20"/>
        <v>270</v>
      </c>
      <c r="L405" s="1" t="s">
        <v>43</v>
      </c>
      <c r="M405" s="1" t="s">
        <v>63</v>
      </c>
      <c r="N405" s="14">
        <v>3</v>
      </c>
      <c r="O405" s="1" t="s">
        <v>94</v>
      </c>
      <c r="P405" s="14">
        <v>0</v>
      </c>
      <c r="Q405" s="14">
        <v>0</v>
      </c>
      <c r="R405" s="14">
        <v>0</v>
      </c>
      <c r="S405" s="14">
        <v>0</v>
      </c>
      <c r="T405" s="14">
        <v>1</v>
      </c>
      <c r="U405" s="14">
        <v>1</v>
      </c>
      <c r="V405" s="15" t="s">
        <v>2027</v>
      </c>
      <c r="W405" s="1"/>
      <c r="X405" s="1"/>
      <c r="Y405" s="1"/>
      <c r="Z405" s="1"/>
      <c r="AA405" s="1"/>
      <c r="AB405" s="1"/>
      <c r="AC405" s="1"/>
    </row>
    <row r="406" spans="1:29" ht="15.75" customHeight="1">
      <c r="A406" s="3" t="s">
        <v>2029</v>
      </c>
      <c r="B406" s="17" t="s">
        <v>2030</v>
      </c>
      <c r="C406" s="3" t="s">
        <v>357</v>
      </c>
      <c r="D406" s="3" t="s">
        <v>67</v>
      </c>
      <c r="E406" s="13">
        <v>42847</v>
      </c>
      <c r="F406" s="1"/>
      <c r="G406" s="6"/>
      <c r="H406" s="92"/>
      <c r="I406" s="6"/>
      <c r="J406" s="92"/>
      <c r="K406" s="92"/>
      <c r="L406" s="17" t="s">
        <v>2031</v>
      </c>
      <c r="M406" s="1" t="s">
        <v>63</v>
      </c>
      <c r="N406" s="14">
        <v>3</v>
      </c>
      <c r="O406" s="3" t="s">
        <v>48</v>
      </c>
      <c r="P406" s="14">
        <v>0</v>
      </c>
      <c r="Q406" s="14">
        <v>0</v>
      </c>
      <c r="R406" s="14">
        <v>0</v>
      </c>
      <c r="S406" s="14">
        <v>0</v>
      </c>
      <c r="T406" s="14">
        <v>1</v>
      </c>
      <c r="U406" s="14">
        <v>1</v>
      </c>
      <c r="V406" s="77" t="s">
        <v>2033</v>
      </c>
      <c r="W406" s="1"/>
      <c r="X406" s="1"/>
      <c r="Y406" s="1"/>
      <c r="Z406" s="1"/>
      <c r="AA406" s="1"/>
      <c r="AB406" s="1"/>
      <c r="AC406" s="1"/>
    </row>
    <row r="407" spans="1:29" ht="15.75" customHeight="1">
      <c r="A407" s="1" t="s">
        <v>2034</v>
      </c>
      <c r="B407" s="1" t="s">
        <v>2035</v>
      </c>
      <c r="C407" s="1" t="s">
        <v>357</v>
      </c>
      <c r="D407" s="1" t="s">
        <v>67</v>
      </c>
      <c r="E407" s="13">
        <v>42847</v>
      </c>
      <c r="F407" s="1" t="s">
        <v>2036</v>
      </c>
      <c r="G407" s="6">
        <v>180</v>
      </c>
      <c r="H407" s="92">
        <f t="shared" si="18"/>
        <v>189</v>
      </c>
      <c r="I407" s="6">
        <v>200</v>
      </c>
      <c r="J407" s="92">
        <f t="shared" si="19"/>
        <v>198.00000000000003</v>
      </c>
      <c r="K407" s="92">
        <f t="shared" si="20"/>
        <v>180</v>
      </c>
      <c r="L407" s="1" t="s">
        <v>43</v>
      </c>
      <c r="M407" s="1" t="s">
        <v>63</v>
      </c>
      <c r="N407" s="14">
        <v>3</v>
      </c>
      <c r="O407" s="1" t="s">
        <v>94</v>
      </c>
      <c r="P407" s="6">
        <v>0</v>
      </c>
      <c r="Q407" s="6">
        <v>0</v>
      </c>
      <c r="R407" s="6">
        <v>0</v>
      </c>
      <c r="S407" s="6">
        <v>0</v>
      </c>
      <c r="T407" s="6">
        <v>1</v>
      </c>
      <c r="U407" s="6">
        <v>1</v>
      </c>
      <c r="V407" s="7" t="s">
        <v>2018</v>
      </c>
      <c r="W407" s="1"/>
      <c r="X407" s="1"/>
      <c r="Y407" s="1"/>
      <c r="Z407" s="1"/>
      <c r="AA407" s="1"/>
      <c r="AB407" s="1"/>
      <c r="AC407" s="1"/>
    </row>
    <row r="408" spans="1:29" ht="15.75" customHeight="1">
      <c r="A408" s="1" t="s">
        <v>912</v>
      </c>
      <c r="B408" s="1" t="s">
        <v>1464</v>
      </c>
      <c r="C408" s="1" t="s">
        <v>357</v>
      </c>
      <c r="D408" s="1" t="s">
        <v>67</v>
      </c>
      <c r="E408" s="70">
        <v>42853</v>
      </c>
      <c r="F408" s="1" t="s">
        <v>1466</v>
      </c>
      <c r="G408" s="6">
        <v>50</v>
      </c>
      <c r="H408" s="92">
        <f t="shared" si="18"/>
        <v>50</v>
      </c>
      <c r="I408" s="6">
        <v>50</v>
      </c>
      <c r="J408" s="92">
        <f t="shared" si="19"/>
        <v>55.000000000000007</v>
      </c>
      <c r="K408" s="92">
        <f t="shared" si="20"/>
        <v>45</v>
      </c>
      <c r="L408" s="1" t="s">
        <v>439</v>
      </c>
      <c r="M408" s="1" t="s">
        <v>1468</v>
      </c>
      <c r="N408" s="6">
        <v>0</v>
      </c>
      <c r="O408" s="1" t="s">
        <v>837</v>
      </c>
      <c r="P408" s="6">
        <v>0</v>
      </c>
      <c r="Q408" s="6">
        <v>0</v>
      </c>
      <c r="R408" s="6">
        <v>0</v>
      </c>
      <c r="S408" s="6">
        <v>0</v>
      </c>
      <c r="T408" s="6">
        <v>1</v>
      </c>
      <c r="U408" s="6">
        <v>1</v>
      </c>
      <c r="V408" s="7" t="s">
        <v>1469</v>
      </c>
      <c r="W408" s="1"/>
      <c r="X408" s="1"/>
      <c r="Y408" s="1"/>
      <c r="Z408" s="1"/>
      <c r="AA408" s="1"/>
      <c r="AB408" s="1"/>
      <c r="AC408" s="1"/>
    </row>
    <row r="409" spans="1:29" ht="15.75" customHeight="1">
      <c r="A409" s="1" t="s">
        <v>589</v>
      </c>
      <c r="B409" s="1" t="s">
        <v>590</v>
      </c>
      <c r="C409" s="1" t="s">
        <v>357</v>
      </c>
      <c r="D409" s="1" t="s">
        <v>67</v>
      </c>
      <c r="E409" s="13">
        <v>42854</v>
      </c>
      <c r="F409" s="1" t="s">
        <v>368</v>
      </c>
      <c r="G409" s="6">
        <v>2000</v>
      </c>
      <c r="H409" s="92">
        <f t="shared" si="18"/>
        <v>2000</v>
      </c>
      <c r="I409" s="6">
        <v>2000</v>
      </c>
      <c r="J409" s="92">
        <f t="shared" si="19"/>
        <v>2200</v>
      </c>
      <c r="K409" s="92">
        <f t="shared" si="20"/>
        <v>1800</v>
      </c>
      <c r="L409" s="1" t="s">
        <v>43</v>
      </c>
      <c r="M409" s="1" t="s">
        <v>155</v>
      </c>
      <c r="N409" s="6">
        <v>1</v>
      </c>
      <c r="O409" s="1"/>
      <c r="P409" s="1"/>
      <c r="Q409" s="1"/>
      <c r="R409" s="1"/>
      <c r="S409" s="1"/>
      <c r="T409" s="6">
        <v>1</v>
      </c>
      <c r="U409" s="6">
        <v>1</v>
      </c>
      <c r="V409" s="7" t="s">
        <v>1020</v>
      </c>
      <c r="W409" s="7" t="s">
        <v>2257</v>
      </c>
      <c r="X409" s="1"/>
      <c r="Y409" s="1"/>
      <c r="Z409" s="1"/>
      <c r="AA409" s="1"/>
      <c r="AB409" s="1"/>
      <c r="AC409" s="1"/>
    </row>
    <row r="410" spans="1:29" ht="15.75" customHeight="1">
      <c r="A410" s="1" t="s">
        <v>2261</v>
      </c>
      <c r="B410" s="1" t="s">
        <v>2262</v>
      </c>
      <c r="C410" s="1" t="s">
        <v>357</v>
      </c>
      <c r="D410" s="1" t="s">
        <v>67</v>
      </c>
      <c r="E410" s="13">
        <v>42854</v>
      </c>
      <c r="F410" s="1" t="s">
        <v>2264</v>
      </c>
      <c r="G410" s="6">
        <v>500</v>
      </c>
      <c r="H410" s="92">
        <f t="shared" si="18"/>
        <v>500</v>
      </c>
      <c r="I410" s="6">
        <v>500</v>
      </c>
      <c r="J410" s="92">
        <f t="shared" si="19"/>
        <v>550</v>
      </c>
      <c r="K410" s="92">
        <f t="shared" si="20"/>
        <v>450</v>
      </c>
      <c r="L410" s="1" t="s">
        <v>43</v>
      </c>
      <c r="M410" s="1" t="s">
        <v>155</v>
      </c>
      <c r="N410" s="6">
        <v>1</v>
      </c>
      <c r="O410" s="1" t="s">
        <v>48</v>
      </c>
      <c r="P410" s="6">
        <v>0</v>
      </c>
      <c r="Q410" s="6">
        <v>0</v>
      </c>
      <c r="R410" s="6">
        <v>0</v>
      </c>
      <c r="S410" s="6">
        <v>0</v>
      </c>
      <c r="T410" s="6">
        <v>1</v>
      </c>
      <c r="U410" s="6">
        <v>1</v>
      </c>
      <c r="V410" s="7" t="s">
        <v>1511</v>
      </c>
      <c r="W410" s="7" t="s">
        <v>2267</v>
      </c>
      <c r="X410" s="1"/>
      <c r="Y410" s="1"/>
      <c r="Z410" s="1"/>
      <c r="AA410" s="1"/>
      <c r="AB410" s="1"/>
      <c r="AC410" s="1"/>
    </row>
    <row r="411" spans="1:29" ht="15.75" customHeight="1">
      <c r="A411" s="1" t="s">
        <v>937</v>
      </c>
      <c r="B411" s="1" t="s">
        <v>2270</v>
      </c>
      <c r="C411" s="1" t="s">
        <v>357</v>
      </c>
      <c r="D411" s="1" t="s">
        <v>67</v>
      </c>
      <c r="E411" s="13">
        <v>42854</v>
      </c>
      <c r="F411" s="1" t="s">
        <v>382</v>
      </c>
      <c r="G411" s="6">
        <v>300</v>
      </c>
      <c r="H411" s="92">
        <f t="shared" si="18"/>
        <v>300</v>
      </c>
      <c r="I411" s="6">
        <v>300</v>
      </c>
      <c r="J411" s="92">
        <f t="shared" si="19"/>
        <v>330</v>
      </c>
      <c r="K411" s="92">
        <f t="shared" si="20"/>
        <v>270</v>
      </c>
      <c r="L411" s="1" t="s">
        <v>43</v>
      </c>
      <c r="M411" s="1" t="s">
        <v>155</v>
      </c>
      <c r="N411" s="6">
        <v>1</v>
      </c>
      <c r="O411" s="1" t="s">
        <v>70</v>
      </c>
      <c r="P411" s="6">
        <v>0</v>
      </c>
      <c r="Q411" s="6">
        <v>0</v>
      </c>
      <c r="R411" s="6">
        <v>0</v>
      </c>
      <c r="S411" s="6">
        <v>0</v>
      </c>
      <c r="T411" s="6">
        <v>1</v>
      </c>
      <c r="U411" s="6">
        <v>1</v>
      </c>
      <c r="V411" s="7" t="s">
        <v>2275</v>
      </c>
      <c r="W411" s="1"/>
      <c r="X411" s="1"/>
      <c r="Y411" s="1"/>
      <c r="Z411" s="1"/>
      <c r="AA411" s="1"/>
      <c r="AB411" s="1"/>
      <c r="AC411" s="1"/>
    </row>
    <row r="412" spans="1:29" ht="15.75" customHeight="1">
      <c r="A412" s="1" t="s">
        <v>2276</v>
      </c>
      <c r="B412" s="1" t="s">
        <v>2278</v>
      </c>
      <c r="C412" s="1" t="s">
        <v>357</v>
      </c>
      <c r="D412" s="1" t="s">
        <v>67</v>
      </c>
      <c r="E412" s="13">
        <v>42854</v>
      </c>
      <c r="F412" s="1" t="s">
        <v>2279</v>
      </c>
      <c r="G412" s="6">
        <v>75</v>
      </c>
      <c r="H412" s="92">
        <f t="shared" si="18"/>
        <v>75</v>
      </c>
      <c r="I412" s="6">
        <v>75</v>
      </c>
      <c r="J412" s="92">
        <f t="shared" si="19"/>
        <v>82.5</v>
      </c>
      <c r="K412" s="92">
        <f t="shared" si="20"/>
        <v>67.5</v>
      </c>
      <c r="L412" s="1" t="s">
        <v>43</v>
      </c>
      <c r="M412" s="1" t="s">
        <v>2281</v>
      </c>
      <c r="N412" s="6">
        <v>0</v>
      </c>
      <c r="O412" s="1" t="s">
        <v>59</v>
      </c>
      <c r="P412" s="6">
        <v>0</v>
      </c>
      <c r="Q412" s="6">
        <v>0</v>
      </c>
      <c r="R412" s="6">
        <v>0</v>
      </c>
      <c r="S412" s="6">
        <v>0</v>
      </c>
      <c r="T412" s="6">
        <v>1</v>
      </c>
      <c r="U412" s="6">
        <v>1</v>
      </c>
      <c r="V412" s="7" t="s">
        <v>2283</v>
      </c>
      <c r="W412" s="1"/>
      <c r="X412" s="1"/>
      <c r="Y412" s="1"/>
      <c r="Z412" s="1"/>
      <c r="AA412" s="1"/>
      <c r="AB412" s="1"/>
      <c r="AC412" s="1"/>
    </row>
    <row r="413" spans="1:29" ht="15.75" customHeight="1">
      <c r="A413" s="1" t="s">
        <v>407</v>
      </c>
      <c r="B413" s="1"/>
      <c r="C413" s="3" t="s">
        <v>408</v>
      </c>
      <c r="D413" s="3" t="s">
        <v>5</v>
      </c>
      <c r="E413" s="4">
        <v>42831</v>
      </c>
      <c r="F413" s="1"/>
      <c r="G413" s="1"/>
      <c r="H413" s="92"/>
      <c r="I413" s="1"/>
      <c r="J413" s="92"/>
      <c r="K413" s="92"/>
      <c r="L413" s="1" t="s">
        <v>43</v>
      </c>
      <c r="M413" s="1" t="s">
        <v>410</v>
      </c>
      <c r="N413" s="3">
        <v>0</v>
      </c>
      <c r="O413" s="1" t="s">
        <v>59</v>
      </c>
      <c r="P413" s="1"/>
      <c r="Q413" s="1"/>
      <c r="R413" s="1"/>
      <c r="S413" s="1"/>
      <c r="T413" s="3">
        <v>1</v>
      </c>
      <c r="U413" s="3">
        <v>1</v>
      </c>
      <c r="V413" s="7" t="s">
        <v>413</v>
      </c>
      <c r="W413" s="1"/>
      <c r="X413" s="1"/>
      <c r="Y413" s="1"/>
      <c r="Z413" s="1"/>
      <c r="AA413" s="1"/>
      <c r="AB413" s="1"/>
      <c r="AC413" s="1"/>
    </row>
    <row r="414" spans="1:29" ht="15.75" customHeight="1">
      <c r="A414" s="1" t="s">
        <v>1560</v>
      </c>
      <c r="B414" s="3"/>
      <c r="C414" s="3" t="s">
        <v>408</v>
      </c>
      <c r="D414" s="3" t="s">
        <v>5</v>
      </c>
      <c r="E414" s="4">
        <v>42833</v>
      </c>
      <c r="F414" s="3" t="s">
        <v>62</v>
      </c>
      <c r="G414" s="6">
        <v>125</v>
      </c>
      <c r="H414" s="92">
        <f t="shared" si="18"/>
        <v>125</v>
      </c>
      <c r="I414" s="6">
        <v>125</v>
      </c>
      <c r="J414" s="92">
        <f t="shared" si="19"/>
        <v>137.5</v>
      </c>
      <c r="K414" s="92">
        <f t="shared" si="20"/>
        <v>112.5</v>
      </c>
      <c r="L414" s="1" t="s">
        <v>1562</v>
      </c>
      <c r="M414" s="1" t="s">
        <v>1563</v>
      </c>
      <c r="N414" s="3">
        <v>1</v>
      </c>
      <c r="O414" s="1" t="s">
        <v>70</v>
      </c>
      <c r="P414" s="6">
        <v>0</v>
      </c>
      <c r="Q414" s="6">
        <v>0</v>
      </c>
      <c r="R414" s="6">
        <v>0</v>
      </c>
      <c r="S414" s="6">
        <v>0</v>
      </c>
      <c r="T414" s="6">
        <v>1</v>
      </c>
      <c r="U414" s="6">
        <v>1</v>
      </c>
      <c r="V414" s="7" t="s">
        <v>1566</v>
      </c>
      <c r="W414" s="1"/>
      <c r="X414" s="1"/>
      <c r="Y414" s="1"/>
      <c r="Z414" s="1"/>
      <c r="AA414" s="1"/>
      <c r="AB414" s="1"/>
      <c r="AC414" s="1"/>
    </row>
    <row r="415" spans="1:29" ht="15.75" customHeight="1">
      <c r="A415" s="1" t="s">
        <v>2296</v>
      </c>
      <c r="B415" s="1" t="s">
        <v>2297</v>
      </c>
      <c r="C415" s="3" t="s">
        <v>408</v>
      </c>
      <c r="D415" s="3" t="s">
        <v>5</v>
      </c>
      <c r="E415" s="4">
        <v>42835</v>
      </c>
      <c r="F415" s="1"/>
      <c r="G415" s="6">
        <v>38</v>
      </c>
      <c r="H415" s="92">
        <f t="shared" si="18"/>
        <v>20.900000000000002</v>
      </c>
      <c r="I415" s="1"/>
      <c r="J415" s="92">
        <f t="shared" si="19"/>
        <v>41.800000000000004</v>
      </c>
      <c r="K415" s="92">
        <f t="shared" si="20"/>
        <v>0</v>
      </c>
      <c r="L415" s="1" t="s">
        <v>43</v>
      </c>
      <c r="M415" s="1" t="s">
        <v>2299</v>
      </c>
      <c r="N415" s="3">
        <v>0</v>
      </c>
      <c r="O415" s="1" t="s">
        <v>59</v>
      </c>
      <c r="P415" s="6">
        <v>0</v>
      </c>
      <c r="Q415" s="6">
        <v>0</v>
      </c>
      <c r="R415" s="6">
        <v>0</v>
      </c>
      <c r="S415" s="6">
        <v>0</v>
      </c>
      <c r="T415" s="6">
        <v>1</v>
      </c>
      <c r="U415" s="6">
        <v>1</v>
      </c>
      <c r="V415" s="7" t="s">
        <v>2302</v>
      </c>
      <c r="W415" s="1"/>
      <c r="X415" s="1"/>
      <c r="Y415" s="1"/>
      <c r="Z415" s="1"/>
      <c r="AA415" s="1"/>
      <c r="AB415" s="1"/>
      <c r="AC415" s="1"/>
    </row>
    <row r="416" spans="1:29" ht="15.75" customHeight="1">
      <c r="A416" s="1" t="s">
        <v>407</v>
      </c>
      <c r="B416" s="1" t="s">
        <v>2039</v>
      </c>
      <c r="C416" s="1" t="s">
        <v>408</v>
      </c>
      <c r="D416" s="1" t="s">
        <v>67</v>
      </c>
      <c r="E416" s="13">
        <v>42847</v>
      </c>
      <c r="F416" s="95" t="s">
        <v>2041</v>
      </c>
      <c r="G416" s="6">
        <v>400</v>
      </c>
      <c r="H416" s="92">
        <f t="shared" si="18"/>
        <v>422.5</v>
      </c>
      <c r="I416" s="6">
        <v>450</v>
      </c>
      <c r="J416" s="92">
        <f t="shared" si="19"/>
        <v>440.00000000000006</v>
      </c>
      <c r="K416" s="92">
        <f t="shared" si="20"/>
        <v>405</v>
      </c>
      <c r="L416" s="1" t="s">
        <v>43</v>
      </c>
      <c r="M416" s="1" t="s">
        <v>63</v>
      </c>
      <c r="N416" s="3">
        <v>3</v>
      </c>
      <c r="O416" s="1" t="s">
        <v>94</v>
      </c>
      <c r="P416" s="6">
        <v>0</v>
      </c>
      <c r="Q416" s="6">
        <v>0</v>
      </c>
      <c r="R416" s="6">
        <v>0</v>
      </c>
      <c r="S416" s="6">
        <v>0</v>
      </c>
      <c r="T416" s="6">
        <v>1</v>
      </c>
      <c r="U416" s="6">
        <v>1</v>
      </c>
      <c r="V416" s="7" t="s">
        <v>2043</v>
      </c>
      <c r="W416" s="1"/>
      <c r="X416" s="1"/>
      <c r="Y416" s="1"/>
      <c r="Z416" s="1"/>
      <c r="AA416" s="1"/>
      <c r="AB416" s="1"/>
      <c r="AC416" s="1"/>
    </row>
    <row r="417" spans="1:29" ht="15.75" customHeight="1">
      <c r="A417" s="1" t="s">
        <v>2044</v>
      </c>
      <c r="B417" s="1"/>
      <c r="C417" s="1" t="s">
        <v>408</v>
      </c>
      <c r="D417" s="1" t="s">
        <v>67</v>
      </c>
      <c r="E417" s="13">
        <v>42847</v>
      </c>
      <c r="F417" s="1"/>
      <c r="G417" s="1"/>
      <c r="H417" s="92"/>
      <c r="I417" s="1"/>
      <c r="J417" s="92"/>
      <c r="K417" s="92"/>
      <c r="L417" s="1" t="s">
        <v>43</v>
      </c>
      <c r="M417" s="1" t="s">
        <v>63</v>
      </c>
      <c r="N417" s="3">
        <v>3</v>
      </c>
      <c r="O417" s="1"/>
      <c r="P417" s="1"/>
      <c r="Q417" s="1"/>
      <c r="R417" s="1"/>
      <c r="S417" s="1"/>
      <c r="T417" s="3">
        <v>1</v>
      </c>
      <c r="U417" s="6">
        <v>1</v>
      </c>
      <c r="V417" s="7" t="s">
        <v>1655</v>
      </c>
      <c r="W417" s="1"/>
      <c r="X417" s="1"/>
      <c r="Y417" s="1"/>
      <c r="Z417" s="1"/>
      <c r="AA417" s="1"/>
      <c r="AB417" s="1"/>
      <c r="AC417" s="1"/>
    </row>
    <row r="418" spans="1:29" ht="15.75" customHeight="1">
      <c r="A418" s="3" t="s">
        <v>1560</v>
      </c>
      <c r="B418" s="17" t="s">
        <v>2316</v>
      </c>
      <c r="C418" s="3" t="s">
        <v>408</v>
      </c>
      <c r="D418" s="3" t="s">
        <v>67</v>
      </c>
      <c r="E418" s="24">
        <v>42855</v>
      </c>
      <c r="F418" s="3" t="s">
        <v>6</v>
      </c>
      <c r="G418" s="14">
        <v>100</v>
      </c>
      <c r="H418" s="92">
        <f t="shared" si="18"/>
        <v>100</v>
      </c>
      <c r="I418" s="14">
        <v>100</v>
      </c>
      <c r="J418" s="92">
        <f t="shared" si="19"/>
        <v>110.00000000000001</v>
      </c>
      <c r="K418" s="92">
        <f t="shared" si="20"/>
        <v>90</v>
      </c>
      <c r="L418" s="1" t="s">
        <v>43</v>
      </c>
      <c r="M418" s="1" t="s">
        <v>155</v>
      </c>
      <c r="N418" s="3">
        <v>1</v>
      </c>
      <c r="O418" s="3" t="s">
        <v>94</v>
      </c>
      <c r="P418" s="14">
        <v>0</v>
      </c>
      <c r="Q418" s="14">
        <v>0</v>
      </c>
      <c r="R418" s="14">
        <v>0</v>
      </c>
      <c r="S418" s="14">
        <v>0</v>
      </c>
      <c r="T418" s="14">
        <v>1</v>
      </c>
      <c r="U418" s="14">
        <v>1</v>
      </c>
      <c r="V418" s="15" t="s">
        <v>2320</v>
      </c>
      <c r="W418" s="1"/>
      <c r="X418" s="1"/>
      <c r="Y418" s="1"/>
      <c r="Z418" s="1"/>
      <c r="AA418" s="1"/>
      <c r="AB418" s="1"/>
      <c r="AC418" s="1"/>
    </row>
    <row r="419" spans="1:29" ht="15.75" customHeight="1">
      <c r="A419" s="1" t="s">
        <v>2321</v>
      </c>
      <c r="B419" s="1" t="s">
        <v>2322</v>
      </c>
      <c r="C419" s="3" t="s">
        <v>1209</v>
      </c>
      <c r="D419" s="3" t="s">
        <v>5</v>
      </c>
      <c r="E419" s="4">
        <v>42834</v>
      </c>
      <c r="F419" s="1" t="s">
        <v>201</v>
      </c>
      <c r="G419" s="6">
        <v>100</v>
      </c>
      <c r="H419" s="92">
        <f t="shared" si="18"/>
        <v>100</v>
      </c>
      <c r="I419" s="6">
        <v>100</v>
      </c>
      <c r="J419" s="92">
        <f t="shared" si="19"/>
        <v>110.00000000000001</v>
      </c>
      <c r="K419" s="92">
        <f t="shared" si="20"/>
        <v>90</v>
      </c>
      <c r="L419" s="1" t="s">
        <v>43</v>
      </c>
      <c r="M419" s="1" t="s">
        <v>2323</v>
      </c>
      <c r="N419" s="3">
        <v>0</v>
      </c>
      <c r="O419" s="1"/>
      <c r="P419" s="6">
        <v>0</v>
      </c>
      <c r="Q419" s="6">
        <v>0</v>
      </c>
      <c r="R419" s="6">
        <v>0</v>
      </c>
      <c r="S419" s="6">
        <v>0</v>
      </c>
      <c r="T419" s="6">
        <v>1</v>
      </c>
      <c r="U419" s="6">
        <v>1</v>
      </c>
      <c r="V419" s="7" t="s">
        <v>2325</v>
      </c>
      <c r="W419" s="1"/>
      <c r="X419" s="1"/>
      <c r="Y419" s="1"/>
      <c r="Z419" s="1"/>
      <c r="AA419" s="1"/>
      <c r="AB419" s="1"/>
      <c r="AC419" s="1"/>
    </row>
    <row r="420" spans="1:29" ht="15.75" customHeight="1">
      <c r="A420" s="1" t="s">
        <v>1207</v>
      </c>
      <c r="B420" s="1" t="s">
        <v>1208</v>
      </c>
      <c r="C420" s="3" t="s">
        <v>1209</v>
      </c>
      <c r="D420" s="3" t="s">
        <v>5</v>
      </c>
      <c r="E420" s="4">
        <v>42840</v>
      </c>
      <c r="F420" s="1" t="s">
        <v>1210</v>
      </c>
      <c r="G420" s="6">
        <v>80</v>
      </c>
      <c r="H420" s="92">
        <f t="shared" si="18"/>
        <v>89</v>
      </c>
      <c r="I420" s="6">
        <v>100</v>
      </c>
      <c r="J420" s="92">
        <f t="shared" si="19"/>
        <v>88</v>
      </c>
      <c r="K420" s="92">
        <f t="shared" si="20"/>
        <v>90</v>
      </c>
      <c r="L420" s="1" t="s">
        <v>43</v>
      </c>
      <c r="M420" s="1" t="s">
        <v>44</v>
      </c>
      <c r="N420" s="3">
        <v>1</v>
      </c>
      <c r="O420" s="1"/>
      <c r="P420" s="6">
        <v>0</v>
      </c>
      <c r="Q420" s="6">
        <v>0</v>
      </c>
      <c r="R420" s="6">
        <v>0</v>
      </c>
      <c r="S420" s="6">
        <v>0</v>
      </c>
      <c r="T420" s="6">
        <v>1</v>
      </c>
      <c r="U420" s="6">
        <v>1</v>
      </c>
      <c r="V420" s="7" t="s">
        <v>1211</v>
      </c>
      <c r="W420" s="1"/>
      <c r="X420" s="1"/>
      <c r="Y420" s="1"/>
      <c r="Z420" s="1"/>
      <c r="AA420" s="1"/>
      <c r="AB420" s="1"/>
      <c r="AC420" s="1"/>
    </row>
    <row r="421" spans="1:29" ht="15.75" customHeight="1">
      <c r="A421" s="1" t="s">
        <v>1212</v>
      </c>
      <c r="B421" s="1" t="s">
        <v>1213</v>
      </c>
      <c r="C421" s="3" t="s">
        <v>1209</v>
      </c>
      <c r="D421" s="3" t="s">
        <v>5</v>
      </c>
      <c r="E421" s="4">
        <v>42840</v>
      </c>
      <c r="F421" s="1" t="s">
        <v>435</v>
      </c>
      <c r="G421" s="6">
        <v>20</v>
      </c>
      <c r="H421" s="92">
        <f t="shared" si="18"/>
        <v>20</v>
      </c>
      <c r="I421" s="6">
        <v>20</v>
      </c>
      <c r="J421" s="92">
        <f t="shared" si="19"/>
        <v>22</v>
      </c>
      <c r="K421" s="92">
        <f t="shared" si="20"/>
        <v>18</v>
      </c>
      <c r="L421" s="1" t="s">
        <v>43</v>
      </c>
      <c r="M421" s="1" t="s">
        <v>44</v>
      </c>
      <c r="N421" s="3">
        <v>1</v>
      </c>
      <c r="O421" s="1" t="s">
        <v>59</v>
      </c>
      <c r="P421" s="6">
        <v>0</v>
      </c>
      <c r="Q421" s="6">
        <v>0</v>
      </c>
      <c r="R421" s="6">
        <v>0</v>
      </c>
      <c r="S421" s="6">
        <v>0</v>
      </c>
      <c r="T421" s="6">
        <v>1</v>
      </c>
      <c r="U421" s="6">
        <v>1</v>
      </c>
      <c r="V421" s="7" t="s">
        <v>1214</v>
      </c>
      <c r="W421" s="1"/>
      <c r="X421" s="1"/>
      <c r="Y421" s="1"/>
      <c r="Z421" s="1"/>
      <c r="AA421" s="1"/>
      <c r="AB421" s="1"/>
      <c r="AC421" s="1"/>
    </row>
    <row r="422" spans="1:29" ht="15.75" customHeight="1">
      <c r="A422" s="1" t="s">
        <v>1215</v>
      </c>
      <c r="B422" s="1" t="s">
        <v>1216</v>
      </c>
      <c r="C422" s="3" t="s">
        <v>1209</v>
      </c>
      <c r="D422" s="3" t="s">
        <v>5</v>
      </c>
      <c r="E422" s="4">
        <v>42840</v>
      </c>
      <c r="F422" s="1" t="s">
        <v>1217</v>
      </c>
      <c r="G422" s="1"/>
      <c r="H422" s="92"/>
      <c r="I422" s="1"/>
      <c r="J422" s="92"/>
      <c r="K422" s="92"/>
      <c r="L422" s="75" t="s">
        <v>1218</v>
      </c>
      <c r="M422" s="1" t="s">
        <v>44</v>
      </c>
      <c r="N422" s="3">
        <v>1</v>
      </c>
      <c r="O422" s="1" t="s">
        <v>573</v>
      </c>
      <c r="P422" s="6">
        <v>0</v>
      </c>
      <c r="Q422" s="6">
        <v>0</v>
      </c>
      <c r="R422" s="6">
        <v>0</v>
      </c>
      <c r="S422" s="6">
        <v>0</v>
      </c>
      <c r="T422" s="6">
        <v>1</v>
      </c>
      <c r="U422" s="6">
        <v>1</v>
      </c>
      <c r="V422" s="7" t="s">
        <v>1219</v>
      </c>
      <c r="W422" s="1"/>
      <c r="X422" s="1"/>
      <c r="Y422" s="1"/>
      <c r="Z422" s="1"/>
      <c r="AA422" s="1"/>
      <c r="AB422" s="1"/>
      <c r="AC422" s="1"/>
    </row>
    <row r="423" spans="1:29" ht="15.75" customHeight="1">
      <c r="A423" s="1" t="s">
        <v>758</v>
      </c>
      <c r="B423" s="1"/>
      <c r="C423" s="3" t="s">
        <v>1209</v>
      </c>
      <c r="D423" s="3" t="s">
        <v>5</v>
      </c>
      <c r="E423" s="4">
        <v>42840</v>
      </c>
      <c r="F423" s="1"/>
      <c r="G423" s="1"/>
      <c r="H423" s="92"/>
      <c r="I423" s="1"/>
      <c r="J423" s="92"/>
      <c r="K423" s="92"/>
      <c r="L423" s="1" t="s">
        <v>43</v>
      </c>
      <c r="M423" s="1" t="s">
        <v>44</v>
      </c>
      <c r="N423" s="3">
        <v>1</v>
      </c>
      <c r="O423" s="1" t="s">
        <v>59</v>
      </c>
      <c r="P423" s="1"/>
      <c r="Q423" s="1"/>
      <c r="R423" s="1"/>
      <c r="S423" s="1"/>
      <c r="T423" s="6">
        <v>1</v>
      </c>
      <c r="U423" s="6">
        <v>1</v>
      </c>
      <c r="V423" s="7" t="s">
        <v>1220</v>
      </c>
      <c r="W423" s="1"/>
      <c r="X423" s="1"/>
      <c r="Y423" s="1"/>
      <c r="Z423" s="1"/>
      <c r="AA423" s="1"/>
      <c r="AB423" s="1"/>
      <c r="AC423" s="1"/>
    </row>
    <row r="424" spans="1:29" ht="15.75" customHeight="1">
      <c r="A424" s="1" t="s">
        <v>758</v>
      </c>
      <c r="B424" s="1" t="s">
        <v>2346</v>
      </c>
      <c r="C424" s="1" t="s">
        <v>1209</v>
      </c>
      <c r="D424" s="3" t="s">
        <v>5</v>
      </c>
      <c r="E424" s="13">
        <v>42843</v>
      </c>
      <c r="F424" s="1" t="s">
        <v>851</v>
      </c>
      <c r="G424" s="6">
        <v>25</v>
      </c>
      <c r="H424" s="92">
        <f t="shared" si="18"/>
        <v>25</v>
      </c>
      <c r="I424" s="6">
        <v>25</v>
      </c>
      <c r="J424" s="92">
        <f t="shared" si="19"/>
        <v>27.500000000000004</v>
      </c>
      <c r="K424" s="92">
        <f t="shared" si="20"/>
        <v>22.5</v>
      </c>
      <c r="L424" s="1" t="s">
        <v>97</v>
      </c>
      <c r="M424" s="1" t="s">
        <v>2348</v>
      </c>
      <c r="N424" s="6">
        <v>0</v>
      </c>
      <c r="O424" s="1" t="s">
        <v>2349</v>
      </c>
      <c r="P424" s="6">
        <v>0</v>
      </c>
      <c r="Q424" s="6">
        <v>0</v>
      </c>
      <c r="R424" s="6">
        <v>0</v>
      </c>
      <c r="S424" s="6">
        <v>0</v>
      </c>
      <c r="T424" s="6">
        <v>1</v>
      </c>
      <c r="U424" s="6">
        <v>1</v>
      </c>
      <c r="V424" s="7" t="s">
        <v>2350</v>
      </c>
      <c r="W424" s="1"/>
      <c r="X424" s="1"/>
      <c r="Y424" s="1"/>
      <c r="Z424" s="1"/>
      <c r="AA424" s="1"/>
      <c r="AB424" s="1"/>
      <c r="AC424" s="1"/>
    </row>
    <row r="425" spans="1:29" ht="15.75" customHeight="1">
      <c r="A425" s="1" t="s">
        <v>758</v>
      </c>
      <c r="B425" s="1" t="s">
        <v>2354</v>
      </c>
      <c r="C425" s="1" t="s">
        <v>1209</v>
      </c>
      <c r="D425" s="3" t="s">
        <v>5</v>
      </c>
      <c r="E425" s="13">
        <v>42843</v>
      </c>
      <c r="F425" s="1"/>
      <c r="G425" s="1"/>
      <c r="H425" s="92"/>
      <c r="I425" s="1"/>
      <c r="J425" s="92"/>
      <c r="K425" s="92"/>
      <c r="L425" s="1" t="s">
        <v>2355</v>
      </c>
      <c r="M425" s="3" t="s">
        <v>2357</v>
      </c>
      <c r="N425" s="6">
        <v>1</v>
      </c>
      <c r="O425" s="1" t="s">
        <v>59</v>
      </c>
      <c r="P425" s="6">
        <v>0</v>
      </c>
      <c r="Q425" s="6">
        <v>0</v>
      </c>
      <c r="R425" s="6">
        <v>0</v>
      </c>
      <c r="S425" s="6">
        <v>0</v>
      </c>
      <c r="T425" s="6">
        <v>1</v>
      </c>
      <c r="U425" s="6">
        <v>1</v>
      </c>
      <c r="V425" s="7" t="s">
        <v>2359</v>
      </c>
      <c r="W425" s="1"/>
      <c r="X425" s="1"/>
      <c r="Y425" s="1"/>
      <c r="Z425" s="1"/>
      <c r="AA425" s="1"/>
      <c r="AB425" s="1"/>
      <c r="AC425" s="1"/>
    </row>
    <row r="426" spans="1:29" ht="15.75" customHeight="1">
      <c r="A426" s="1" t="s">
        <v>758</v>
      </c>
      <c r="B426" s="1"/>
      <c r="C426" s="1" t="s">
        <v>1209</v>
      </c>
      <c r="D426" s="1" t="s">
        <v>67</v>
      </c>
      <c r="E426" s="13">
        <v>42844</v>
      </c>
      <c r="F426" s="1"/>
      <c r="G426" s="1"/>
      <c r="H426" s="92"/>
      <c r="I426" s="1"/>
      <c r="J426" s="92"/>
      <c r="K426" s="92"/>
      <c r="L426" s="1" t="s">
        <v>2363</v>
      </c>
      <c r="M426" s="1" t="s">
        <v>2364</v>
      </c>
      <c r="N426" s="6">
        <v>1</v>
      </c>
      <c r="O426" s="1" t="s">
        <v>59</v>
      </c>
      <c r="P426" s="6">
        <v>0</v>
      </c>
      <c r="Q426" s="6">
        <v>0</v>
      </c>
      <c r="R426" s="6">
        <v>0</v>
      </c>
      <c r="S426" s="6">
        <v>0</v>
      </c>
      <c r="T426" s="6">
        <v>1</v>
      </c>
      <c r="U426" s="6">
        <v>1</v>
      </c>
      <c r="V426" s="7" t="s">
        <v>2365</v>
      </c>
      <c r="W426" s="1"/>
      <c r="X426" s="1"/>
      <c r="Y426" s="1"/>
      <c r="Z426" s="1"/>
      <c r="AA426" s="1"/>
      <c r="AB426" s="1"/>
      <c r="AC426" s="1"/>
    </row>
    <row r="427" spans="1:29" ht="15.75" customHeight="1">
      <c r="A427" s="1" t="s">
        <v>1789</v>
      </c>
      <c r="B427" s="1" t="s">
        <v>2366</v>
      </c>
      <c r="C427" s="1" t="s">
        <v>1209</v>
      </c>
      <c r="D427" s="1" t="s">
        <v>67</v>
      </c>
      <c r="E427" s="13">
        <v>42845</v>
      </c>
      <c r="F427" s="1" t="s">
        <v>113</v>
      </c>
      <c r="G427" s="6">
        <v>200</v>
      </c>
      <c r="H427" s="92">
        <f t="shared" si="18"/>
        <v>200</v>
      </c>
      <c r="I427" s="6">
        <v>200</v>
      </c>
      <c r="J427" s="92">
        <f t="shared" si="19"/>
        <v>220.00000000000003</v>
      </c>
      <c r="K427" s="92">
        <f t="shared" si="20"/>
        <v>180</v>
      </c>
      <c r="L427" s="27" t="s">
        <v>97</v>
      </c>
      <c r="M427" s="1" t="s">
        <v>2367</v>
      </c>
      <c r="N427" s="6">
        <v>1</v>
      </c>
      <c r="O427" s="1" t="s">
        <v>59</v>
      </c>
      <c r="P427" s="6">
        <v>0</v>
      </c>
      <c r="Q427" s="6">
        <v>0</v>
      </c>
      <c r="R427" s="6">
        <v>0</v>
      </c>
      <c r="S427" s="6">
        <v>0</v>
      </c>
      <c r="T427" s="6">
        <v>1</v>
      </c>
      <c r="U427" s="6">
        <v>1</v>
      </c>
      <c r="V427" s="7" t="s">
        <v>2368</v>
      </c>
      <c r="W427" s="1"/>
      <c r="X427" s="1"/>
      <c r="Y427" s="1"/>
      <c r="Z427" s="1"/>
      <c r="AA427" s="1"/>
      <c r="AB427" s="1"/>
      <c r="AC427" s="1"/>
    </row>
    <row r="428" spans="1:29" ht="15.75" customHeight="1">
      <c r="A428" s="1" t="s">
        <v>2045</v>
      </c>
      <c r="B428" s="1" t="s">
        <v>2046</v>
      </c>
      <c r="C428" s="1" t="s">
        <v>1209</v>
      </c>
      <c r="D428" s="1" t="s">
        <v>67</v>
      </c>
      <c r="E428" s="13">
        <v>42847</v>
      </c>
      <c r="F428" s="1" t="s">
        <v>1007</v>
      </c>
      <c r="G428" s="6">
        <v>200</v>
      </c>
      <c r="H428" s="92">
        <f t="shared" si="18"/>
        <v>267.5</v>
      </c>
      <c r="I428" s="6">
        <v>350</v>
      </c>
      <c r="J428" s="92">
        <f t="shared" si="19"/>
        <v>220.00000000000003</v>
      </c>
      <c r="K428" s="92">
        <f t="shared" si="20"/>
        <v>315</v>
      </c>
      <c r="L428" s="1" t="s">
        <v>43</v>
      </c>
      <c r="M428" s="1" t="s">
        <v>63</v>
      </c>
      <c r="N428" s="3">
        <v>3</v>
      </c>
      <c r="O428" s="1" t="s">
        <v>94</v>
      </c>
      <c r="P428" s="6">
        <v>0</v>
      </c>
      <c r="Q428" s="6">
        <v>0</v>
      </c>
      <c r="R428" s="6">
        <v>0</v>
      </c>
      <c r="S428" s="6">
        <v>0</v>
      </c>
      <c r="T428" s="6">
        <v>1</v>
      </c>
      <c r="U428" s="6">
        <v>1</v>
      </c>
      <c r="V428" s="7" t="s">
        <v>2047</v>
      </c>
      <c r="W428" s="7" t="s">
        <v>2048</v>
      </c>
      <c r="X428" s="1"/>
      <c r="Y428" s="1"/>
      <c r="Z428" s="1"/>
      <c r="AA428" s="1"/>
      <c r="AB428" s="1"/>
      <c r="AC428" s="1"/>
    </row>
    <row r="429" spans="1:29" ht="15.75" customHeight="1">
      <c r="A429" s="1" t="s">
        <v>2049</v>
      </c>
      <c r="B429" s="17" t="s">
        <v>2050</v>
      </c>
      <c r="C429" s="1" t="s">
        <v>1209</v>
      </c>
      <c r="D429" s="1" t="s">
        <v>67</v>
      </c>
      <c r="E429" s="13">
        <v>42847</v>
      </c>
      <c r="F429" s="3" t="s">
        <v>2051</v>
      </c>
      <c r="G429" s="3">
        <v>75</v>
      </c>
      <c r="H429" s="92">
        <f t="shared" si="18"/>
        <v>75</v>
      </c>
      <c r="I429" s="3">
        <v>75</v>
      </c>
      <c r="J429" s="92">
        <f t="shared" si="19"/>
        <v>82.5</v>
      </c>
      <c r="K429" s="92">
        <f t="shared" si="20"/>
        <v>67.5</v>
      </c>
      <c r="L429" s="1" t="s">
        <v>43</v>
      </c>
      <c r="M429" s="1" t="s">
        <v>63</v>
      </c>
      <c r="N429" s="3">
        <v>3</v>
      </c>
      <c r="O429" s="3" t="s">
        <v>15</v>
      </c>
      <c r="P429" s="3">
        <v>0</v>
      </c>
      <c r="Q429" s="3">
        <v>0</v>
      </c>
      <c r="R429" s="3">
        <v>0</v>
      </c>
      <c r="S429" s="3">
        <v>0</v>
      </c>
      <c r="T429" s="6">
        <v>1</v>
      </c>
      <c r="U429" s="6">
        <v>1</v>
      </c>
      <c r="V429" s="7" t="s">
        <v>2048</v>
      </c>
      <c r="W429" s="19" t="s">
        <v>2052</v>
      </c>
      <c r="X429" s="1"/>
      <c r="Y429" s="1"/>
      <c r="Z429" s="1"/>
      <c r="AA429" s="1"/>
      <c r="AB429" s="1"/>
      <c r="AC429" s="1"/>
    </row>
    <row r="430" spans="1:29" ht="15.75" customHeight="1">
      <c r="A430" s="1" t="s">
        <v>758</v>
      </c>
      <c r="B430" s="1"/>
      <c r="C430" s="1" t="s">
        <v>1209</v>
      </c>
      <c r="D430" s="1" t="s">
        <v>67</v>
      </c>
      <c r="E430" s="13">
        <v>42847</v>
      </c>
      <c r="F430" s="1" t="s">
        <v>88</v>
      </c>
      <c r="G430" s="6">
        <v>1000</v>
      </c>
      <c r="H430" s="92">
        <f t="shared" si="18"/>
        <v>1000</v>
      </c>
      <c r="I430" s="6">
        <v>1000</v>
      </c>
      <c r="J430" s="92">
        <f t="shared" si="19"/>
        <v>1100</v>
      </c>
      <c r="K430" s="92">
        <f t="shared" si="20"/>
        <v>900</v>
      </c>
      <c r="L430" s="1" t="s">
        <v>43</v>
      </c>
      <c r="M430" s="1" t="s">
        <v>63</v>
      </c>
      <c r="N430" s="3">
        <v>3</v>
      </c>
      <c r="O430" s="1" t="s">
        <v>94</v>
      </c>
      <c r="P430" s="6">
        <v>0</v>
      </c>
      <c r="Q430" s="6">
        <v>0</v>
      </c>
      <c r="R430" s="6">
        <v>0</v>
      </c>
      <c r="S430" s="6">
        <v>0</v>
      </c>
      <c r="T430" s="6">
        <v>1</v>
      </c>
      <c r="U430" s="6">
        <v>1</v>
      </c>
      <c r="V430" s="7" t="s">
        <v>2053</v>
      </c>
      <c r="W430" s="1"/>
      <c r="X430" s="1"/>
      <c r="Y430" s="1"/>
      <c r="Z430" s="1"/>
      <c r="AA430" s="1"/>
      <c r="AB430" s="1"/>
      <c r="AC430" s="1"/>
    </row>
    <row r="431" spans="1:29" ht="15.75" customHeight="1">
      <c r="A431" s="1" t="s">
        <v>2054</v>
      </c>
      <c r="B431" s="3" t="s">
        <v>2055</v>
      </c>
      <c r="C431" s="1" t="s">
        <v>1209</v>
      </c>
      <c r="D431" s="1" t="s">
        <v>67</v>
      </c>
      <c r="E431" s="13">
        <v>42847</v>
      </c>
      <c r="F431" s="1"/>
      <c r="G431" s="1"/>
      <c r="H431" s="92"/>
      <c r="I431" s="1"/>
      <c r="J431" s="92"/>
      <c r="K431" s="92"/>
      <c r="L431" s="1" t="s">
        <v>43</v>
      </c>
      <c r="M431" s="1" t="s">
        <v>63</v>
      </c>
      <c r="N431" s="3">
        <v>3</v>
      </c>
      <c r="O431" s="3" t="s">
        <v>48</v>
      </c>
      <c r="P431" s="3">
        <v>0</v>
      </c>
      <c r="Q431" s="3">
        <v>0</v>
      </c>
      <c r="R431" s="3">
        <v>0</v>
      </c>
      <c r="S431" s="3">
        <v>0</v>
      </c>
      <c r="T431" s="6">
        <v>1</v>
      </c>
      <c r="U431" s="6">
        <v>1</v>
      </c>
      <c r="V431" s="7" t="s">
        <v>2048</v>
      </c>
      <c r="W431" s="19" t="s">
        <v>2060</v>
      </c>
      <c r="X431" s="1"/>
      <c r="Y431" s="1"/>
      <c r="Z431" s="1"/>
      <c r="AA431" s="1"/>
      <c r="AB431" s="1"/>
      <c r="AC431" s="1"/>
    </row>
    <row r="432" spans="1:29" ht="15.75" customHeight="1">
      <c r="A432" s="17" t="s">
        <v>2062</v>
      </c>
      <c r="B432" s="17" t="s">
        <v>2063</v>
      </c>
      <c r="C432" s="1" t="s">
        <v>1209</v>
      </c>
      <c r="D432" s="1" t="s">
        <v>67</v>
      </c>
      <c r="E432" s="13">
        <v>42847</v>
      </c>
      <c r="F432" s="3" t="s">
        <v>62</v>
      </c>
      <c r="G432" s="14">
        <v>27</v>
      </c>
      <c r="H432" s="92">
        <f t="shared" si="18"/>
        <v>27</v>
      </c>
      <c r="I432" s="14">
        <v>27</v>
      </c>
      <c r="J432" s="92">
        <f t="shared" si="19"/>
        <v>29.700000000000003</v>
      </c>
      <c r="K432" s="92">
        <f t="shared" si="20"/>
        <v>24.3</v>
      </c>
      <c r="L432" s="1" t="s">
        <v>43</v>
      </c>
      <c r="M432" s="1" t="s">
        <v>63</v>
      </c>
      <c r="N432" s="14">
        <v>3</v>
      </c>
      <c r="O432" s="3" t="s">
        <v>15</v>
      </c>
      <c r="P432" s="14">
        <v>0</v>
      </c>
      <c r="Q432" s="14">
        <v>0</v>
      </c>
      <c r="R432" s="14">
        <v>0</v>
      </c>
      <c r="S432" s="14">
        <v>0</v>
      </c>
      <c r="T432" s="14">
        <v>1</v>
      </c>
      <c r="U432" s="14">
        <v>1</v>
      </c>
      <c r="V432" s="15" t="s">
        <v>2065</v>
      </c>
      <c r="W432" s="19" t="s">
        <v>2066</v>
      </c>
      <c r="X432" s="1"/>
      <c r="Y432" s="1"/>
      <c r="Z432" s="1"/>
      <c r="AA432" s="1"/>
      <c r="AB432" s="1"/>
      <c r="AC432" s="1"/>
    </row>
    <row r="433" spans="1:29" ht="15.75" customHeight="1">
      <c r="A433" s="3" t="s">
        <v>2067</v>
      </c>
      <c r="B433" s="1"/>
      <c r="C433" s="1" t="s">
        <v>1209</v>
      </c>
      <c r="D433" s="1" t="s">
        <v>67</v>
      </c>
      <c r="E433" s="13">
        <v>42847</v>
      </c>
      <c r="F433" s="1"/>
      <c r="G433" s="6"/>
      <c r="H433" s="92"/>
      <c r="I433" s="6"/>
      <c r="J433" s="92"/>
      <c r="K433" s="92"/>
      <c r="L433" s="1" t="s">
        <v>43</v>
      </c>
      <c r="M433" s="1" t="s">
        <v>63</v>
      </c>
      <c r="N433" s="14">
        <v>3</v>
      </c>
      <c r="O433" s="1"/>
      <c r="P433" s="6"/>
      <c r="Q433" s="6"/>
      <c r="R433" s="6"/>
      <c r="S433" s="6"/>
      <c r="T433" s="14">
        <v>1</v>
      </c>
      <c r="U433" s="14">
        <v>1</v>
      </c>
      <c r="V433" s="15" t="s">
        <v>2065</v>
      </c>
      <c r="W433" s="1"/>
      <c r="X433" s="1"/>
      <c r="Y433" s="1"/>
      <c r="Z433" s="1"/>
      <c r="AA433" s="1"/>
      <c r="AB433" s="1"/>
      <c r="AC433" s="1"/>
    </row>
    <row r="434" spans="1:29" ht="15.75" customHeight="1">
      <c r="A434" s="1" t="s">
        <v>1789</v>
      </c>
      <c r="B434" s="1" t="s">
        <v>2393</v>
      </c>
      <c r="C434" s="1" t="s">
        <v>1209</v>
      </c>
      <c r="D434" s="1" t="s">
        <v>67</v>
      </c>
      <c r="E434" s="13">
        <v>42854</v>
      </c>
      <c r="F434" s="1" t="s">
        <v>731</v>
      </c>
      <c r="G434" s="6">
        <v>2000</v>
      </c>
      <c r="H434" s="92">
        <f t="shared" si="18"/>
        <v>2000</v>
      </c>
      <c r="I434" s="6">
        <v>2000</v>
      </c>
      <c r="J434" s="92">
        <f t="shared" si="19"/>
        <v>2200</v>
      </c>
      <c r="K434" s="92">
        <f t="shared" si="20"/>
        <v>1800</v>
      </c>
      <c r="L434" s="1" t="s">
        <v>43</v>
      </c>
      <c r="M434" s="1" t="s">
        <v>155</v>
      </c>
      <c r="N434" s="6">
        <v>1</v>
      </c>
      <c r="O434" s="1" t="s">
        <v>48</v>
      </c>
      <c r="P434" s="6">
        <v>0</v>
      </c>
      <c r="Q434" s="6">
        <v>0</v>
      </c>
      <c r="R434" s="6">
        <v>0</v>
      </c>
      <c r="S434" s="6">
        <v>0</v>
      </c>
      <c r="T434" s="6">
        <v>1</v>
      </c>
      <c r="U434" s="6">
        <v>1</v>
      </c>
      <c r="V434" s="7" t="s">
        <v>1020</v>
      </c>
      <c r="W434" s="1"/>
      <c r="X434" s="1"/>
      <c r="Y434" s="1"/>
      <c r="Z434" s="1"/>
      <c r="AA434" s="1"/>
      <c r="AB434" s="1"/>
      <c r="AC434" s="1"/>
    </row>
    <row r="435" spans="1:29" ht="15.75" customHeight="1">
      <c r="A435" s="1" t="s">
        <v>526</v>
      </c>
      <c r="B435" s="51" t="s">
        <v>527</v>
      </c>
      <c r="C435" s="3" t="s">
        <v>189</v>
      </c>
      <c r="D435" s="3" t="s">
        <v>5</v>
      </c>
      <c r="E435" s="32">
        <v>42828</v>
      </c>
      <c r="F435" s="1" t="s">
        <v>46</v>
      </c>
      <c r="G435" s="6">
        <v>40</v>
      </c>
      <c r="H435" s="92">
        <f t="shared" si="18"/>
        <v>40</v>
      </c>
      <c r="I435" s="6">
        <v>40</v>
      </c>
      <c r="J435" s="92">
        <f t="shared" si="19"/>
        <v>44</v>
      </c>
      <c r="K435" s="92">
        <f t="shared" si="20"/>
        <v>36</v>
      </c>
      <c r="L435" s="1" t="s">
        <v>530</v>
      </c>
      <c r="M435" s="1" t="s">
        <v>531</v>
      </c>
      <c r="N435" s="3">
        <v>1</v>
      </c>
      <c r="O435" s="1" t="s">
        <v>59</v>
      </c>
      <c r="P435" s="6">
        <v>0</v>
      </c>
      <c r="Q435" s="6">
        <v>0</v>
      </c>
      <c r="R435" s="6">
        <v>0</v>
      </c>
      <c r="S435" s="6">
        <v>0</v>
      </c>
      <c r="T435" s="6">
        <v>1</v>
      </c>
      <c r="U435" s="6">
        <v>1</v>
      </c>
      <c r="V435" s="7" t="s">
        <v>532</v>
      </c>
      <c r="W435" s="1"/>
      <c r="X435" s="1"/>
      <c r="Y435" s="1"/>
      <c r="Z435" s="1"/>
      <c r="AA435" s="1"/>
      <c r="AB435" s="1"/>
      <c r="AC435" s="1"/>
    </row>
    <row r="436" spans="1:29" ht="15.75" customHeight="1">
      <c r="A436" s="1" t="s">
        <v>1522</v>
      </c>
      <c r="B436" s="1" t="s">
        <v>1524</v>
      </c>
      <c r="C436" s="3" t="s">
        <v>189</v>
      </c>
      <c r="D436" s="3" t="s">
        <v>5</v>
      </c>
      <c r="E436" s="4">
        <v>42829</v>
      </c>
      <c r="F436" s="1" t="s">
        <v>46</v>
      </c>
      <c r="G436" s="6">
        <v>500</v>
      </c>
      <c r="H436" s="92">
        <f t="shared" si="18"/>
        <v>500</v>
      </c>
      <c r="I436" s="6">
        <v>500</v>
      </c>
      <c r="J436" s="92">
        <f t="shared" si="19"/>
        <v>550</v>
      </c>
      <c r="K436" s="92">
        <f t="shared" si="20"/>
        <v>450</v>
      </c>
      <c r="L436" s="1" t="s">
        <v>1525</v>
      </c>
      <c r="M436" s="1" t="s">
        <v>1526</v>
      </c>
      <c r="N436" s="3">
        <v>1</v>
      </c>
      <c r="O436" s="1" t="s">
        <v>48</v>
      </c>
      <c r="P436" s="6">
        <v>0</v>
      </c>
      <c r="Q436" s="6">
        <v>0</v>
      </c>
      <c r="R436" s="6">
        <v>0</v>
      </c>
      <c r="S436" s="6">
        <v>0</v>
      </c>
      <c r="T436" s="14">
        <v>1</v>
      </c>
      <c r="U436" s="14">
        <v>1</v>
      </c>
      <c r="V436" s="7" t="s">
        <v>1527</v>
      </c>
      <c r="W436" s="12" t="s">
        <v>1529</v>
      </c>
      <c r="X436" s="1"/>
      <c r="Y436" s="1"/>
      <c r="Z436" s="1"/>
      <c r="AA436" s="1"/>
      <c r="AB436" s="1"/>
      <c r="AC436" s="1"/>
    </row>
    <row r="437" spans="1:29" ht="15.75" customHeight="1">
      <c r="A437" s="1" t="s">
        <v>1522</v>
      </c>
      <c r="B437" s="1"/>
      <c r="C437" s="3" t="s">
        <v>189</v>
      </c>
      <c r="D437" s="3" t="s">
        <v>5</v>
      </c>
      <c r="E437" s="4">
        <v>42832</v>
      </c>
      <c r="F437" s="1" t="s">
        <v>201</v>
      </c>
      <c r="G437" s="6">
        <v>100</v>
      </c>
      <c r="H437" s="92">
        <f t="shared" si="18"/>
        <v>109</v>
      </c>
      <c r="I437" s="6">
        <v>120</v>
      </c>
      <c r="J437" s="92">
        <f t="shared" si="19"/>
        <v>110.00000000000001</v>
      </c>
      <c r="K437" s="92">
        <f t="shared" si="20"/>
        <v>108</v>
      </c>
      <c r="L437" s="1" t="s">
        <v>43</v>
      </c>
      <c r="M437" s="1" t="s">
        <v>1616</v>
      </c>
      <c r="N437" s="3">
        <v>0</v>
      </c>
      <c r="O437" s="1" t="s">
        <v>70</v>
      </c>
      <c r="P437" s="6">
        <v>0</v>
      </c>
      <c r="Q437" s="6">
        <v>0</v>
      </c>
      <c r="R437" s="6">
        <v>0</v>
      </c>
      <c r="S437" s="6">
        <v>0</v>
      </c>
      <c r="T437" s="6">
        <v>1</v>
      </c>
      <c r="U437" s="6">
        <v>1</v>
      </c>
      <c r="V437" s="7" t="s">
        <v>1617</v>
      </c>
      <c r="W437" s="1"/>
      <c r="X437" s="1"/>
      <c r="Y437" s="1"/>
      <c r="Z437" s="1"/>
      <c r="AA437" s="1"/>
      <c r="AB437" s="1"/>
      <c r="AC437" s="1"/>
    </row>
    <row r="438" spans="1:29" ht="15.75" customHeight="1">
      <c r="A438" s="1" t="s">
        <v>1221</v>
      </c>
      <c r="B438" s="1" t="s">
        <v>1222</v>
      </c>
      <c r="C438" s="3" t="s">
        <v>189</v>
      </c>
      <c r="D438" s="3" t="s">
        <v>5</v>
      </c>
      <c r="E438" s="4">
        <v>42840</v>
      </c>
      <c r="F438" s="1" t="s">
        <v>454</v>
      </c>
      <c r="G438" s="6">
        <v>400</v>
      </c>
      <c r="H438" s="92">
        <f t="shared" si="18"/>
        <v>400</v>
      </c>
      <c r="I438" s="6">
        <v>400</v>
      </c>
      <c r="J438" s="92">
        <f t="shared" si="19"/>
        <v>440.00000000000006</v>
      </c>
      <c r="K438" s="92">
        <f t="shared" si="20"/>
        <v>360</v>
      </c>
      <c r="L438" s="1" t="s">
        <v>43</v>
      </c>
      <c r="M438" s="1" t="s">
        <v>44</v>
      </c>
      <c r="N438" s="3">
        <v>1</v>
      </c>
      <c r="O438" s="1" t="s">
        <v>59</v>
      </c>
      <c r="P438" s="6">
        <v>0</v>
      </c>
      <c r="Q438" s="6">
        <v>0</v>
      </c>
      <c r="R438" s="6">
        <v>0</v>
      </c>
      <c r="S438" s="6">
        <v>0</v>
      </c>
      <c r="T438" s="6">
        <v>1</v>
      </c>
      <c r="U438" s="6">
        <v>1</v>
      </c>
      <c r="V438" s="7" t="s">
        <v>1223</v>
      </c>
      <c r="W438" s="1"/>
      <c r="X438" s="1"/>
      <c r="Y438" s="1"/>
      <c r="Z438" s="1"/>
      <c r="AA438" s="1"/>
      <c r="AB438" s="1"/>
      <c r="AC438" s="1"/>
    </row>
    <row r="439" spans="1:29" ht="15.75" customHeight="1">
      <c r="A439" s="1" t="s">
        <v>1224</v>
      </c>
      <c r="B439" s="1" t="s">
        <v>1225</v>
      </c>
      <c r="C439" s="3" t="s">
        <v>189</v>
      </c>
      <c r="D439" s="3" t="s">
        <v>5</v>
      </c>
      <c r="E439" s="4">
        <v>42840</v>
      </c>
      <c r="F439" s="1" t="s">
        <v>430</v>
      </c>
      <c r="G439" s="6">
        <v>200</v>
      </c>
      <c r="H439" s="92">
        <f t="shared" si="18"/>
        <v>200</v>
      </c>
      <c r="I439" s="6">
        <v>200</v>
      </c>
      <c r="J439" s="92">
        <f t="shared" si="19"/>
        <v>220.00000000000003</v>
      </c>
      <c r="K439" s="92">
        <f t="shared" si="20"/>
        <v>180</v>
      </c>
      <c r="L439" s="1" t="s">
        <v>1226</v>
      </c>
      <c r="M439" s="1" t="s">
        <v>44</v>
      </c>
      <c r="N439" s="3">
        <v>1</v>
      </c>
      <c r="O439" s="1" t="s">
        <v>59</v>
      </c>
      <c r="P439" s="6">
        <v>0</v>
      </c>
      <c r="Q439" s="6">
        <v>0</v>
      </c>
      <c r="R439" s="6">
        <v>0</v>
      </c>
      <c r="S439" s="6">
        <v>0</v>
      </c>
      <c r="T439" s="6">
        <v>1</v>
      </c>
      <c r="U439" s="6">
        <v>1</v>
      </c>
      <c r="V439" s="7" t="s">
        <v>1223</v>
      </c>
      <c r="W439" s="7" t="s">
        <v>1229</v>
      </c>
      <c r="X439" s="1"/>
      <c r="Y439" s="1"/>
      <c r="Z439" s="1"/>
      <c r="AA439" s="1"/>
      <c r="AB439" s="1"/>
      <c r="AC439" s="1"/>
    </row>
    <row r="440" spans="1:29" ht="15.75" customHeight="1">
      <c r="A440" s="1" t="s">
        <v>1230</v>
      </c>
      <c r="B440" s="1" t="s">
        <v>1231</v>
      </c>
      <c r="C440" s="3" t="s">
        <v>189</v>
      </c>
      <c r="D440" s="3" t="s">
        <v>5</v>
      </c>
      <c r="E440" s="4">
        <v>42840</v>
      </c>
      <c r="F440" s="1" t="s">
        <v>1232</v>
      </c>
      <c r="G440" s="6">
        <v>350</v>
      </c>
      <c r="H440" s="92">
        <f t="shared" si="18"/>
        <v>350</v>
      </c>
      <c r="I440" s="6">
        <v>350</v>
      </c>
      <c r="J440" s="92">
        <f t="shared" si="19"/>
        <v>385.00000000000006</v>
      </c>
      <c r="K440" s="92">
        <f t="shared" si="20"/>
        <v>315</v>
      </c>
      <c r="L440" s="1" t="s">
        <v>43</v>
      </c>
      <c r="M440" s="1" t="s">
        <v>44</v>
      </c>
      <c r="N440" s="3">
        <v>1</v>
      </c>
      <c r="O440" s="1" t="s">
        <v>64</v>
      </c>
      <c r="P440" s="6">
        <v>0</v>
      </c>
      <c r="Q440" s="6">
        <v>0</v>
      </c>
      <c r="R440" s="6">
        <v>0</v>
      </c>
      <c r="S440" s="6">
        <v>0</v>
      </c>
      <c r="T440" s="6">
        <v>1</v>
      </c>
      <c r="U440" s="6">
        <v>1</v>
      </c>
      <c r="V440" s="7" t="s">
        <v>1223</v>
      </c>
      <c r="W440" s="7" t="s">
        <v>1234</v>
      </c>
      <c r="X440" s="1"/>
      <c r="Y440" s="1"/>
      <c r="Z440" s="1"/>
      <c r="AA440" s="1"/>
      <c r="AB440" s="1"/>
      <c r="AC440" s="1"/>
    </row>
    <row r="441" spans="1:29" ht="15.75" customHeight="1">
      <c r="A441" s="1" t="s">
        <v>816</v>
      </c>
      <c r="B441" s="1" t="s">
        <v>1235</v>
      </c>
      <c r="C441" s="3" t="s">
        <v>189</v>
      </c>
      <c r="D441" s="3" t="s">
        <v>5</v>
      </c>
      <c r="E441" s="4">
        <v>42840</v>
      </c>
      <c r="F441" s="1"/>
      <c r="G441" s="1"/>
      <c r="H441" s="92"/>
      <c r="I441" s="1"/>
      <c r="J441" s="92"/>
      <c r="K441" s="92"/>
      <c r="L441" s="1" t="s">
        <v>43</v>
      </c>
      <c r="M441" s="1" t="s">
        <v>44</v>
      </c>
      <c r="N441" s="3">
        <v>1</v>
      </c>
      <c r="O441" s="1" t="s">
        <v>59</v>
      </c>
      <c r="P441" s="6">
        <v>0</v>
      </c>
      <c r="Q441" s="6">
        <v>0</v>
      </c>
      <c r="R441" s="6">
        <v>0</v>
      </c>
      <c r="S441" s="6">
        <v>0</v>
      </c>
      <c r="T441" s="6">
        <v>1</v>
      </c>
      <c r="U441" s="6">
        <v>1</v>
      </c>
      <c r="V441" s="7" t="s">
        <v>1223</v>
      </c>
      <c r="W441" s="7" t="s">
        <v>1236</v>
      </c>
      <c r="X441" s="1"/>
      <c r="Y441" s="1"/>
      <c r="Z441" s="1"/>
      <c r="AA441" s="1"/>
      <c r="AB441" s="1"/>
      <c r="AC441" s="1"/>
    </row>
    <row r="442" spans="1:29" ht="15.75" customHeight="1">
      <c r="A442" s="1" t="s">
        <v>1237</v>
      </c>
      <c r="B442" s="1" t="s">
        <v>1238</v>
      </c>
      <c r="C442" s="3" t="s">
        <v>189</v>
      </c>
      <c r="D442" s="3" t="s">
        <v>5</v>
      </c>
      <c r="E442" s="4">
        <v>42840</v>
      </c>
      <c r="F442" s="1" t="s">
        <v>368</v>
      </c>
      <c r="G442" s="6">
        <v>2000</v>
      </c>
      <c r="H442" s="92">
        <f t="shared" si="18"/>
        <v>2000</v>
      </c>
      <c r="I442" s="6">
        <v>2000</v>
      </c>
      <c r="J442" s="92">
        <f t="shared" si="19"/>
        <v>2200</v>
      </c>
      <c r="K442" s="92">
        <f t="shared" si="20"/>
        <v>1800</v>
      </c>
      <c r="L442" s="1" t="s">
        <v>1239</v>
      </c>
      <c r="M442" s="1" t="s">
        <v>44</v>
      </c>
      <c r="N442" s="3">
        <v>1</v>
      </c>
      <c r="O442" s="1" t="s">
        <v>94</v>
      </c>
      <c r="P442" s="6">
        <v>0</v>
      </c>
      <c r="Q442" s="6">
        <v>0</v>
      </c>
      <c r="R442" s="6">
        <v>0</v>
      </c>
      <c r="S442" s="6">
        <v>0</v>
      </c>
      <c r="T442" s="6">
        <v>1</v>
      </c>
      <c r="U442" s="6">
        <v>1</v>
      </c>
      <c r="V442" s="7" t="s">
        <v>1223</v>
      </c>
      <c r="W442" s="7" t="s">
        <v>1240</v>
      </c>
      <c r="X442" s="1"/>
      <c r="Y442" s="1"/>
      <c r="Z442" s="1"/>
      <c r="AA442" s="1"/>
      <c r="AB442" s="1"/>
      <c r="AC442" s="1"/>
    </row>
    <row r="443" spans="1:29" ht="15.75" customHeight="1">
      <c r="A443" s="1" t="s">
        <v>1241</v>
      </c>
      <c r="B443" s="1"/>
      <c r="C443" s="3" t="s">
        <v>189</v>
      </c>
      <c r="D443" s="3" t="s">
        <v>5</v>
      </c>
      <c r="E443" s="4">
        <v>42840</v>
      </c>
      <c r="F443" s="1"/>
      <c r="G443" s="1"/>
      <c r="H443" s="92"/>
      <c r="I443" s="1"/>
      <c r="J443" s="92"/>
      <c r="K443" s="92"/>
      <c r="L443" s="1" t="s">
        <v>43</v>
      </c>
      <c r="M443" s="1" t="s">
        <v>44</v>
      </c>
      <c r="N443" s="3">
        <v>1</v>
      </c>
      <c r="O443" s="1" t="s">
        <v>59</v>
      </c>
      <c r="P443" s="1"/>
      <c r="Q443" s="1"/>
      <c r="R443" s="1"/>
      <c r="S443" s="1"/>
      <c r="T443" s="6">
        <v>1</v>
      </c>
      <c r="U443" s="6">
        <v>1</v>
      </c>
      <c r="V443" s="7" t="s">
        <v>1223</v>
      </c>
      <c r="W443" s="1"/>
      <c r="X443" s="1"/>
      <c r="Y443" s="1"/>
      <c r="Z443" s="1"/>
      <c r="AA443" s="1"/>
      <c r="AB443" s="1"/>
      <c r="AC443" s="1"/>
    </row>
    <row r="444" spans="1:29" ht="15.75" customHeight="1">
      <c r="A444" s="1" t="s">
        <v>1242</v>
      </c>
      <c r="B444" s="1"/>
      <c r="C444" s="3" t="s">
        <v>189</v>
      </c>
      <c r="D444" s="3" t="s">
        <v>5</v>
      </c>
      <c r="E444" s="4">
        <v>42840</v>
      </c>
      <c r="F444" s="1"/>
      <c r="G444" s="1"/>
      <c r="H444" s="92"/>
      <c r="I444" s="1"/>
      <c r="J444" s="92"/>
      <c r="K444" s="92"/>
      <c r="L444" s="1" t="s">
        <v>43</v>
      </c>
      <c r="M444" s="1" t="s">
        <v>44</v>
      </c>
      <c r="N444" s="3">
        <v>1</v>
      </c>
      <c r="O444" s="1" t="s">
        <v>59</v>
      </c>
      <c r="P444" s="1"/>
      <c r="Q444" s="1"/>
      <c r="R444" s="1"/>
      <c r="S444" s="1"/>
      <c r="T444" s="6">
        <v>1</v>
      </c>
      <c r="U444" s="6">
        <v>1</v>
      </c>
      <c r="V444" s="7" t="s">
        <v>1223</v>
      </c>
      <c r="W444" s="1"/>
      <c r="X444" s="1"/>
      <c r="Y444" s="1"/>
      <c r="Z444" s="1"/>
      <c r="AA444" s="1"/>
      <c r="AB444" s="1"/>
      <c r="AC444" s="1"/>
    </row>
    <row r="445" spans="1:29" ht="15.75" customHeight="1">
      <c r="A445" s="1" t="s">
        <v>1522</v>
      </c>
      <c r="B445" s="1" t="s">
        <v>2430</v>
      </c>
      <c r="C445" s="1" t="s">
        <v>189</v>
      </c>
      <c r="D445" s="3" t="s">
        <v>5</v>
      </c>
      <c r="E445" s="13">
        <v>42842</v>
      </c>
      <c r="F445" s="1"/>
      <c r="G445" s="1"/>
      <c r="H445" s="92"/>
      <c r="I445" s="1"/>
      <c r="J445" s="92"/>
      <c r="K445" s="92"/>
      <c r="L445" s="27" t="s">
        <v>97</v>
      </c>
      <c r="M445" s="1" t="s">
        <v>2431</v>
      </c>
      <c r="N445" s="6">
        <v>0</v>
      </c>
      <c r="O445" s="27" t="s">
        <v>59</v>
      </c>
      <c r="P445" s="6">
        <v>0</v>
      </c>
      <c r="Q445" s="6">
        <v>0</v>
      </c>
      <c r="R445" s="6">
        <v>0</v>
      </c>
      <c r="S445" s="6">
        <v>0</v>
      </c>
      <c r="T445" s="6">
        <v>1</v>
      </c>
      <c r="U445" s="6">
        <v>1</v>
      </c>
      <c r="V445" s="7" t="s">
        <v>2432</v>
      </c>
      <c r="W445" s="1"/>
      <c r="X445" s="1"/>
      <c r="Y445" s="1"/>
      <c r="Z445" s="1"/>
      <c r="AA445" s="1"/>
      <c r="AB445" s="1"/>
      <c r="AC445" s="1"/>
    </row>
    <row r="446" spans="1:29" ht="15.75" customHeight="1">
      <c r="A446" s="22" t="s">
        <v>1635</v>
      </c>
      <c r="B446" s="1" t="s">
        <v>1636</v>
      </c>
      <c r="C446" s="22" t="s">
        <v>189</v>
      </c>
      <c r="D446" s="3" t="s">
        <v>5</v>
      </c>
      <c r="E446" s="13">
        <v>42843</v>
      </c>
      <c r="F446" s="1"/>
      <c r="G446" s="1"/>
      <c r="H446" s="92"/>
      <c r="I446" s="1"/>
      <c r="J446" s="92"/>
      <c r="K446" s="92"/>
      <c r="L446" s="1" t="s">
        <v>1638</v>
      </c>
      <c r="M446" s="27" t="s">
        <v>1639</v>
      </c>
      <c r="N446" s="10">
        <v>0</v>
      </c>
      <c r="O446" s="27" t="s">
        <v>1640</v>
      </c>
      <c r="P446" s="1"/>
      <c r="Q446" s="1"/>
      <c r="R446" s="1"/>
      <c r="S446" s="1"/>
      <c r="T446" s="3">
        <v>1</v>
      </c>
      <c r="U446" s="10">
        <v>1</v>
      </c>
      <c r="V446" s="12" t="s">
        <v>1642</v>
      </c>
      <c r="W446" s="1"/>
      <c r="X446" s="1"/>
      <c r="Y446" s="1"/>
      <c r="Z446" s="1"/>
      <c r="AA446" s="1"/>
      <c r="AB446" s="1"/>
      <c r="AC446" s="1"/>
    </row>
    <row r="447" spans="1:29" ht="15.75" customHeight="1">
      <c r="A447" s="22" t="s">
        <v>318</v>
      </c>
      <c r="B447" s="1" t="s">
        <v>1647</v>
      </c>
      <c r="C447" s="22" t="s">
        <v>189</v>
      </c>
      <c r="D447" s="3" t="s">
        <v>5</v>
      </c>
      <c r="E447" s="13">
        <v>42843</v>
      </c>
      <c r="F447" s="1"/>
      <c r="G447" s="1"/>
      <c r="H447" s="92"/>
      <c r="I447" s="1"/>
      <c r="J447" s="92"/>
      <c r="K447" s="92"/>
      <c r="L447" s="1" t="s">
        <v>1638</v>
      </c>
      <c r="M447" s="27" t="s">
        <v>1639</v>
      </c>
      <c r="N447" s="10">
        <v>0</v>
      </c>
      <c r="O447" s="27" t="s">
        <v>1640</v>
      </c>
      <c r="P447" s="1"/>
      <c r="Q447" s="1"/>
      <c r="R447" s="1"/>
      <c r="S447" s="1"/>
      <c r="T447" s="3">
        <v>1</v>
      </c>
      <c r="U447" s="10">
        <v>1</v>
      </c>
      <c r="V447" s="12" t="s">
        <v>1642</v>
      </c>
      <c r="W447" s="1"/>
      <c r="X447" s="1"/>
      <c r="Y447" s="1"/>
      <c r="Z447" s="1"/>
      <c r="AA447" s="1"/>
      <c r="AB447" s="1"/>
      <c r="AC447" s="1"/>
    </row>
    <row r="448" spans="1:29" ht="15.75" customHeight="1">
      <c r="A448" s="22" t="s">
        <v>1652</v>
      </c>
      <c r="B448" s="1" t="s">
        <v>1653</v>
      </c>
      <c r="C448" s="22" t="s">
        <v>189</v>
      </c>
      <c r="D448" s="3" t="s">
        <v>5</v>
      </c>
      <c r="E448" s="13">
        <v>42843</v>
      </c>
      <c r="F448" s="1"/>
      <c r="G448" s="1"/>
      <c r="H448" s="92"/>
      <c r="I448" s="1"/>
      <c r="J448" s="92"/>
      <c r="K448" s="92"/>
      <c r="L448" s="1" t="s">
        <v>1638</v>
      </c>
      <c r="M448" s="27" t="s">
        <v>1639</v>
      </c>
      <c r="N448" s="10">
        <v>0</v>
      </c>
      <c r="O448" s="27" t="s">
        <v>1640</v>
      </c>
      <c r="P448" s="1"/>
      <c r="Q448" s="1"/>
      <c r="R448" s="1"/>
      <c r="S448" s="1"/>
      <c r="T448" s="3">
        <v>1</v>
      </c>
      <c r="U448" s="10">
        <v>1</v>
      </c>
      <c r="V448" s="12" t="s">
        <v>1642</v>
      </c>
      <c r="W448" s="12" t="s">
        <v>1657</v>
      </c>
      <c r="X448" s="1"/>
      <c r="Y448" s="1"/>
      <c r="Z448" s="1"/>
      <c r="AA448" s="1"/>
      <c r="AB448" s="1"/>
      <c r="AC448" s="1"/>
    </row>
    <row r="449" spans="1:29" ht="15.75" customHeight="1">
      <c r="A449" s="22" t="s">
        <v>1658</v>
      </c>
      <c r="B449" s="1" t="s">
        <v>1660</v>
      </c>
      <c r="C449" s="22" t="s">
        <v>189</v>
      </c>
      <c r="D449" s="3" t="s">
        <v>5</v>
      </c>
      <c r="E449" s="13">
        <v>42843</v>
      </c>
      <c r="F449" s="1"/>
      <c r="G449" s="1"/>
      <c r="H449" s="92"/>
      <c r="I449" s="1"/>
      <c r="J449" s="92"/>
      <c r="K449" s="92"/>
      <c r="L449" s="1" t="s">
        <v>1638</v>
      </c>
      <c r="M449" s="27" t="s">
        <v>1639</v>
      </c>
      <c r="N449" s="10">
        <v>0</v>
      </c>
      <c r="O449" s="27" t="s">
        <v>1640</v>
      </c>
      <c r="P449" s="1"/>
      <c r="Q449" s="1"/>
      <c r="R449" s="1"/>
      <c r="S449" s="1"/>
      <c r="T449" s="3">
        <v>1</v>
      </c>
      <c r="U449" s="10">
        <v>1</v>
      </c>
      <c r="V449" s="12" t="s">
        <v>1642</v>
      </c>
      <c r="W449" s="1"/>
      <c r="X449" s="1"/>
      <c r="Y449" s="1"/>
      <c r="Z449" s="1"/>
      <c r="AA449" s="1"/>
      <c r="AB449" s="1"/>
      <c r="AC449" s="1"/>
    </row>
    <row r="450" spans="1:29" ht="15.75" customHeight="1">
      <c r="A450" s="22" t="s">
        <v>1663</v>
      </c>
      <c r="B450" s="1" t="s">
        <v>1664</v>
      </c>
      <c r="C450" s="22" t="s">
        <v>189</v>
      </c>
      <c r="D450" s="3" t="s">
        <v>5</v>
      </c>
      <c r="E450" s="13">
        <v>42843</v>
      </c>
      <c r="F450" s="1"/>
      <c r="G450" s="1"/>
      <c r="H450" s="92"/>
      <c r="I450" s="1"/>
      <c r="J450" s="92"/>
      <c r="K450" s="92"/>
      <c r="L450" s="1" t="s">
        <v>1638</v>
      </c>
      <c r="M450" s="27" t="s">
        <v>1639</v>
      </c>
      <c r="N450" s="10">
        <v>0</v>
      </c>
      <c r="O450" s="27" t="s">
        <v>1640</v>
      </c>
      <c r="P450" s="1"/>
      <c r="Q450" s="1"/>
      <c r="R450" s="1"/>
      <c r="S450" s="1"/>
      <c r="T450" s="3">
        <v>1</v>
      </c>
      <c r="U450" s="10">
        <v>1</v>
      </c>
      <c r="V450" s="12" t="s">
        <v>1642</v>
      </c>
      <c r="W450" s="1"/>
      <c r="X450" s="1"/>
      <c r="Y450" s="1"/>
      <c r="Z450" s="1"/>
      <c r="AA450" s="1"/>
      <c r="AB450" s="1"/>
      <c r="AC450" s="1"/>
    </row>
    <row r="451" spans="1:29" ht="15.75" customHeight="1">
      <c r="A451" s="22" t="s">
        <v>1669</v>
      </c>
      <c r="B451" s="1" t="s">
        <v>1670</v>
      </c>
      <c r="C451" s="22" t="s">
        <v>189</v>
      </c>
      <c r="D451" s="3" t="s">
        <v>5</v>
      </c>
      <c r="E451" s="13">
        <v>42843</v>
      </c>
      <c r="F451" s="1"/>
      <c r="G451" s="1"/>
      <c r="H451" s="92"/>
      <c r="I451" s="1"/>
      <c r="J451" s="92"/>
      <c r="K451" s="92"/>
      <c r="L451" s="1" t="s">
        <v>1638</v>
      </c>
      <c r="M451" s="27" t="s">
        <v>1639</v>
      </c>
      <c r="N451" s="10">
        <v>0</v>
      </c>
      <c r="O451" s="27" t="s">
        <v>1640</v>
      </c>
      <c r="P451" s="1"/>
      <c r="Q451" s="1"/>
      <c r="R451" s="1"/>
      <c r="S451" s="1"/>
      <c r="T451" s="3">
        <v>1</v>
      </c>
      <c r="U451" s="10">
        <v>1</v>
      </c>
      <c r="V451" s="12" t="s">
        <v>1642</v>
      </c>
      <c r="W451" s="1"/>
      <c r="X451" s="1"/>
      <c r="Y451" s="1"/>
      <c r="Z451" s="1"/>
      <c r="AA451" s="1"/>
      <c r="AB451" s="1"/>
      <c r="AC451" s="1"/>
    </row>
    <row r="452" spans="1:29" ht="15.75" customHeight="1">
      <c r="A452" s="1" t="s">
        <v>816</v>
      </c>
      <c r="B452" s="1" t="s">
        <v>817</v>
      </c>
      <c r="C452" s="1" t="s">
        <v>189</v>
      </c>
      <c r="D452" s="1" t="s">
        <v>67</v>
      </c>
      <c r="E452" s="13">
        <v>42845</v>
      </c>
      <c r="F452" s="1" t="s">
        <v>190</v>
      </c>
      <c r="G452" s="6">
        <v>40</v>
      </c>
      <c r="H452" s="92">
        <f t="shared" ref="H451:H514" si="21">SUM(J452+K452)/2</f>
        <v>40</v>
      </c>
      <c r="I452" s="6">
        <v>40</v>
      </c>
      <c r="J452" s="92">
        <f t="shared" ref="J451:J514" si="22">G452*1.1</f>
        <v>44</v>
      </c>
      <c r="K452" s="92">
        <f t="shared" ref="K451:K514" si="23">I452*0.9</f>
        <v>36</v>
      </c>
      <c r="L452" s="27" t="s">
        <v>97</v>
      </c>
      <c r="M452" s="1" t="s">
        <v>820</v>
      </c>
      <c r="N452" s="6">
        <v>1</v>
      </c>
      <c r="O452" s="1" t="s">
        <v>59</v>
      </c>
      <c r="P452" s="6">
        <v>3</v>
      </c>
      <c r="Q452" s="6">
        <v>0</v>
      </c>
      <c r="R452" s="6">
        <v>0</v>
      </c>
      <c r="S452" s="6">
        <v>0</v>
      </c>
      <c r="T452" s="6">
        <v>1</v>
      </c>
      <c r="U452" s="6">
        <v>1</v>
      </c>
      <c r="V452" s="7" t="s">
        <v>821</v>
      </c>
      <c r="W452" s="7" t="s">
        <v>822</v>
      </c>
      <c r="X452" s="1"/>
      <c r="Y452" s="1"/>
      <c r="Z452" s="1"/>
      <c r="AA452" s="1"/>
      <c r="AB452" s="1"/>
      <c r="AC452" s="1"/>
    </row>
    <row r="453" spans="1:29" ht="15.75" customHeight="1">
      <c r="A453" s="1" t="s">
        <v>816</v>
      </c>
      <c r="B453" s="1" t="s">
        <v>2458</v>
      </c>
      <c r="C453" s="1" t="s">
        <v>189</v>
      </c>
      <c r="D453" s="1" t="s">
        <v>67</v>
      </c>
      <c r="E453" s="13">
        <v>42845</v>
      </c>
      <c r="F453" s="1" t="s">
        <v>62</v>
      </c>
      <c r="G453" s="6">
        <v>2</v>
      </c>
      <c r="H453" s="92">
        <f t="shared" si="21"/>
        <v>2</v>
      </c>
      <c r="I453" s="6">
        <v>2</v>
      </c>
      <c r="J453" s="92">
        <f t="shared" si="22"/>
        <v>2.2000000000000002</v>
      </c>
      <c r="K453" s="92">
        <f t="shared" si="23"/>
        <v>1.8</v>
      </c>
      <c r="L453" s="1" t="s">
        <v>2460</v>
      </c>
      <c r="M453" s="1" t="s">
        <v>2461</v>
      </c>
      <c r="N453" s="6">
        <v>0</v>
      </c>
      <c r="O453" s="1" t="s">
        <v>64</v>
      </c>
      <c r="P453" s="6">
        <v>0</v>
      </c>
      <c r="Q453" s="6">
        <v>0</v>
      </c>
      <c r="R453" s="6">
        <v>0</v>
      </c>
      <c r="S453" s="6">
        <v>0</v>
      </c>
      <c r="T453" s="6">
        <v>1</v>
      </c>
      <c r="U453" s="6">
        <v>1</v>
      </c>
      <c r="V453" s="7" t="s">
        <v>2464</v>
      </c>
      <c r="W453" s="1"/>
      <c r="X453" s="1"/>
      <c r="Y453" s="1"/>
      <c r="Z453" s="1"/>
      <c r="AA453" s="1"/>
      <c r="AB453" s="1"/>
      <c r="AC453" s="1"/>
    </row>
    <row r="454" spans="1:29" ht="15.75" customHeight="1">
      <c r="A454" s="1" t="s">
        <v>816</v>
      </c>
      <c r="B454" s="1" t="s">
        <v>2458</v>
      </c>
      <c r="C454" s="1" t="s">
        <v>189</v>
      </c>
      <c r="D454" s="1" t="s">
        <v>67</v>
      </c>
      <c r="E454" s="13">
        <v>42845</v>
      </c>
      <c r="F454" s="1" t="s">
        <v>1483</v>
      </c>
      <c r="G454" s="1"/>
      <c r="H454" s="92"/>
      <c r="I454" s="1"/>
      <c r="J454" s="92"/>
      <c r="K454" s="92"/>
      <c r="L454" s="1" t="s">
        <v>439</v>
      </c>
      <c r="M454" s="1" t="s">
        <v>2467</v>
      </c>
      <c r="N454" s="6">
        <v>0</v>
      </c>
      <c r="O454" s="1" t="s">
        <v>2469</v>
      </c>
      <c r="P454" s="6">
        <v>0</v>
      </c>
      <c r="Q454" s="6">
        <v>0</v>
      </c>
      <c r="R454" s="6">
        <v>0</v>
      </c>
      <c r="S454" s="6">
        <v>0</v>
      </c>
      <c r="T454" s="6">
        <v>0</v>
      </c>
      <c r="U454" s="6">
        <v>1</v>
      </c>
      <c r="V454" s="7" t="s">
        <v>2464</v>
      </c>
      <c r="W454" s="1"/>
      <c r="X454" s="1"/>
      <c r="Y454" s="1"/>
      <c r="Z454" s="1"/>
      <c r="AA454" s="1"/>
      <c r="AB454" s="1"/>
      <c r="AC454" s="1"/>
    </row>
    <row r="455" spans="1:29" ht="15.75" customHeight="1">
      <c r="A455" s="1" t="s">
        <v>187</v>
      </c>
      <c r="B455" s="1" t="s">
        <v>188</v>
      </c>
      <c r="C455" s="1" t="s">
        <v>189</v>
      </c>
      <c r="D455" s="1" t="s">
        <v>67</v>
      </c>
      <c r="E455" s="13">
        <v>42846</v>
      </c>
      <c r="F455" s="1" t="s">
        <v>190</v>
      </c>
      <c r="G455" s="6">
        <v>40</v>
      </c>
      <c r="H455" s="92">
        <f t="shared" si="21"/>
        <v>40</v>
      </c>
      <c r="I455" s="6">
        <v>40</v>
      </c>
      <c r="J455" s="92">
        <f t="shared" si="22"/>
        <v>44</v>
      </c>
      <c r="K455" s="92">
        <f t="shared" si="23"/>
        <v>36</v>
      </c>
      <c r="L455" s="1" t="s">
        <v>43</v>
      </c>
      <c r="M455" s="1" t="s">
        <v>191</v>
      </c>
      <c r="N455" s="6">
        <v>0</v>
      </c>
      <c r="O455" s="1" t="s">
        <v>59</v>
      </c>
      <c r="P455" s="6">
        <v>0</v>
      </c>
      <c r="Q455" s="6">
        <v>0</v>
      </c>
      <c r="R455" s="6">
        <v>0</v>
      </c>
      <c r="S455" s="6">
        <v>0</v>
      </c>
      <c r="T455" s="6">
        <v>1</v>
      </c>
      <c r="U455" s="6">
        <v>1</v>
      </c>
      <c r="V455" s="7" t="s">
        <v>196</v>
      </c>
      <c r="W455" s="1"/>
      <c r="X455" s="1"/>
      <c r="Y455" s="1"/>
      <c r="Z455" s="1"/>
      <c r="AA455" s="1"/>
      <c r="AB455" s="1"/>
      <c r="AC455" s="1"/>
    </row>
    <row r="456" spans="1:29" ht="15.75" customHeight="1">
      <c r="A456" s="1" t="s">
        <v>2068</v>
      </c>
      <c r="B456" s="1" t="s">
        <v>2069</v>
      </c>
      <c r="C456" s="1" t="s">
        <v>189</v>
      </c>
      <c r="D456" s="1" t="s">
        <v>67</v>
      </c>
      <c r="E456" s="13">
        <v>42847</v>
      </c>
      <c r="F456" s="1" t="s">
        <v>2070</v>
      </c>
      <c r="G456" s="6">
        <v>2500</v>
      </c>
      <c r="H456" s="92">
        <f t="shared" si="21"/>
        <v>2500</v>
      </c>
      <c r="I456" s="6">
        <v>2500</v>
      </c>
      <c r="J456" s="92">
        <f t="shared" si="22"/>
        <v>2750</v>
      </c>
      <c r="K456" s="92">
        <f t="shared" si="23"/>
        <v>2250</v>
      </c>
      <c r="L456" s="1" t="s">
        <v>43</v>
      </c>
      <c r="M456" s="1" t="s">
        <v>63</v>
      </c>
      <c r="N456" s="3">
        <v>3</v>
      </c>
      <c r="O456" s="1"/>
      <c r="P456" s="1"/>
      <c r="Q456" s="1"/>
      <c r="R456" s="1"/>
      <c r="S456" s="1"/>
      <c r="T456" s="3">
        <v>1</v>
      </c>
      <c r="U456" s="6">
        <v>1</v>
      </c>
      <c r="V456" s="7" t="s">
        <v>2071</v>
      </c>
      <c r="W456" s="1"/>
      <c r="X456" s="1"/>
      <c r="Y456" s="1"/>
      <c r="Z456" s="1"/>
      <c r="AA456" s="1"/>
      <c r="AB456" s="1"/>
      <c r="AC456" s="1"/>
    </row>
    <row r="457" spans="1:29" ht="15.75" customHeight="1">
      <c r="A457" s="3" t="s">
        <v>1224</v>
      </c>
      <c r="B457" s="17" t="s">
        <v>2072</v>
      </c>
      <c r="C457" s="3" t="s">
        <v>189</v>
      </c>
      <c r="D457" s="3" t="s">
        <v>67</v>
      </c>
      <c r="E457" s="13">
        <v>42847</v>
      </c>
      <c r="F457" s="3" t="s">
        <v>2073</v>
      </c>
      <c r="G457" s="14">
        <v>250</v>
      </c>
      <c r="H457" s="92">
        <f t="shared" si="21"/>
        <v>250</v>
      </c>
      <c r="I457" s="14">
        <v>250</v>
      </c>
      <c r="J457" s="92">
        <f t="shared" si="22"/>
        <v>275</v>
      </c>
      <c r="K457" s="92">
        <f t="shared" si="23"/>
        <v>225</v>
      </c>
      <c r="L457" s="1" t="s">
        <v>43</v>
      </c>
      <c r="M457" s="1" t="s">
        <v>63</v>
      </c>
      <c r="N457" s="3">
        <v>3</v>
      </c>
      <c r="O457" s="3" t="s">
        <v>15</v>
      </c>
      <c r="P457" s="14">
        <v>0</v>
      </c>
      <c r="Q457" s="14">
        <v>0</v>
      </c>
      <c r="R457" s="14">
        <v>0</v>
      </c>
      <c r="S457" s="14">
        <v>0</v>
      </c>
      <c r="T457" s="14">
        <v>1</v>
      </c>
      <c r="U457" s="14">
        <v>1</v>
      </c>
      <c r="V457" s="68" t="s">
        <v>2074</v>
      </c>
      <c r="W457" s="1"/>
      <c r="X457" s="1"/>
      <c r="Y457" s="1"/>
      <c r="Z457" s="1"/>
      <c r="AA457" s="1"/>
      <c r="AB457" s="1"/>
      <c r="AC457" s="1"/>
    </row>
    <row r="458" spans="1:29" ht="15.75" customHeight="1">
      <c r="A458" s="1" t="s">
        <v>2075</v>
      </c>
      <c r="B458" s="1" t="s">
        <v>2076</v>
      </c>
      <c r="C458" s="1" t="s">
        <v>189</v>
      </c>
      <c r="D458" s="1" t="s">
        <v>67</v>
      </c>
      <c r="E458" s="13">
        <v>42847</v>
      </c>
      <c r="F458" s="1" t="s">
        <v>2077</v>
      </c>
      <c r="G458" s="6">
        <v>500</v>
      </c>
      <c r="H458" s="92">
        <f t="shared" si="21"/>
        <v>500</v>
      </c>
      <c r="I458" s="6">
        <v>500</v>
      </c>
      <c r="J458" s="92">
        <f t="shared" si="22"/>
        <v>550</v>
      </c>
      <c r="K458" s="92">
        <f t="shared" si="23"/>
        <v>450</v>
      </c>
      <c r="L458" s="1" t="s">
        <v>43</v>
      </c>
      <c r="M458" s="1" t="s">
        <v>63</v>
      </c>
      <c r="N458" s="3">
        <v>3</v>
      </c>
      <c r="O458" s="1" t="s">
        <v>94</v>
      </c>
      <c r="P458" s="6">
        <v>0</v>
      </c>
      <c r="Q458" s="6">
        <v>0</v>
      </c>
      <c r="R458" s="6">
        <v>0</v>
      </c>
      <c r="S458" s="6">
        <v>0</v>
      </c>
      <c r="T458" s="6">
        <v>1</v>
      </c>
      <c r="U458" s="6">
        <v>1</v>
      </c>
      <c r="V458" s="66" t="s">
        <v>2080</v>
      </c>
      <c r="W458" s="1"/>
      <c r="X458" s="1"/>
      <c r="Y458" s="1"/>
      <c r="Z458" s="1"/>
      <c r="AA458" s="1"/>
      <c r="AB458" s="1"/>
      <c r="AC458" s="1"/>
    </row>
    <row r="459" spans="1:29" ht="15.75" customHeight="1">
      <c r="A459" s="1" t="s">
        <v>1237</v>
      </c>
      <c r="B459" s="1" t="s">
        <v>2081</v>
      </c>
      <c r="C459" s="1" t="s">
        <v>189</v>
      </c>
      <c r="D459" s="1" t="s">
        <v>67</v>
      </c>
      <c r="E459" s="13">
        <v>42847</v>
      </c>
      <c r="F459" s="1" t="s">
        <v>2083</v>
      </c>
      <c r="G459" s="6">
        <v>3000</v>
      </c>
      <c r="H459" s="92">
        <f t="shared" si="21"/>
        <v>8400</v>
      </c>
      <c r="I459" s="6">
        <v>15000</v>
      </c>
      <c r="J459" s="92">
        <f t="shared" si="22"/>
        <v>3300.0000000000005</v>
      </c>
      <c r="K459" s="92">
        <f t="shared" si="23"/>
        <v>13500</v>
      </c>
      <c r="L459" s="1" t="s">
        <v>43</v>
      </c>
      <c r="M459" s="1" t="s">
        <v>63</v>
      </c>
      <c r="N459" s="3">
        <v>3</v>
      </c>
      <c r="O459" s="1"/>
      <c r="P459" s="1"/>
      <c r="Q459" s="1"/>
      <c r="R459" s="1"/>
      <c r="S459" s="1"/>
      <c r="T459" s="3">
        <v>1</v>
      </c>
      <c r="U459" s="6">
        <v>1</v>
      </c>
      <c r="V459" s="7" t="s">
        <v>2085</v>
      </c>
      <c r="W459" s="1"/>
      <c r="X459" s="1"/>
      <c r="Y459" s="1"/>
      <c r="Z459" s="1"/>
      <c r="AA459" s="1"/>
      <c r="AB459" s="1"/>
      <c r="AC459" s="1"/>
    </row>
    <row r="460" spans="1:29" ht="15.75" customHeight="1">
      <c r="A460" s="3" t="s">
        <v>2086</v>
      </c>
      <c r="B460" s="17" t="s">
        <v>2088</v>
      </c>
      <c r="C460" s="3" t="s">
        <v>189</v>
      </c>
      <c r="D460" s="3" t="s">
        <v>67</v>
      </c>
      <c r="E460" s="13">
        <v>42847</v>
      </c>
      <c r="F460" s="3" t="s">
        <v>2089</v>
      </c>
      <c r="G460" s="14">
        <v>200</v>
      </c>
      <c r="H460" s="92">
        <f t="shared" si="21"/>
        <v>222.5</v>
      </c>
      <c r="I460" s="14">
        <v>250</v>
      </c>
      <c r="J460" s="92">
        <f t="shared" si="22"/>
        <v>220.00000000000003</v>
      </c>
      <c r="K460" s="92">
        <f t="shared" si="23"/>
        <v>225</v>
      </c>
      <c r="L460" s="1" t="s">
        <v>43</v>
      </c>
      <c r="M460" s="1" t="s">
        <v>63</v>
      </c>
      <c r="N460" s="3">
        <v>3</v>
      </c>
      <c r="O460" s="1" t="s">
        <v>94</v>
      </c>
      <c r="P460" s="14">
        <v>0</v>
      </c>
      <c r="Q460" s="14">
        <v>0</v>
      </c>
      <c r="R460" s="14">
        <v>0</v>
      </c>
      <c r="S460" s="14">
        <v>0</v>
      </c>
      <c r="T460" s="14">
        <v>1</v>
      </c>
      <c r="U460" s="14">
        <v>1</v>
      </c>
      <c r="V460" s="15" t="s">
        <v>2090</v>
      </c>
      <c r="W460" s="1"/>
      <c r="X460" s="1"/>
      <c r="Y460" s="1"/>
      <c r="Z460" s="1"/>
      <c r="AA460" s="1"/>
      <c r="AB460" s="1"/>
      <c r="AC460" s="1"/>
    </row>
    <row r="461" spans="1:29" ht="15.75" customHeight="1">
      <c r="A461" s="3" t="s">
        <v>2091</v>
      </c>
      <c r="B461" s="17" t="s">
        <v>2092</v>
      </c>
      <c r="C461" s="3" t="s">
        <v>189</v>
      </c>
      <c r="D461" s="3" t="s">
        <v>67</v>
      </c>
      <c r="E461" s="13">
        <v>42847</v>
      </c>
      <c r="F461" s="1"/>
      <c r="G461" s="6"/>
      <c r="H461" s="92"/>
      <c r="I461" s="6"/>
      <c r="J461" s="92"/>
      <c r="K461" s="92"/>
      <c r="L461" s="1" t="s">
        <v>43</v>
      </c>
      <c r="M461" s="1" t="s">
        <v>63</v>
      </c>
      <c r="N461" s="3">
        <v>3</v>
      </c>
      <c r="O461" s="3" t="s">
        <v>15</v>
      </c>
      <c r="P461" s="14">
        <v>0</v>
      </c>
      <c r="Q461" s="14">
        <v>0</v>
      </c>
      <c r="R461" s="14">
        <v>0</v>
      </c>
      <c r="S461" s="14">
        <v>0</v>
      </c>
      <c r="T461" s="14">
        <v>1</v>
      </c>
      <c r="U461" s="14">
        <v>1</v>
      </c>
      <c r="V461" s="15" t="s">
        <v>2093</v>
      </c>
      <c r="W461" s="1"/>
      <c r="X461" s="1"/>
      <c r="Y461" s="1"/>
      <c r="Z461" s="1"/>
      <c r="AA461" s="1"/>
      <c r="AB461" s="1"/>
      <c r="AC461" s="1"/>
    </row>
    <row r="462" spans="1:29" ht="15.75" customHeight="1">
      <c r="A462" s="1" t="s">
        <v>816</v>
      </c>
      <c r="B462" s="1" t="s">
        <v>171</v>
      </c>
      <c r="C462" s="1" t="s">
        <v>189</v>
      </c>
      <c r="D462" s="1" t="s">
        <v>67</v>
      </c>
      <c r="E462" s="13">
        <v>42847</v>
      </c>
      <c r="F462" s="1" t="s">
        <v>113</v>
      </c>
      <c r="G462" s="6">
        <v>200</v>
      </c>
      <c r="H462" s="92">
        <f t="shared" si="21"/>
        <v>200</v>
      </c>
      <c r="I462" s="6">
        <v>200</v>
      </c>
      <c r="J462" s="92">
        <f t="shared" si="22"/>
        <v>220.00000000000003</v>
      </c>
      <c r="K462" s="92">
        <f t="shared" si="23"/>
        <v>180</v>
      </c>
      <c r="L462" s="1" t="s">
        <v>43</v>
      </c>
      <c r="M462" s="1" t="s">
        <v>63</v>
      </c>
      <c r="N462" s="3">
        <v>3</v>
      </c>
      <c r="O462" s="1" t="s">
        <v>94</v>
      </c>
      <c r="P462" s="6">
        <v>0</v>
      </c>
      <c r="Q462" s="6">
        <v>0</v>
      </c>
      <c r="R462" s="6">
        <v>0</v>
      </c>
      <c r="S462" s="6">
        <v>0</v>
      </c>
      <c r="T462" s="6">
        <v>1</v>
      </c>
      <c r="U462" s="6">
        <v>1</v>
      </c>
      <c r="V462" s="7" t="s">
        <v>2094</v>
      </c>
      <c r="W462" s="1"/>
      <c r="X462" s="1"/>
      <c r="Y462" s="1"/>
      <c r="Z462" s="1"/>
      <c r="AA462" s="1"/>
      <c r="AB462" s="1"/>
      <c r="AC462" s="1"/>
    </row>
    <row r="463" spans="1:29" ht="15.75" customHeight="1">
      <c r="A463" s="1" t="s">
        <v>1522</v>
      </c>
      <c r="B463" s="1" t="s">
        <v>2095</v>
      </c>
      <c r="C463" s="1" t="s">
        <v>189</v>
      </c>
      <c r="D463" s="1" t="s">
        <v>67</v>
      </c>
      <c r="E463" s="13">
        <v>42847</v>
      </c>
      <c r="F463" s="1" t="s">
        <v>2096</v>
      </c>
      <c r="G463" s="6">
        <v>3000</v>
      </c>
      <c r="H463" s="92">
        <f t="shared" si="21"/>
        <v>3000</v>
      </c>
      <c r="I463" s="6">
        <v>3000</v>
      </c>
      <c r="J463" s="92">
        <f t="shared" si="22"/>
        <v>3300.0000000000005</v>
      </c>
      <c r="K463" s="92">
        <f t="shared" si="23"/>
        <v>2700</v>
      </c>
      <c r="L463" s="1" t="s">
        <v>43</v>
      </c>
      <c r="M463" s="1" t="s">
        <v>63</v>
      </c>
      <c r="N463" s="14">
        <v>3</v>
      </c>
      <c r="O463" s="1" t="s">
        <v>94</v>
      </c>
      <c r="P463" s="1"/>
      <c r="Q463" s="1"/>
      <c r="R463" s="1"/>
      <c r="S463" s="1"/>
      <c r="T463" s="6">
        <v>1</v>
      </c>
      <c r="U463" s="6">
        <v>1</v>
      </c>
      <c r="V463" s="7" t="s">
        <v>2097</v>
      </c>
      <c r="W463" s="1"/>
      <c r="X463" s="1"/>
      <c r="Y463" s="1"/>
      <c r="Z463" s="1"/>
      <c r="AA463" s="1"/>
      <c r="AB463" s="1"/>
      <c r="AC463" s="1"/>
    </row>
    <row r="464" spans="1:29" ht="15.75" customHeight="1">
      <c r="A464" s="1" t="s">
        <v>2098</v>
      </c>
      <c r="B464" s="1"/>
      <c r="C464" s="1" t="s">
        <v>189</v>
      </c>
      <c r="D464" s="1" t="s">
        <v>67</v>
      </c>
      <c r="E464" s="13">
        <v>42847</v>
      </c>
      <c r="F464" s="1" t="s">
        <v>768</v>
      </c>
      <c r="G464" s="6">
        <v>500</v>
      </c>
      <c r="H464" s="92">
        <f t="shared" si="21"/>
        <v>500</v>
      </c>
      <c r="I464" s="6">
        <v>500</v>
      </c>
      <c r="J464" s="92">
        <f t="shared" si="22"/>
        <v>550</v>
      </c>
      <c r="K464" s="92">
        <f t="shared" si="23"/>
        <v>450</v>
      </c>
      <c r="L464" s="1" t="s">
        <v>43</v>
      </c>
      <c r="M464" s="1" t="s">
        <v>63</v>
      </c>
      <c r="N464" s="3">
        <v>3</v>
      </c>
      <c r="O464" s="1"/>
      <c r="P464" s="1"/>
      <c r="Q464" s="1"/>
      <c r="R464" s="1"/>
      <c r="S464" s="1"/>
      <c r="T464" s="3">
        <v>1</v>
      </c>
      <c r="U464" s="6">
        <v>1</v>
      </c>
      <c r="V464" s="7" t="s">
        <v>2100</v>
      </c>
      <c r="W464" s="1"/>
      <c r="X464" s="1"/>
      <c r="Y464" s="1"/>
      <c r="Z464" s="1"/>
      <c r="AA464" s="1"/>
      <c r="AB464" s="1"/>
      <c r="AC464" s="1"/>
    </row>
    <row r="465" spans="1:29" ht="15.75" customHeight="1">
      <c r="A465" s="1" t="s">
        <v>2101</v>
      </c>
      <c r="B465" s="17" t="s">
        <v>2102</v>
      </c>
      <c r="C465" s="1" t="s">
        <v>189</v>
      </c>
      <c r="D465" s="1" t="s">
        <v>67</v>
      </c>
      <c r="E465" s="13">
        <v>42847</v>
      </c>
      <c r="F465" s="3" t="s">
        <v>382</v>
      </c>
      <c r="G465" s="3">
        <v>300</v>
      </c>
      <c r="H465" s="92">
        <f t="shared" si="21"/>
        <v>300</v>
      </c>
      <c r="I465" s="3">
        <v>300</v>
      </c>
      <c r="J465" s="92">
        <f t="shared" si="22"/>
        <v>330</v>
      </c>
      <c r="K465" s="92">
        <f t="shared" si="23"/>
        <v>270</v>
      </c>
      <c r="L465" s="3" t="s">
        <v>2103</v>
      </c>
      <c r="M465" s="1" t="s">
        <v>63</v>
      </c>
      <c r="N465" s="3">
        <v>3</v>
      </c>
      <c r="O465" s="3" t="s">
        <v>94</v>
      </c>
      <c r="P465" s="3">
        <v>0</v>
      </c>
      <c r="Q465" s="3">
        <v>0</v>
      </c>
      <c r="R465" s="3">
        <v>0</v>
      </c>
      <c r="S465" s="3">
        <v>0</v>
      </c>
      <c r="T465" s="3">
        <v>1</v>
      </c>
      <c r="U465" s="6">
        <v>1</v>
      </c>
      <c r="V465" s="7" t="s">
        <v>2085</v>
      </c>
      <c r="W465" s="19" t="s">
        <v>2105</v>
      </c>
      <c r="X465" s="1"/>
      <c r="Y465" s="1"/>
      <c r="Z465" s="1"/>
      <c r="AA465" s="1"/>
      <c r="AB465" s="1"/>
      <c r="AC465" s="1"/>
    </row>
    <row r="466" spans="1:29" ht="15.75" customHeight="1">
      <c r="A466" s="3" t="s">
        <v>2106</v>
      </c>
      <c r="B466" s="17" t="s">
        <v>2107</v>
      </c>
      <c r="C466" s="3" t="s">
        <v>189</v>
      </c>
      <c r="D466" s="3" t="s">
        <v>67</v>
      </c>
      <c r="E466" s="13">
        <v>42847</v>
      </c>
      <c r="F466" s="3"/>
      <c r="G466" s="14"/>
      <c r="H466" s="92"/>
      <c r="I466" s="14"/>
      <c r="J466" s="92"/>
      <c r="K466" s="92"/>
      <c r="L466" s="1" t="s">
        <v>43</v>
      </c>
      <c r="M466" s="1" t="s">
        <v>63</v>
      </c>
      <c r="N466" s="3">
        <v>3</v>
      </c>
      <c r="O466" s="3"/>
      <c r="P466" s="3"/>
      <c r="Q466" s="3"/>
      <c r="R466" s="3"/>
      <c r="S466" s="3"/>
      <c r="T466" s="3">
        <v>1</v>
      </c>
      <c r="U466" s="14">
        <v>1</v>
      </c>
      <c r="V466" s="68" t="s">
        <v>2108</v>
      </c>
      <c r="W466" s="7"/>
      <c r="X466" s="1"/>
      <c r="Y466" s="1"/>
      <c r="Z466" s="1"/>
      <c r="AA466" s="1"/>
      <c r="AB466" s="1"/>
      <c r="AC466" s="1"/>
    </row>
    <row r="467" spans="1:29" ht="15.75" customHeight="1">
      <c r="A467" s="3" t="s">
        <v>2109</v>
      </c>
      <c r="B467" s="17" t="s">
        <v>1401</v>
      </c>
      <c r="C467" s="3" t="s">
        <v>189</v>
      </c>
      <c r="D467" s="3" t="s">
        <v>67</v>
      </c>
      <c r="E467" s="13">
        <v>42847</v>
      </c>
      <c r="F467" s="3"/>
      <c r="G467" s="14"/>
      <c r="H467" s="92"/>
      <c r="I467" s="14"/>
      <c r="J467" s="92"/>
      <c r="K467" s="92"/>
      <c r="L467" s="1" t="s">
        <v>43</v>
      </c>
      <c r="M467" s="1" t="s">
        <v>63</v>
      </c>
      <c r="N467" s="3">
        <v>3</v>
      </c>
      <c r="O467" s="3" t="s">
        <v>70</v>
      </c>
      <c r="P467" s="3"/>
      <c r="Q467" s="3"/>
      <c r="R467" s="3"/>
      <c r="S467" s="3"/>
      <c r="T467" s="3">
        <v>1</v>
      </c>
      <c r="U467" s="14">
        <v>1</v>
      </c>
      <c r="V467" s="68" t="s">
        <v>2111</v>
      </c>
      <c r="W467" s="7"/>
      <c r="X467" s="1"/>
      <c r="Y467" s="1"/>
      <c r="Z467" s="1"/>
      <c r="AA467" s="1"/>
      <c r="AB467" s="1"/>
      <c r="AC467" s="1"/>
    </row>
    <row r="468" spans="1:29" ht="15.75" customHeight="1">
      <c r="A468" s="3" t="s">
        <v>2113</v>
      </c>
      <c r="B468" s="17" t="s">
        <v>2114</v>
      </c>
      <c r="C468" s="3" t="s">
        <v>189</v>
      </c>
      <c r="D468" s="3" t="s">
        <v>67</v>
      </c>
      <c r="E468" s="13">
        <v>42847</v>
      </c>
      <c r="F468" s="3" t="s">
        <v>113</v>
      </c>
      <c r="G468" s="14">
        <v>200</v>
      </c>
      <c r="H468" s="92">
        <f t="shared" si="21"/>
        <v>200</v>
      </c>
      <c r="I468" s="14">
        <v>200</v>
      </c>
      <c r="J468" s="92">
        <f t="shared" si="22"/>
        <v>220.00000000000003</v>
      </c>
      <c r="K468" s="92">
        <f t="shared" si="23"/>
        <v>180</v>
      </c>
      <c r="L468" s="1" t="s">
        <v>43</v>
      </c>
      <c r="M468" s="1" t="s">
        <v>63</v>
      </c>
      <c r="N468" s="3">
        <v>3</v>
      </c>
      <c r="O468" s="3" t="s">
        <v>94</v>
      </c>
      <c r="P468" s="3">
        <v>0</v>
      </c>
      <c r="Q468" s="3">
        <v>0</v>
      </c>
      <c r="R468" s="3">
        <v>0</v>
      </c>
      <c r="S468" s="3">
        <v>0</v>
      </c>
      <c r="T468" s="3">
        <v>1</v>
      </c>
      <c r="U468" s="14">
        <v>1</v>
      </c>
      <c r="V468" s="68" t="s">
        <v>2115</v>
      </c>
      <c r="W468" s="7"/>
      <c r="X468" s="1"/>
      <c r="Y468" s="1"/>
      <c r="Z468" s="1"/>
      <c r="AA468" s="1"/>
      <c r="AB468" s="1"/>
      <c r="AC468" s="1"/>
    </row>
    <row r="469" spans="1:29" ht="15.75" customHeight="1">
      <c r="A469" s="1" t="s">
        <v>2116</v>
      </c>
      <c r="B469" s="1"/>
      <c r="C469" s="1" t="s">
        <v>189</v>
      </c>
      <c r="D469" s="1" t="s">
        <v>67</v>
      </c>
      <c r="E469" s="13">
        <v>42847</v>
      </c>
      <c r="F469" s="1" t="s">
        <v>62</v>
      </c>
      <c r="G469" s="6">
        <v>427</v>
      </c>
      <c r="H469" s="92">
        <f t="shared" si="21"/>
        <v>427</v>
      </c>
      <c r="I469" s="6">
        <v>427</v>
      </c>
      <c r="J469" s="92">
        <f t="shared" si="22"/>
        <v>469.70000000000005</v>
      </c>
      <c r="K469" s="92">
        <f t="shared" si="23"/>
        <v>384.3</v>
      </c>
      <c r="L469" s="1" t="s">
        <v>43</v>
      </c>
      <c r="M469" s="1" t="s">
        <v>63</v>
      </c>
      <c r="N469" s="3">
        <v>3</v>
      </c>
      <c r="O469" s="1"/>
      <c r="P469" s="1"/>
      <c r="Q469" s="1"/>
      <c r="R469" s="1"/>
      <c r="S469" s="1"/>
      <c r="T469" s="3">
        <v>1</v>
      </c>
      <c r="U469" s="6">
        <v>1</v>
      </c>
      <c r="V469" s="66" t="s">
        <v>2117</v>
      </c>
      <c r="W469" s="7" t="s">
        <v>2118</v>
      </c>
      <c r="X469" s="1"/>
      <c r="Y469" s="1"/>
      <c r="Z469" s="1"/>
      <c r="AA469" s="1"/>
      <c r="AB469" s="1"/>
      <c r="AC469" s="1"/>
    </row>
    <row r="470" spans="1:29" ht="15.75" customHeight="1">
      <c r="A470" s="1" t="s">
        <v>2101</v>
      </c>
      <c r="B470" s="1" t="s">
        <v>2515</v>
      </c>
      <c r="C470" s="1" t="s">
        <v>189</v>
      </c>
      <c r="D470" s="1" t="s">
        <v>67</v>
      </c>
      <c r="E470" s="13">
        <v>42849</v>
      </c>
      <c r="F470" s="1" t="s">
        <v>201</v>
      </c>
      <c r="G470" s="6">
        <v>100</v>
      </c>
      <c r="H470" s="92">
        <f t="shared" si="21"/>
        <v>100</v>
      </c>
      <c r="I470" s="6">
        <v>100</v>
      </c>
      <c r="J470" s="92">
        <f t="shared" si="22"/>
        <v>110.00000000000001</v>
      </c>
      <c r="K470" s="92">
        <f t="shared" si="23"/>
        <v>90</v>
      </c>
      <c r="L470" s="1" t="s">
        <v>439</v>
      </c>
      <c r="M470" s="1" t="s">
        <v>2518</v>
      </c>
      <c r="N470" s="6">
        <v>0</v>
      </c>
      <c r="O470" s="1" t="s">
        <v>573</v>
      </c>
      <c r="P470" s="6">
        <v>0</v>
      </c>
      <c r="Q470" s="6">
        <v>0</v>
      </c>
      <c r="R470" s="6">
        <v>0</v>
      </c>
      <c r="S470" s="6">
        <v>0</v>
      </c>
      <c r="T470" s="6">
        <v>1</v>
      </c>
      <c r="U470" s="6">
        <v>1</v>
      </c>
      <c r="V470" s="7" t="s">
        <v>2520</v>
      </c>
      <c r="W470" s="1"/>
      <c r="X470" s="1"/>
      <c r="Y470" s="1"/>
      <c r="Z470" s="1"/>
      <c r="AA470" s="1"/>
      <c r="AB470" s="1"/>
      <c r="AC470" s="1"/>
    </row>
    <row r="471" spans="1:29" ht="15.75" customHeight="1">
      <c r="A471" s="1" t="s">
        <v>2522</v>
      </c>
      <c r="B471" s="1" t="s">
        <v>2523</v>
      </c>
      <c r="C471" s="1" t="s">
        <v>189</v>
      </c>
      <c r="D471" s="1" t="s">
        <v>67</v>
      </c>
      <c r="E471" s="13">
        <v>42850</v>
      </c>
      <c r="F471" s="1"/>
      <c r="G471" s="1"/>
      <c r="H471" s="92"/>
      <c r="I471" s="1"/>
      <c r="J471" s="92"/>
      <c r="K471" s="92"/>
      <c r="L471" s="1" t="s">
        <v>2524</v>
      </c>
      <c r="M471" s="1" t="s">
        <v>2526</v>
      </c>
      <c r="N471" s="6">
        <v>0</v>
      </c>
      <c r="O471" s="1" t="s">
        <v>211</v>
      </c>
      <c r="P471" s="6">
        <v>0</v>
      </c>
      <c r="Q471" s="6">
        <v>0</v>
      </c>
      <c r="R471" s="6">
        <v>0</v>
      </c>
      <c r="S471" s="6">
        <v>0</v>
      </c>
      <c r="T471" s="6">
        <v>1</v>
      </c>
      <c r="U471" s="6">
        <v>1</v>
      </c>
      <c r="V471" s="7" t="s">
        <v>2527</v>
      </c>
      <c r="W471" s="1"/>
      <c r="X471" s="1"/>
      <c r="Y471" s="1"/>
      <c r="Z471" s="1"/>
      <c r="AA471" s="1"/>
      <c r="AB471" s="1"/>
      <c r="AC471" s="1"/>
    </row>
    <row r="472" spans="1:29" ht="15.75" customHeight="1">
      <c r="A472" s="3" t="s">
        <v>2068</v>
      </c>
      <c r="B472" s="1" t="s">
        <v>404</v>
      </c>
      <c r="C472" s="1" t="s">
        <v>189</v>
      </c>
      <c r="D472" s="1" t="s">
        <v>67</v>
      </c>
      <c r="E472" s="13">
        <v>42851</v>
      </c>
      <c r="F472" s="1" t="s">
        <v>454</v>
      </c>
      <c r="G472" s="6">
        <v>400</v>
      </c>
      <c r="H472" s="92">
        <f t="shared" si="21"/>
        <v>400</v>
      </c>
      <c r="I472" s="6">
        <v>400</v>
      </c>
      <c r="J472" s="92">
        <f t="shared" si="22"/>
        <v>440.00000000000006</v>
      </c>
      <c r="K472" s="92">
        <f t="shared" si="23"/>
        <v>360</v>
      </c>
      <c r="L472" s="1" t="s">
        <v>43</v>
      </c>
      <c r="M472" s="1" t="s">
        <v>2530</v>
      </c>
      <c r="N472" s="6">
        <v>2</v>
      </c>
      <c r="O472" s="1" t="s">
        <v>48</v>
      </c>
      <c r="P472" s="6">
        <v>0</v>
      </c>
      <c r="Q472" s="6">
        <v>0</v>
      </c>
      <c r="R472" s="6">
        <v>0</v>
      </c>
      <c r="S472" s="6">
        <v>0</v>
      </c>
      <c r="T472" s="6">
        <v>1</v>
      </c>
      <c r="U472" s="6">
        <v>1</v>
      </c>
      <c r="V472" s="7" t="s">
        <v>2533</v>
      </c>
      <c r="W472" s="1"/>
      <c r="X472" s="1"/>
      <c r="Y472" s="1"/>
      <c r="Z472" s="1"/>
      <c r="AA472" s="1"/>
      <c r="AB472" s="1"/>
      <c r="AC472" s="1"/>
    </row>
    <row r="473" spans="1:29" ht="15.75" customHeight="1">
      <c r="A473" s="3" t="s">
        <v>2113</v>
      </c>
      <c r="B473" s="17" t="s">
        <v>2535</v>
      </c>
      <c r="C473" s="1" t="s">
        <v>189</v>
      </c>
      <c r="D473" s="1" t="s">
        <v>67</v>
      </c>
      <c r="E473" s="24">
        <v>42854</v>
      </c>
      <c r="F473" s="3" t="s">
        <v>113</v>
      </c>
      <c r="G473" s="14">
        <v>200</v>
      </c>
      <c r="H473" s="92">
        <f t="shared" si="21"/>
        <v>200</v>
      </c>
      <c r="I473" s="14">
        <v>200</v>
      </c>
      <c r="J473" s="92">
        <f t="shared" si="22"/>
        <v>220.00000000000003</v>
      </c>
      <c r="K473" s="92">
        <f t="shared" si="23"/>
        <v>180</v>
      </c>
      <c r="L473" s="17" t="s">
        <v>2537</v>
      </c>
      <c r="M473" s="1" t="s">
        <v>155</v>
      </c>
      <c r="N473" s="14">
        <v>1</v>
      </c>
      <c r="O473" s="3" t="s">
        <v>94</v>
      </c>
      <c r="P473" s="14">
        <v>0</v>
      </c>
      <c r="Q473" s="14">
        <v>0</v>
      </c>
      <c r="R473" s="14">
        <v>0</v>
      </c>
      <c r="S473" s="14">
        <v>0</v>
      </c>
      <c r="T473" s="14">
        <v>1</v>
      </c>
      <c r="U473" s="14">
        <v>1</v>
      </c>
      <c r="V473" s="15" t="s">
        <v>2539</v>
      </c>
      <c r="W473" s="1"/>
      <c r="X473" s="1"/>
      <c r="Y473" s="1"/>
      <c r="Z473" s="1"/>
      <c r="AA473" s="1"/>
      <c r="AB473" s="1"/>
      <c r="AC473" s="1"/>
    </row>
    <row r="474" spans="1:29" ht="15.75" customHeight="1">
      <c r="A474" s="3" t="s">
        <v>816</v>
      </c>
      <c r="B474" s="3" t="s">
        <v>171</v>
      </c>
      <c r="C474" s="1" t="s">
        <v>189</v>
      </c>
      <c r="D474" s="1" t="s">
        <v>67</v>
      </c>
      <c r="E474" s="24">
        <v>42854</v>
      </c>
      <c r="F474" s="3" t="s">
        <v>295</v>
      </c>
      <c r="G474" s="14">
        <v>200</v>
      </c>
      <c r="H474" s="92">
        <f t="shared" si="21"/>
        <v>200</v>
      </c>
      <c r="I474" s="14">
        <v>200</v>
      </c>
      <c r="J474" s="92">
        <f t="shared" si="22"/>
        <v>220.00000000000003</v>
      </c>
      <c r="K474" s="92">
        <f t="shared" si="23"/>
        <v>180</v>
      </c>
      <c r="L474" s="1" t="s">
        <v>43</v>
      </c>
      <c r="M474" s="1" t="s">
        <v>155</v>
      </c>
      <c r="N474" s="14">
        <v>1</v>
      </c>
      <c r="O474" s="3" t="s">
        <v>15</v>
      </c>
      <c r="P474" s="14">
        <v>0</v>
      </c>
      <c r="Q474" s="14">
        <v>0</v>
      </c>
      <c r="R474" s="14">
        <v>0</v>
      </c>
      <c r="S474" s="14">
        <v>0</v>
      </c>
      <c r="T474" s="14">
        <v>1</v>
      </c>
      <c r="U474" s="14">
        <v>1</v>
      </c>
      <c r="V474" s="15" t="s">
        <v>2544</v>
      </c>
      <c r="W474" s="1"/>
      <c r="X474" s="1"/>
      <c r="Y474" s="1"/>
      <c r="Z474" s="1"/>
      <c r="AA474" s="1"/>
      <c r="AB474" s="1"/>
      <c r="AC474" s="1"/>
    </row>
    <row r="475" spans="1:29" ht="15.75" customHeight="1">
      <c r="A475" s="3" t="s">
        <v>1522</v>
      </c>
      <c r="B475" s="17" t="s">
        <v>2546</v>
      </c>
      <c r="C475" s="1" t="s">
        <v>189</v>
      </c>
      <c r="D475" s="1" t="s">
        <v>67</v>
      </c>
      <c r="E475" s="24">
        <v>42854</v>
      </c>
      <c r="F475" s="1"/>
      <c r="G475" s="6"/>
      <c r="H475" s="92"/>
      <c r="I475" s="6"/>
      <c r="J475" s="92"/>
      <c r="K475" s="92"/>
      <c r="L475" s="1" t="s">
        <v>43</v>
      </c>
      <c r="M475" s="1" t="s">
        <v>155</v>
      </c>
      <c r="N475" s="14">
        <v>1</v>
      </c>
      <c r="O475" s="3" t="s">
        <v>15</v>
      </c>
      <c r="P475" s="14"/>
      <c r="Q475" s="14"/>
      <c r="R475" s="14"/>
      <c r="S475" s="14"/>
      <c r="T475" s="14">
        <v>1</v>
      </c>
      <c r="U475" s="14">
        <v>1</v>
      </c>
      <c r="V475" s="15" t="s">
        <v>2550</v>
      </c>
      <c r="W475" s="1"/>
      <c r="X475" s="1"/>
      <c r="Y475" s="1"/>
      <c r="Z475" s="1"/>
      <c r="AA475" s="1"/>
      <c r="AB475" s="1"/>
      <c r="AC475" s="1"/>
    </row>
    <row r="476" spans="1:29" ht="15.75" customHeight="1">
      <c r="A476" s="3" t="s">
        <v>1224</v>
      </c>
      <c r="B476" s="17" t="s">
        <v>2554</v>
      </c>
      <c r="C476" s="1" t="s">
        <v>189</v>
      </c>
      <c r="D476" s="1" t="s">
        <v>67</v>
      </c>
      <c r="E476" s="24">
        <v>42854</v>
      </c>
      <c r="F476" s="3" t="s">
        <v>425</v>
      </c>
      <c r="G476" s="14">
        <v>300</v>
      </c>
      <c r="H476" s="92">
        <f t="shared" si="21"/>
        <v>300</v>
      </c>
      <c r="I476" s="14">
        <v>300</v>
      </c>
      <c r="J476" s="92">
        <f t="shared" si="22"/>
        <v>330</v>
      </c>
      <c r="K476" s="92">
        <f t="shared" si="23"/>
        <v>270</v>
      </c>
      <c r="L476" s="1" t="s">
        <v>43</v>
      </c>
      <c r="M476" s="1" t="s">
        <v>155</v>
      </c>
      <c r="N476" s="14">
        <v>1</v>
      </c>
      <c r="O476" s="3" t="s">
        <v>15</v>
      </c>
      <c r="P476" s="14">
        <v>0</v>
      </c>
      <c r="Q476" s="14">
        <v>0</v>
      </c>
      <c r="R476" s="14">
        <v>0</v>
      </c>
      <c r="S476" s="14">
        <v>0</v>
      </c>
      <c r="T476" s="14">
        <v>1</v>
      </c>
      <c r="U476" s="14">
        <v>1</v>
      </c>
      <c r="V476" s="15" t="s">
        <v>2558</v>
      </c>
      <c r="W476" s="1"/>
      <c r="X476" s="1"/>
      <c r="Y476" s="1"/>
      <c r="Z476" s="1"/>
      <c r="AA476" s="1"/>
      <c r="AB476" s="1"/>
      <c r="AC476" s="1"/>
    </row>
    <row r="477" spans="1:29" ht="15.75" customHeight="1">
      <c r="A477" s="3" t="s">
        <v>1635</v>
      </c>
      <c r="B477" s="17" t="s">
        <v>2562</v>
      </c>
      <c r="C477" s="1" t="s">
        <v>189</v>
      </c>
      <c r="D477" s="1" t="s">
        <v>67</v>
      </c>
      <c r="E477" s="24">
        <v>42854</v>
      </c>
      <c r="F477" s="3" t="s">
        <v>145</v>
      </c>
      <c r="G477" s="14">
        <v>1000</v>
      </c>
      <c r="H477" s="92">
        <f t="shared" si="21"/>
        <v>1000</v>
      </c>
      <c r="I477" s="14">
        <v>1000</v>
      </c>
      <c r="J477" s="92">
        <f t="shared" si="22"/>
        <v>1100</v>
      </c>
      <c r="K477" s="92">
        <f t="shared" si="23"/>
        <v>900</v>
      </c>
      <c r="L477" s="1" t="s">
        <v>43</v>
      </c>
      <c r="M477" s="1" t="s">
        <v>155</v>
      </c>
      <c r="N477" s="14">
        <v>1</v>
      </c>
      <c r="O477" s="3" t="s">
        <v>15</v>
      </c>
      <c r="P477" s="14">
        <v>0</v>
      </c>
      <c r="Q477" s="14">
        <v>0</v>
      </c>
      <c r="R477" s="14">
        <v>0</v>
      </c>
      <c r="S477" s="14">
        <v>0</v>
      </c>
      <c r="T477" s="14">
        <v>1</v>
      </c>
      <c r="U477" s="14">
        <v>1</v>
      </c>
      <c r="V477" s="15" t="s">
        <v>2566</v>
      </c>
      <c r="W477" s="1"/>
      <c r="X477" s="1"/>
      <c r="Y477" s="1"/>
      <c r="Z477" s="1"/>
      <c r="AA477" s="1"/>
      <c r="AB477" s="1"/>
      <c r="AC477" s="1"/>
    </row>
    <row r="478" spans="1:29" ht="15.75" customHeight="1">
      <c r="A478" s="1" t="s">
        <v>2569</v>
      </c>
      <c r="B478" s="1" t="s">
        <v>2571</v>
      </c>
      <c r="C478" s="1" t="s">
        <v>189</v>
      </c>
      <c r="D478" s="1" t="s">
        <v>67</v>
      </c>
      <c r="E478" s="13">
        <v>42855</v>
      </c>
      <c r="F478" s="1" t="s">
        <v>2279</v>
      </c>
      <c r="G478" s="6">
        <v>75</v>
      </c>
      <c r="H478" s="92">
        <f t="shared" si="21"/>
        <v>75</v>
      </c>
      <c r="I478" s="6">
        <v>75</v>
      </c>
      <c r="J478" s="92">
        <f t="shared" si="22"/>
        <v>82.5</v>
      </c>
      <c r="K478" s="92">
        <f t="shared" si="23"/>
        <v>67.5</v>
      </c>
      <c r="L478" s="1" t="s">
        <v>43</v>
      </c>
      <c r="M478" s="1" t="s">
        <v>2573</v>
      </c>
      <c r="N478" s="6">
        <v>0</v>
      </c>
      <c r="O478" s="1" t="s">
        <v>59</v>
      </c>
      <c r="P478" s="6">
        <v>0</v>
      </c>
      <c r="Q478" s="6">
        <v>0</v>
      </c>
      <c r="R478" s="6">
        <v>0</v>
      </c>
      <c r="S478" s="6">
        <v>0</v>
      </c>
      <c r="T478" s="6">
        <v>1</v>
      </c>
      <c r="U478" s="6">
        <v>1</v>
      </c>
      <c r="V478" s="7" t="s">
        <v>2575</v>
      </c>
      <c r="W478" s="1"/>
      <c r="X478" s="1"/>
      <c r="Y478" s="1"/>
      <c r="Z478" s="1"/>
      <c r="AA478" s="1"/>
      <c r="AB478" s="1"/>
      <c r="AC478" s="1"/>
    </row>
    <row r="479" spans="1:29" ht="15.75" customHeight="1">
      <c r="A479" s="1" t="s">
        <v>325</v>
      </c>
      <c r="B479" s="1" t="s">
        <v>28</v>
      </c>
      <c r="C479" s="3" t="s">
        <v>126</v>
      </c>
      <c r="D479" s="3" t="s">
        <v>5</v>
      </c>
      <c r="E479" s="4">
        <v>42829</v>
      </c>
      <c r="F479" s="1"/>
      <c r="G479" s="1"/>
      <c r="H479" s="92"/>
      <c r="I479" s="1"/>
      <c r="J479" s="92"/>
      <c r="K479" s="92"/>
      <c r="L479" s="1" t="s">
        <v>43</v>
      </c>
      <c r="M479" s="1" t="s">
        <v>328</v>
      </c>
      <c r="N479" s="3">
        <v>0</v>
      </c>
      <c r="O479" s="1" t="s">
        <v>48</v>
      </c>
      <c r="P479" s="6">
        <v>0</v>
      </c>
      <c r="Q479" s="6">
        <v>0</v>
      </c>
      <c r="R479" s="6">
        <v>0</v>
      </c>
      <c r="S479" s="6">
        <v>0</v>
      </c>
      <c r="T479" s="6">
        <v>1</v>
      </c>
      <c r="U479" s="6">
        <v>1</v>
      </c>
      <c r="V479" s="7" t="s">
        <v>329</v>
      </c>
      <c r="W479" s="1"/>
      <c r="X479" s="1"/>
      <c r="Y479" s="1"/>
      <c r="Z479" s="1"/>
      <c r="AA479" s="1"/>
      <c r="AB479" s="1"/>
      <c r="AC479" s="1"/>
    </row>
    <row r="480" spans="1:29" ht="15.75" customHeight="1">
      <c r="A480" s="22" t="s">
        <v>1510</v>
      </c>
      <c r="B480" s="1"/>
      <c r="C480" s="3" t="s">
        <v>126</v>
      </c>
      <c r="D480" s="3" t="s">
        <v>5</v>
      </c>
      <c r="E480" s="4">
        <v>42829</v>
      </c>
      <c r="F480" s="22" t="s">
        <v>46</v>
      </c>
      <c r="G480" s="10">
        <v>70</v>
      </c>
      <c r="H480" s="92">
        <f t="shared" si="21"/>
        <v>70</v>
      </c>
      <c r="I480" s="10">
        <v>70</v>
      </c>
      <c r="J480" s="92">
        <f t="shared" si="22"/>
        <v>77</v>
      </c>
      <c r="K480" s="92">
        <f t="shared" si="23"/>
        <v>63</v>
      </c>
      <c r="L480" s="22" t="s">
        <v>43</v>
      </c>
      <c r="M480" s="22" t="s">
        <v>1512</v>
      </c>
      <c r="N480" s="3">
        <v>0</v>
      </c>
      <c r="O480" s="22" t="s">
        <v>48</v>
      </c>
      <c r="P480" s="10">
        <v>0</v>
      </c>
      <c r="Q480" s="10">
        <v>0</v>
      </c>
      <c r="R480" s="10">
        <v>0</v>
      </c>
      <c r="S480" s="10">
        <v>0</v>
      </c>
      <c r="T480" s="65">
        <v>1</v>
      </c>
      <c r="U480" s="65">
        <v>1</v>
      </c>
      <c r="V480" s="12" t="s">
        <v>1513</v>
      </c>
      <c r="W480" s="12" t="s">
        <v>1516</v>
      </c>
      <c r="X480" s="1"/>
      <c r="Y480" s="1"/>
      <c r="Z480" s="1"/>
      <c r="AA480" s="1"/>
      <c r="AB480" s="1"/>
      <c r="AC480" s="1"/>
    </row>
    <row r="481" spans="1:29" ht="15.75" customHeight="1">
      <c r="A481" s="1" t="s">
        <v>2126</v>
      </c>
      <c r="B481" s="1"/>
      <c r="C481" s="3" t="s">
        <v>126</v>
      </c>
      <c r="D481" s="3" t="s">
        <v>5</v>
      </c>
      <c r="E481" s="4">
        <v>42831</v>
      </c>
      <c r="F481" s="1"/>
      <c r="G481" s="6">
        <v>20</v>
      </c>
      <c r="H481" s="92">
        <f t="shared" si="21"/>
        <v>20</v>
      </c>
      <c r="I481" s="6">
        <v>20</v>
      </c>
      <c r="J481" s="92">
        <f t="shared" si="22"/>
        <v>22</v>
      </c>
      <c r="K481" s="92">
        <f t="shared" si="23"/>
        <v>18</v>
      </c>
      <c r="L481" s="1" t="s">
        <v>43</v>
      </c>
      <c r="M481" s="1" t="s">
        <v>2586</v>
      </c>
      <c r="N481" s="3">
        <v>1</v>
      </c>
      <c r="O481" s="1" t="s">
        <v>15</v>
      </c>
      <c r="P481" s="6">
        <v>0</v>
      </c>
      <c r="Q481" s="6">
        <v>0</v>
      </c>
      <c r="R481" s="6">
        <v>0</v>
      </c>
      <c r="S481" s="6">
        <v>0</v>
      </c>
      <c r="T481" s="6">
        <v>1</v>
      </c>
      <c r="U481" s="6">
        <v>1</v>
      </c>
      <c r="V481" s="7" t="s">
        <v>2589</v>
      </c>
      <c r="W481" s="1"/>
      <c r="X481" s="1"/>
      <c r="Y481" s="1"/>
      <c r="Z481" s="1"/>
      <c r="AA481" s="1"/>
      <c r="AB481" s="1"/>
      <c r="AC481" s="1"/>
    </row>
    <row r="482" spans="1:29" ht="15.75" customHeight="1">
      <c r="A482" s="1" t="s">
        <v>325</v>
      </c>
      <c r="B482" s="1"/>
      <c r="C482" s="3" t="s">
        <v>126</v>
      </c>
      <c r="D482" s="3" t="s">
        <v>5</v>
      </c>
      <c r="E482" s="4">
        <v>42833</v>
      </c>
      <c r="F482" s="1" t="s">
        <v>595</v>
      </c>
      <c r="G482" s="6">
        <v>200</v>
      </c>
      <c r="H482" s="92">
        <f t="shared" si="21"/>
        <v>200</v>
      </c>
      <c r="I482" s="6">
        <v>200</v>
      </c>
      <c r="J482" s="92">
        <f t="shared" si="22"/>
        <v>220.00000000000003</v>
      </c>
      <c r="K482" s="92">
        <f t="shared" si="23"/>
        <v>180</v>
      </c>
      <c r="L482" s="1" t="s">
        <v>596</v>
      </c>
      <c r="M482" s="1" t="s">
        <v>565</v>
      </c>
      <c r="N482" s="3">
        <v>1</v>
      </c>
      <c r="O482" s="1" t="s">
        <v>59</v>
      </c>
      <c r="P482" s="6">
        <v>0</v>
      </c>
      <c r="Q482" s="6">
        <v>0</v>
      </c>
      <c r="R482" s="6">
        <v>0</v>
      </c>
      <c r="S482" s="6">
        <v>0</v>
      </c>
      <c r="T482" s="6">
        <v>1</v>
      </c>
      <c r="U482" s="6">
        <v>1</v>
      </c>
      <c r="V482" s="7" t="s">
        <v>599</v>
      </c>
      <c r="W482" s="1"/>
      <c r="X482" s="1"/>
      <c r="Y482" s="1"/>
      <c r="Z482" s="1"/>
      <c r="AA482" s="1"/>
      <c r="AB482" s="1"/>
      <c r="AC482" s="1"/>
    </row>
    <row r="483" spans="1:29" ht="15.75" customHeight="1">
      <c r="A483" s="1" t="s">
        <v>325</v>
      </c>
      <c r="B483" s="1" t="s">
        <v>2597</v>
      </c>
      <c r="C483" s="3" t="s">
        <v>126</v>
      </c>
      <c r="D483" s="3" t="s">
        <v>5</v>
      </c>
      <c r="E483" s="4">
        <v>42839</v>
      </c>
      <c r="F483" s="1"/>
      <c r="G483" s="1"/>
      <c r="H483" s="92"/>
      <c r="I483" s="1"/>
      <c r="J483" s="92"/>
      <c r="K483" s="92"/>
      <c r="L483" s="1" t="s">
        <v>2601</v>
      </c>
      <c r="M483" s="1" t="s">
        <v>2602</v>
      </c>
      <c r="N483" s="3">
        <v>1</v>
      </c>
      <c r="O483" s="1" t="s">
        <v>59</v>
      </c>
      <c r="P483" s="6">
        <v>0</v>
      </c>
      <c r="Q483" s="6">
        <v>0</v>
      </c>
      <c r="R483" s="6">
        <v>0</v>
      </c>
      <c r="S483" s="6">
        <v>0</v>
      </c>
      <c r="T483" s="6">
        <v>1</v>
      </c>
      <c r="U483" s="6">
        <v>1</v>
      </c>
      <c r="V483" s="7" t="s">
        <v>2604</v>
      </c>
      <c r="W483" s="1"/>
      <c r="X483" s="1"/>
      <c r="Y483" s="1"/>
      <c r="Z483" s="1"/>
      <c r="AA483" s="1"/>
      <c r="AB483" s="1"/>
      <c r="AC483" s="1"/>
    </row>
    <row r="484" spans="1:29" ht="15.75" customHeight="1">
      <c r="A484" s="1" t="s">
        <v>124</v>
      </c>
      <c r="B484" s="1" t="s">
        <v>2606</v>
      </c>
      <c r="C484" s="3" t="s">
        <v>126</v>
      </c>
      <c r="D484" s="3" t="s">
        <v>5</v>
      </c>
      <c r="E484" s="4">
        <v>42839</v>
      </c>
      <c r="F484" s="1"/>
      <c r="G484" s="1"/>
      <c r="H484" s="92"/>
      <c r="I484" s="1"/>
      <c r="J484" s="92"/>
      <c r="K484" s="92"/>
      <c r="L484" s="1" t="s">
        <v>43</v>
      </c>
      <c r="M484" s="3" t="s">
        <v>2608</v>
      </c>
      <c r="N484" s="3">
        <v>2</v>
      </c>
      <c r="O484" s="1" t="s">
        <v>59</v>
      </c>
      <c r="P484" s="6">
        <v>0</v>
      </c>
      <c r="Q484" s="6">
        <v>0</v>
      </c>
      <c r="R484" s="6">
        <v>0</v>
      </c>
      <c r="S484" s="6">
        <v>0</v>
      </c>
      <c r="T484" s="6">
        <v>1</v>
      </c>
      <c r="U484" s="6">
        <v>1</v>
      </c>
      <c r="V484" s="7" t="s">
        <v>2611</v>
      </c>
      <c r="W484" s="1"/>
      <c r="X484" s="1"/>
      <c r="Y484" s="1"/>
      <c r="Z484" s="1"/>
      <c r="AA484" s="1"/>
      <c r="AB484" s="1"/>
      <c r="AC484" s="1"/>
    </row>
    <row r="485" spans="1:29" ht="15.75" customHeight="1">
      <c r="A485" s="1" t="s">
        <v>124</v>
      </c>
      <c r="B485" s="1" t="s">
        <v>2606</v>
      </c>
      <c r="C485" s="3" t="s">
        <v>126</v>
      </c>
      <c r="D485" s="3" t="s">
        <v>5</v>
      </c>
      <c r="E485" s="4">
        <v>42839</v>
      </c>
      <c r="F485" s="1"/>
      <c r="G485" s="1"/>
      <c r="H485" s="92"/>
      <c r="I485" s="1"/>
      <c r="J485" s="92"/>
      <c r="K485" s="92"/>
      <c r="L485" s="1" t="s">
        <v>43</v>
      </c>
      <c r="M485" s="3" t="s">
        <v>2614</v>
      </c>
      <c r="N485" s="3">
        <v>1</v>
      </c>
      <c r="O485" s="1" t="s">
        <v>59</v>
      </c>
      <c r="P485" s="6">
        <v>0</v>
      </c>
      <c r="Q485" s="6">
        <v>0</v>
      </c>
      <c r="R485" s="6">
        <v>0</v>
      </c>
      <c r="S485" s="6">
        <v>0</v>
      </c>
      <c r="T485" s="14">
        <v>0</v>
      </c>
      <c r="U485" s="6">
        <v>1</v>
      </c>
      <c r="V485" s="7" t="s">
        <v>2611</v>
      </c>
      <c r="W485" s="1"/>
      <c r="X485" s="1"/>
      <c r="Y485" s="1"/>
      <c r="Z485" s="1"/>
      <c r="AA485" s="1"/>
      <c r="AB485" s="1"/>
      <c r="AC485" s="1"/>
    </row>
    <row r="486" spans="1:29" ht="15.75" customHeight="1">
      <c r="A486" s="1" t="s">
        <v>1243</v>
      </c>
      <c r="B486" s="1" t="s">
        <v>1244</v>
      </c>
      <c r="C486" s="3" t="s">
        <v>126</v>
      </c>
      <c r="D486" s="3" t="s">
        <v>5</v>
      </c>
      <c r="E486" s="4">
        <v>42840</v>
      </c>
      <c r="F486" s="1" t="s">
        <v>1245</v>
      </c>
      <c r="G486" s="6">
        <v>70</v>
      </c>
      <c r="H486" s="92">
        <f t="shared" si="21"/>
        <v>70</v>
      </c>
      <c r="I486" s="6">
        <v>70</v>
      </c>
      <c r="J486" s="92">
        <f t="shared" si="22"/>
        <v>77</v>
      </c>
      <c r="K486" s="92">
        <f t="shared" si="23"/>
        <v>63</v>
      </c>
      <c r="L486" s="1" t="s">
        <v>1246</v>
      </c>
      <c r="M486" s="1" t="s">
        <v>44</v>
      </c>
      <c r="N486" s="3">
        <v>1</v>
      </c>
      <c r="O486" s="1" t="s">
        <v>59</v>
      </c>
      <c r="P486" s="6">
        <v>0</v>
      </c>
      <c r="Q486" s="6">
        <v>0</v>
      </c>
      <c r="R486" s="6">
        <v>0</v>
      </c>
      <c r="S486" s="6">
        <v>0</v>
      </c>
      <c r="T486" s="6">
        <v>1</v>
      </c>
      <c r="U486" s="6">
        <v>1</v>
      </c>
      <c r="V486" s="7" t="s">
        <v>1247</v>
      </c>
      <c r="W486" s="1"/>
      <c r="X486" s="1"/>
      <c r="Y486" s="1"/>
      <c r="Z486" s="1"/>
      <c r="AA486" s="1"/>
      <c r="AB486" s="1"/>
      <c r="AC486" s="1"/>
    </row>
    <row r="487" spans="1:29" ht="15.75" customHeight="1">
      <c r="A487" s="1" t="s">
        <v>124</v>
      </c>
      <c r="B487" s="1" t="s">
        <v>1248</v>
      </c>
      <c r="C487" s="3" t="s">
        <v>126</v>
      </c>
      <c r="D487" s="3" t="s">
        <v>5</v>
      </c>
      <c r="E487" s="4">
        <v>42840</v>
      </c>
      <c r="F487" s="1" t="s">
        <v>1249</v>
      </c>
      <c r="G487" s="6">
        <v>200</v>
      </c>
      <c r="H487" s="92">
        <f t="shared" si="21"/>
        <v>335</v>
      </c>
      <c r="I487" s="6">
        <v>500</v>
      </c>
      <c r="J487" s="92">
        <f t="shared" si="22"/>
        <v>220.00000000000003</v>
      </c>
      <c r="K487" s="92">
        <f t="shared" si="23"/>
        <v>450</v>
      </c>
      <c r="L487" s="1" t="s">
        <v>43</v>
      </c>
      <c r="M487" s="1" t="s">
        <v>44</v>
      </c>
      <c r="N487" s="3">
        <v>1</v>
      </c>
      <c r="O487" s="1" t="s">
        <v>59</v>
      </c>
      <c r="P487" s="6">
        <v>0</v>
      </c>
      <c r="Q487" s="6">
        <v>0</v>
      </c>
      <c r="R487" s="6">
        <v>0</v>
      </c>
      <c r="S487" s="6">
        <v>0</v>
      </c>
      <c r="T487" s="6">
        <v>1</v>
      </c>
      <c r="U487" s="6">
        <v>1</v>
      </c>
      <c r="V487" s="7" t="s">
        <v>1250</v>
      </c>
      <c r="W487" s="1"/>
      <c r="X487" s="1"/>
      <c r="Y487" s="1"/>
      <c r="Z487" s="1"/>
      <c r="AA487" s="1"/>
      <c r="AB487" s="1"/>
      <c r="AC487" s="1"/>
    </row>
    <row r="488" spans="1:29" ht="15.75" customHeight="1">
      <c r="A488" s="1" t="s">
        <v>526</v>
      </c>
      <c r="B488" s="1"/>
      <c r="C488" s="3" t="s">
        <v>126</v>
      </c>
      <c r="D488" s="3" t="s">
        <v>5</v>
      </c>
      <c r="E488" s="4">
        <v>42840</v>
      </c>
      <c r="F488" s="1" t="s">
        <v>113</v>
      </c>
      <c r="G488" s="6">
        <v>200</v>
      </c>
      <c r="H488" s="92">
        <f t="shared" si="21"/>
        <v>200</v>
      </c>
      <c r="I488" s="6">
        <v>200</v>
      </c>
      <c r="J488" s="92">
        <f t="shared" si="22"/>
        <v>220.00000000000003</v>
      </c>
      <c r="K488" s="92">
        <f t="shared" si="23"/>
        <v>180</v>
      </c>
      <c r="L488" s="1" t="s">
        <v>43</v>
      </c>
      <c r="M488" s="1" t="s">
        <v>44</v>
      </c>
      <c r="N488" s="3">
        <v>1</v>
      </c>
      <c r="O488" s="1" t="s">
        <v>59</v>
      </c>
      <c r="P488" s="6">
        <v>0</v>
      </c>
      <c r="Q488" s="6">
        <v>0</v>
      </c>
      <c r="R488" s="6">
        <v>0</v>
      </c>
      <c r="S488" s="6">
        <v>0</v>
      </c>
      <c r="T488" s="6">
        <v>1</v>
      </c>
      <c r="U488" s="6">
        <v>1</v>
      </c>
      <c r="V488" s="7" t="s">
        <v>1251</v>
      </c>
      <c r="W488" s="1"/>
      <c r="X488" s="1"/>
      <c r="Y488" s="1"/>
      <c r="Z488" s="1"/>
      <c r="AA488" s="1"/>
      <c r="AB488" s="1"/>
      <c r="AC488" s="1"/>
    </row>
    <row r="489" spans="1:29" ht="15.75" customHeight="1">
      <c r="A489" s="1" t="s">
        <v>325</v>
      </c>
      <c r="B489" s="1" t="s">
        <v>2629</v>
      </c>
      <c r="C489" s="1" t="s">
        <v>126</v>
      </c>
      <c r="D489" s="3" t="s">
        <v>5</v>
      </c>
      <c r="E489" s="13">
        <v>42843</v>
      </c>
      <c r="F489" s="1" t="s">
        <v>6</v>
      </c>
      <c r="G489" s="6">
        <v>100</v>
      </c>
      <c r="H489" s="92">
        <f t="shared" si="21"/>
        <v>100</v>
      </c>
      <c r="I489" s="6">
        <v>100</v>
      </c>
      <c r="J489" s="92">
        <f t="shared" si="22"/>
        <v>110.00000000000001</v>
      </c>
      <c r="K489" s="92">
        <f t="shared" si="23"/>
        <v>90</v>
      </c>
      <c r="L489" s="1" t="s">
        <v>2630</v>
      </c>
      <c r="M489" s="1" t="s">
        <v>2631</v>
      </c>
      <c r="N489" s="6">
        <v>0</v>
      </c>
      <c r="O489" s="1" t="s">
        <v>59</v>
      </c>
      <c r="P489" s="6">
        <v>0</v>
      </c>
      <c r="Q489" s="6">
        <v>0</v>
      </c>
      <c r="R489" s="6">
        <v>0</v>
      </c>
      <c r="S489" s="6">
        <v>0</v>
      </c>
      <c r="T489" s="6">
        <v>1</v>
      </c>
      <c r="U489" s="6">
        <v>1</v>
      </c>
      <c r="V489" s="7" t="s">
        <v>2633</v>
      </c>
      <c r="W489" s="1"/>
      <c r="X489" s="1"/>
      <c r="Y489" s="1"/>
      <c r="Z489" s="1"/>
      <c r="AA489" s="1"/>
      <c r="AB489" s="1"/>
      <c r="AC489" s="1"/>
    </row>
    <row r="490" spans="1:29" ht="15.75" customHeight="1">
      <c r="A490" s="1" t="s">
        <v>124</v>
      </c>
      <c r="B490" s="3" t="s">
        <v>125</v>
      </c>
      <c r="C490" s="3" t="s">
        <v>126</v>
      </c>
      <c r="D490" s="3" t="s">
        <v>67</v>
      </c>
      <c r="E490" s="13">
        <v>42843</v>
      </c>
      <c r="F490" s="3" t="s">
        <v>128</v>
      </c>
      <c r="G490" s="14">
        <v>100</v>
      </c>
      <c r="H490" s="92">
        <f t="shared" si="21"/>
        <v>100</v>
      </c>
      <c r="I490" s="14">
        <v>100</v>
      </c>
      <c r="J490" s="92">
        <f t="shared" si="22"/>
        <v>110.00000000000001</v>
      </c>
      <c r="K490" s="92">
        <f t="shared" si="23"/>
        <v>90</v>
      </c>
      <c r="L490" s="3" t="s">
        <v>129</v>
      </c>
      <c r="M490" s="21" t="s">
        <v>130</v>
      </c>
      <c r="N490" s="14">
        <v>0</v>
      </c>
      <c r="O490" s="3" t="s">
        <v>48</v>
      </c>
      <c r="P490" s="14">
        <v>0</v>
      </c>
      <c r="Q490" s="14">
        <v>0</v>
      </c>
      <c r="R490" s="14">
        <v>0</v>
      </c>
      <c r="S490" s="14">
        <v>0</v>
      </c>
      <c r="T490" s="14">
        <v>1</v>
      </c>
      <c r="U490" s="14">
        <v>1</v>
      </c>
      <c r="V490" s="15" t="s">
        <v>132</v>
      </c>
      <c r="W490" s="7"/>
      <c r="X490" s="1"/>
      <c r="Y490" s="1"/>
      <c r="Z490" s="1"/>
      <c r="AA490" s="1"/>
      <c r="AB490" s="1"/>
      <c r="AC490" s="71"/>
    </row>
    <row r="491" spans="1:29" ht="15.75" customHeight="1">
      <c r="A491" s="1" t="s">
        <v>124</v>
      </c>
      <c r="B491" s="1" t="s">
        <v>2119</v>
      </c>
      <c r="C491" s="1" t="s">
        <v>126</v>
      </c>
      <c r="D491" s="1" t="s">
        <v>67</v>
      </c>
      <c r="E491" s="13">
        <v>42847</v>
      </c>
      <c r="F491" s="1" t="s">
        <v>2120</v>
      </c>
      <c r="G491" s="6">
        <v>10000</v>
      </c>
      <c r="H491" s="92">
        <f t="shared" si="21"/>
        <v>27100</v>
      </c>
      <c r="I491" s="6">
        <v>48000</v>
      </c>
      <c r="J491" s="92">
        <f t="shared" si="22"/>
        <v>11000</v>
      </c>
      <c r="K491" s="92">
        <f t="shared" si="23"/>
        <v>43200</v>
      </c>
      <c r="L491" s="1" t="s">
        <v>43</v>
      </c>
      <c r="M491" s="1" t="s">
        <v>63</v>
      </c>
      <c r="N491" s="14">
        <v>3</v>
      </c>
      <c r="O491" s="1" t="s">
        <v>94</v>
      </c>
      <c r="P491" s="6">
        <v>0</v>
      </c>
      <c r="Q491" s="6">
        <v>0</v>
      </c>
      <c r="R491" s="6">
        <v>0</v>
      </c>
      <c r="S491" s="6">
        <v>0</v>
      </c>
      <c r="T491" s="6">
        <v>1</v>
      </c>
      <c r="U491" s="6">
        <v>1</v>
      </c>
      <c r="V491" s="7" t="s">
        <v>2122</v>
      </c>
      <c r="W491" s="7" t="s">
        <v>2123</v>
      </c>
      <c r="X491" s="1"/>
      <c r="Y491" s="1"/>
      <c r="Z491" s="1"/>
      <c r="AA491" s="1"/>
      <c r="AB491" s="1"/>
      <c r="AC491" s="1"/>
    </row>
    <row r="492" spans="1:29" ht="15.75" customHeight="1">
      <c r="A492" s="1" t="s">
        <v>1510</v>
      </c>
      <c r="B492" s="1" t="s">
        <v>2124</v>
      </c>
      <c r="C492" s="1" t="s">
        <v>126</v>
      </c>
      <c r="D492" s="1" t="s">
        <v>67</v>
      </c>
      <c r="E492" s="13">
        <v>42847</v>
      </c>
      <c r="F492" s="1" t="s">
        <v>145</v>
      </c>
      <c r="G492" s="6">
        <v>1000</v>
      </c>
      <c r="H492" s="92">
        <f t="shared" si="21"/>
        <v>1000</v>
      </c>
      <c r="I492" s="6">
        <v>1000</v>
      </c>
      <c r="J492" s="92">
        <f t="shared" si="22"/>
        <v>1100</v>
      </c>
      <c r="K492" s="92">
        <f t="shared" si="23"/>
        <v>900</v>
      </c>
      <c r="L492" s="1" t="s">
        <v>43</v>
      </c>
      <c r="M492" s="1" t="s">
        <v>63</v>
      </c>
      <c r="N492" s="3">
        <v>3</v>
      </c>
      <c r="O492" s="1" t="s">
        <v>48</v>
      </c>
      <c r="P492" s="6">
        <v>0</v>
      </c>
      <c r="Q492" s="6">
        <v>0</v>
      </c>
      <c r="R492" s="6">
        <v>0</v>
      </c>
      <c r="S492" s="6">
        <v>0</v>
      </c>
      <c r="T492" s="6">
        <v>1</v>
      </c>
      <c r="U492" s="6">
        <v>1</v>
      </c>
      <c r="V492" s="34" t="s">
        <v>2125</v>
      </c>
      <c r="W492" s="1"/>
      <c r="X492" s="1"/>
      <c r="Y492" s="1"/>
      <c r="Z492" s="1"/>
      <c r="AA492" s="1"/>
      <c r="AB492" s="1"/>
      <c r="AC492" s="1"/>
    </row>
    <row r="493" spans="1:29" ht="15.75" customHeight="1">
      <c r="A493" s="1" t="s">
        <v>2126</v>
      </c>
      <c r="B493" s="17" t="s">
        <v>2127</v>
      </c>
      <c r="C493" s="3" t="s">
        <v>126</v>
      </c>
      <c r="D493" s="3" t="s">
        <v>67</v>
      </c>
      <c r="E493" s="13">
        <v>42847</v>
      </c>
      <c r="F493" s="3" t="s">
        <v>1862</v>
      </c>
      <c r="G493" s="14">
        <v>300</v>
      </c>
      <c r="H493" s="92">
        <f t="shared" si="21"/>
        <v>300</v>
      </c>
      <c r="I493" s="14">
        <v>300</v>
      </c>
      <c r="J493" s="92">
        <f t="shared" si="22"/>
        <v>330</v>
      </c>
      <c r="K493" s="92">
        <f t="shared" si="23"/>
        <v>270</v>
      </c>
      <c r="L493" s="1" t="s">
        <v>43</v>
      </c>
      <c r="M493" s="1" t="s">
        <v>63</v>
      </c>
      <c r="N493" s="3">
        <v>3</v>
      </c>
      <c r="O493" s="3" t="s">
        <v>70</v>
      </c>
      <c r="P493" s="14">
        <v>0</v>
      </c>
      <c r="Q493" s="14">
        <v>0</v>
      </c>
      <c r="R493" s="14">
        <v>0</v>
      </c>
      <c r="S493" s="14">
        <v>0</v>
      </c>
      <c r="T493" s="14">
        <v>1</v>
      </c>
      <c r="U493" s="14">
        <v>1</v>
      </c>
      <c r="V493" s="19" t="s">
        <v>2128</v>
      </c>
      <c r="W493" s="1"/>
      <c r="X493" s="1"/>
      <c r="Y493" s="1"/>
      <c r="Z493" s="1"/>
      <c r="AA493" s="1"/>
      <c r="AB493" s="1"/>
      <c r="AC493" s="1"/>
    </row>
    <row r="494" spans="1:29" ht="15.75" customHeight="1">
      <c r="A494" s="3" t="s">
        <v>2129</v>
      </c>
      <c r="B494" s="17" t="s">
        <v>2130</v>
      </c>
      <c r="C494" s="3" t="s">
        <v>126</v>
      </c>
      <c r="D494" s="3" t="s">
        <v>67</v>
      </c>
      <c r="E494" s="13">
        <v>42847</v>
      </c>
      <c r="F494" s="3" t="s">
        <v>2131</v>
      </c>
      <c r="G494" s="14">
        <v>300</v>
      </c>
      <c r="H494" s="92">
        <f t="shared" si="21"/>
        <v>300</v>
      </c>
      <c r="I494" s="14">
        <v>300</v>
      </c>
      <c r="J494" s="92">
        <f t="shared" si="22"/>
        <v>330</v>
      </c>
      <c r="K494" s="92">
        <f t="shared" si="23"/>
        <v>270</v>
      </c>
      <c r="L494" s="17" t="s">
        <v>2132</v>
      </c>
      <c r="M494" s="1" t="s">
        <v>63</v>
      </c>
      <c r="N494" s="3">
        <v>3</v>
      </c>
      <c r="O494" s="3" t="s">
        <v>70</v>
      </c>
      <c r="P494" s="14">
        <v>0</v>
      </c>
      <c r="Q494" s="14">
        <v>0</v>
      </c>
      <c r="R494" s="14">
        <v>0</v>
      </c>
      <c r="S494" s="14">
        <v>0</v>
      </c>
      <c r="T494" s="14">
        <v>1</v>
      </c>
      <c r="U494" s="14">
        <v>1</v>
      </c>
      <c r="V494" s="15" t="s">
        <v>2133</v>
      </c>
      <c r="W494" s="1"/>
      <c r="X494" s="1"/>
      <c r="Y494" s="1"/>
      <c r="Z494" s="1"/>
      <c r="AA494" s="1"/>
      <c r="AB494" s="1"/>
      <c r="AC494" s="1"/>
    </row>
    <row r="495" spans="1:29" ht="15.75" customHeight="1">
      <c r="A495" s="1" t="s">
        <v>2134</v>
      </c>
      <c r="B495" s="1" t="s">
        <v>2135</v>
      </c>
      <c r="C495" s="1" t="s">
        <v>126</v>
      </c>
      <c r="D495" s="1" t="s">
        <v>67</v>
      </c>
      <c r="E495" s="13">
        <v>42847</v>
      </c>
      <c r="F495" s="1" t="s">
        <v>2136</v>
      </c>
      <c r="G495" s="6">
        <v>200</v>
      </c>
      <c r="H495" s="92">
        <f t="shared" si="21"/>
        <v>200</v>
      </c>
      <c r="I495" s="6">
        <v>200</v>
      </c>
      <c r="J495" s="92">
        <f t="shared" si="22"/>
        <v>220.00000000000003</v>
      </c>
      <c r="K495" s="92">
        <f t="shared" si="23"/>
        <v>180</v>
      </c>
      <c r="L495" s="1" t="s">
        <v>43</v>
      </c>
      <c r="M495" s="1" t="s">
        <v>63</v>
      </c>
      <c r="N495" s="3">
        <v>3</v>
      </c>
      <c r="O495" s="1" t="s">
        <v>15</v>
      </c>
      <c r="P495" s="6">
        <v>0</v>
      </c>
      <c r="Q495" s="6">
        <v>0</v>
      </c>
      <c r="R495" s="6">
        <v>0</v>
      </c>
      <c r="S495" s="6">
        <v>0</v>
      </c>
      <c r="T495" s="6">
        <v>1</v>
      </c>
      <c r="U495" s="6">
        <v>1</v>
      </c>
      <c r="V495" s="7" t="s">
        <v>2137</v>
      </c>
      <c r="W495" s="1"/>
      <c r="X495" s="1"/>
      <c r="Y495" s="1"/>
      <c r="Z495" s="1"/>
      <c r="AA495" s="1"/>
      <c r="AB495" s="1"/>
      <c r="AC495" s="1"/>
    </row>
    <row r="496" spans="1:29" ht="15.75" customHeight="1">
      <c r="A496" s="3" t="s">
        <v>2138</v>
      </c>
      <c r="B496" s="17" t="s">
        <v>2139</v>
      </c>
      <c r="C496" s="3" t="s">
        <v>126</v>
      </c>
      <c r="D496" s="3" t="s">
        <v>67</v>
      </c>
      <c r="E496" s="13">
        <v>42847</v>
      </c>
      <c r="F496" s="3" t="s">
        <v>2140</v>
      </c>
      <c r="G496" s="14">
        <v>225</v>
      </c>
      <c r="H496" s="92">
        <f t="shared" si="21"/>
        <v>225</v>
      </c>
      <c r="I496" s="14">
        <v>225</v>
      </c>
      <c r="J496" s="92">
        <f t="shared" si="22"/>
        <v>247.50000000000003</v>
      </c>
      <c r="K496" s="92">
        <f t="shared" si="23"/>
        <v>202.5</v>
      </c>
      <c r="L496" s="1" t="s">
        <v>43</v>
      </c>
      <c r="M496" s="1" t="s">
        <v>63</v>
      </c>
      <c r="N496" s="14">
        <v>3</v>
      </c>
      <c r="O496" s="3" t="s">
        <v>15</v>
      </c>
      <c r="P496" s="14">
        <v>0</v>
      </c>
      <c r="Q496" s="14">
        <v>0</v>
      </c>
      <c r="R496" s="14">
        <v>0</v>
      </c>
      <c r="S496" s="14">
        <v>0</v>
      </c>
      <c r="T496" s="14">
        <v>1</v>
      </c>
      <c r="U496" s="14">
        <v>1</v>
      </c>
      <c r="V496" s="87" t="s">
        <v>2141</v>
      </c>
      <c r="W496" s="1"/>
      <c r="X496" s="1"/>
      <c r="Y496" s="1"/>
      <c r="Z496" s="1"/>
      <c r="AA496" s="1"/>
      <c r="AB496" s="1"/>
      <c r="AC496" s="1"/>
    </row>
    <row r="497" spans="1:29" ht="15.75" customHeight="1">
      <c r="A497" s="1" t="s">
        <v>526</v>
      </c>
      <c r="B497" s="1" t="s">
        <v>2143</v>
      </c>
      <c r="C497" s="1" t="s">
        <v>126</v>
      </c>
      <c r="D497" s="1" t="s">
        <v>67</v>
      </c>
      <c r="E497" s="13">
        <v>42847</v>
      </c>
      <c r="F497" s="1" t="s">
        <v>2144</v>
      </c>
      <c r="G497" s="6">
        <v>900</v>
      </c>
      <c r="H497" s="92">
        <f t="shared" si="21"/>
        <v>900</v>
      </c>
      <c r="I497" s="6">
        <v>900</v>
      </c>
      <c r="J497" s="92">
        <f t="shared" si="22"/>
        <v>990.00000000000011</v>
      </c>
      <c r="K497" s="92">
        <f t="shared" si="23"/>
        <v>810</v>
      </c>
      <c r="L497" s="1" t="s">
        <v>43</v>
      </c>
      <c r="M497" s="1" t="s">
        <v>63</v>
      </c>
      <c r="N497" s="14">
        <v>3</v>
      </c>
      <c r="O497" s="1" t="s">
        <v>94</v>
      </c>
      <c r="P497" s="6">
        <v>0</v>
      </c>
      <c r="Q497" s="6">
        <v>0</v>
      </c>
      <c r="R497" s="6">
        <v>0</v>
      </c>
      <c r="S497" s="6">
        <v>0</v>
      </c>
      <c r="T497" s="6">
        <v>1</v>
      </c>
      <c r="U497" s="6">
        <v>1</v>
      </c>
      <c r="V497" s="58" t="s">
        <v>2146</v>
      </c>
      <c r="W497" s="1"/>
      <c r="X497" s="1"/>
      <c r="Y497" s="1"/>
      <c r="Z497" s="1"/>
      <c r="AA497" s="1"/>
      <c r="AB497" s="1"/>
      <c r="AC497" s="1"/>
    </row>
    <row r="498" spans="1:29" ht="15.75" customHeight="1">
      <c r="A498" s="1" t="s">
        <v>2147</v>
      </c>
      <c r="B498" s="17" t="s">
        <v>2148</v>
      </c>
      <c r="C498" s="1" t="s">
        <v>126</v>
      </c>
      <c r="D498" s="1" t="s">
        <v>67</v>
      </c>
      <c r="E498" s="13">
        <v>42847</v>
      </c>
      <c r="F498" s="3" t="s">
        <v>910</v>
      </c>
      <c r="G498" s="3">
        <v>100</v>
      </c>
      <c r="H498" s="92">
        <f t="shared" si="21"/>
        <v>100</v>
      </c>
      <c r="I498" s="3">
        <v>100</v>
      </c>
      <c r="J498" s="92">
        <f t="shared" si="22"/>
        <v>110.00000000000001</v>
      </c>
      <c r="K498" s="92">
        <f t="shared" si="23"/>
        <v>90</v>
      </c>
      <c r="L498" s="1" t="s">
        <v>43</v>
      </c>
      <c r="M498" s="1" t="s">
        <v>63</v>
      </c>
      <c r="N498" s="14">
        <v>3</v>
      </c>
      <c r="O498" s="1" t="s">
        <v>94</v>
      </c>
      <c r="P498" s="3">
        <v>0</v>
      </c>
      <c r="Q498" s="3">
        <v>0</v>
      </c>
      <c r="R498" s="3">
        <v>0</v>
      </c>
      <c r="S498" s="3">
        <v>0</v>
      </c>
      <c r="T498" s="3">
        <v>1</v>
      </c>
      <c r="U498" s="6">
        <v>1</v>
      </c>
      <c r="V498" s="7" t="s">
        <v>2149</v>
      </c>
      <c r="W498" s="19" t="s">
        <v>2150</v>
      </c>
      <c r="X498" s="1"/>
      <c r="Y498" s="1"/>
      <c r="Z498" s="1"/>
      <c r="AA498" s="1"/>
      <c r="AB498" s="1"/>
      <c r="AC498" s="1"/>
    </row>
    <row r="499" spans="1:29" ht="15.75" customHeight="1">
      <c r="A499" s="1" t="s">
        <v>2152</v>
      </c>
      <c r="B499" s="1"/>
      <c r="C499" s="1" t="s">
        <v>126</v>
      </c>
      <c r="D499" s="1" t="s">
        <v>67</v>
      </c>
      <c r="E499" s="13">
        <v>42847</v>
      </c>
      <c r="F499" s="3" t="s">
        <v>2153</v>
      </c>
      <c r="G499" s="3">
        <v>165</v>
      </c>
      <c r="H499" s="92">
        <f t="shared" si="21"/>
        <v>165</v>
      </c>
      <c r="I499" s="3">
        <v>165</v>
      </c>
      <c r="J499" s="92">
        <f t="shared" si="22"/>
        <v>181.50000000000003</v>
      </c>
      <c r="K499" s="92">
        <f t="shared" si="23"/>
        <v>148.5</v>
      </c>
      <c r="L499" s="1" t="s">
        <v>43</v>
      </c>
      <c r="M499" s="1" t="s">
        <v>63</v>
      </c>
      <c r="N499" s="14">
        <v>3</v>
      </c>
      <c r="O499" s="1" t="s">
        <v>94</v>
      </c>
      <c r="P499" s="3">
        <v>0</v>
      </c>
      <c r="Q499" s="3">
        <v>0</v>
      </c>
      <c r="R499" s="3">
        <v>0</v>
      </c>
      <c r="S499" s="3">
        <v>0</v>
      </c>
      <c r="T499" s="3">
        <v>1</v>
      </c>
      <c r="U499" s="6">
        <v>1</v>
      </c>
      <c r="V499" s="7" t="s">
        <v>2149</v>
      </c>
      <c r="W499" s="19" t="s">
        <v>2155</v>
      </c>
      <c r="X499" s="1"/>
      <c r="Y499" s="1"/>
      <c r="Z499" s="1"/>
      <c r="AA499" s="1"/>
      <c r="AB499" s="1"/>
      <c r="AC499" s="1"/>
    </row>
    <row r="500" spans="1:29" ht="15.75" customHeight="1">
      <c r="A500" s="3" t="s">
        <v>816</v>
      </c>
      <c r="B500" s="3" t="s">
        <v>171</v>
      </c>
      <c r="C500" s="3" t="s">
        <v>126</v>
      </c>
      <c r="D500" s="3" t="s">
        <v>67</v>
      </c>
      <c r="E500" s="13">
        <v>42847</v>
      </c>
      <c r="F500" s="3" t="s">
        <v>2157</v>
      </c>
      <c r="G500" s="3">
        <v>130</v>
      </c>
      <c r="H500" s="92">
        <f t="shared" si="21"/>
        <v>130</v>
      </c>
      <c r="I500" s="3">
        <v>130</v>
      </c>
      <c r="J500" s="92">
        <f t="shared" si="22"/>
        <v>143</v>
      </c>
      <c r="K500" s="92">
        <f t="shared" si="23"/>
        <v>117</v>
      </c>
      <c r="L500" s="1" t="s">
        <v>43</v>
      </c>
      <c r="M500" s="1" t="s">
        <v>63</v>
      </c>
      <c r="N500" s="14">
        <v>3</v>
      </c>
      <c r="O500" s="1" t="s">
        <v>94</v>
      </c>
      <c r="P500" s="3">
        <v>0</v>
      </c>
      <c r="Q500" s="3">
        <v>0</v>
      </c>
      <c r="R500" s="3">
        <v>0</v>
      </c>
      <c r="S500" s="3">
        <v>0</v>
      </c>
      <c r="T500" s="3">
        <v>1</v>
      </c>
      <c r="U500" s="14">
        <v>1</v>
      </c>
      <c r="V500" s="15" t="s">
        <v>2159</v>
      </c>
      <c r="W500" s="3"/>
      <c r="X500" s="1"/>
      <c r="Y500" s="1"/>
      <c r="Z500" s="1"/>
      <c r="AA500" s="1"/>
      <c r="AB500" s="1"/>
      <c r="AC500" s="1"/>
    </row>
    <row r="501" spans="1:29" ht="15.75" customHeight="1">
      <c r="A501" s="3" t="s">
        <v>2162</v>
      </c>
      <c r="B501" s="17" t="s">
        <v>2163</v>
      </c>
      <c r="C501" s="3" t="s">
        <v>126</v>
      </c>
      <c r="D501" s="3" t="s">
        <v>67</v>
      </c>
      <c r="E501" s="13">
        <v>42847</v>
      </c>
      <c r="F501" s="3" t="s">
        <v>2164</v>
      </c>
      <c r="G501" s="14">
        <v>40</v>
      </c>
      <c r="H501" s="92">
        <f t="shared" si="21"/>
        <v>40</v>
      </c>
      <c r="I501" s="14">
        <v>40</v>
      </c>
      <c r="J501" s="92">
        <f t="shared" si="22"/>
        <v>44</v>
      </c>
      <c r="K501" s="92">
        <f t="shared" si="23"/>
        <v>36</v>
      </c>
      <c r="L501" s="1" t="s">
        <v>43</v>
      </c>
      <c r="M501" s="1" t="s">
        <v>63</v>
      </c>
      <c r="N501" s="14">
        <v>3</v>
      </c>
      <c r="O501" s="3" t="s">
        <v>48</v>
      </c>
      <c r="P501" s="14">
        <v>0</v>
      </c>
      <c r="Q501" s="14">
        <v>0</v>
      </c>
      <c r="R501" s="14">
        <v>0</v>
      </c>
      <c r="S501" s="14">
        <v>0</v>
      </c>
      <c r="T501" s="14">
        <v>1</v>
      </c>
      <c r="U501" s="14">
        <v>1</v>
      </c>
      <c r="V501" s="15" t="s">
        <v>2167</v>
      </c>
      <c r="W501" s="1"/>
      <c r="X501" s="1"/>
      <c r="Y501" s="1"/>
      <c r="Z501" s="1"/>
      <c r="AA501" s="1"/>
      <c r="AB501" s="1"/>
      <c r="AC501" s="1"/>
    </row>
    <row r="502" spans="1:29" ht="15.75" customHeight="1">
      <c r="A502" s="3" t="s">
        <v>2168</v>
      </c>
      <c r="B502" s="1"/>
      <c r="C502" s="3" t="s">
        <v>126</v>
      </c>
      <c r="D502" s="3" t="s">
        <v>67</v>
      </c>
      <c r="E502" s="13">
        <v>42847</v>
      </c>
      <c r="F502" s="1"/>
      <c r="G502" s="6"/>
      <c r="H502" s="92"/>
      <c r="I502" s="6"/>
      <c r="J502" s="92"/>
      <c r="K502" s="92"/>
      <c r="L502" s="1" t="s">
        <v>43</v>
      </c>
      <c r="M502" s="1" t="s">
        <v>63</v>
      </c>
      <c r="N502" s="14">
        <v>3</v>
      </c>
      <c r="O502" s="3" t="s">
        <v>15</v>
      </c>
      <c r="P502" s="14">
        <v>0</v>
      </c>
      <c r="Q502" s="14">
        <v>0</v>
      </c>
      <c r="R502" s="14">
        <v>0</v>
      </c>
      <c r="S502" s="14">
        <v>0</v>
      </c>
      <c r="T502" s="14">
        <v>1</v>
      </c>
      <c r="U502" s="14">
        <v>1</v>
      </c>
      <c r="V502" s="15" t="s">
        <v>2171</v>
      </c>
      <c r="W502" s="1"/>
      <c r="X502" s="1"/>
      <c r="Y502" s="1"/>
      <c r="Z502" s="1"/>
      <c r="AA502" s="1"/>
      <c r="AB502" s="1"/>
      <c r="AC502" s="1"/>
    </row>
    <row r="503" spans="1:29" ht="15.75" customHeight="1">
      <c r="A503" s="3" t="s">
        <v>2172</v>
      </c>
      <c r="B503" s="3" t="s">
        <v>2173</v>
      </c>
      <c r="C503" s="3" t="s">
        <v>126</v>
      </c>
      <c r="D503" s="3" t="s">
        <v>67</v>
      </c>
      <c r="E503" s="13">
        <v>42847</v>
      </c>
      <c r="F503" s="1"/>
      <c r="G503" s="6"/>
      <c r="H503" s="92"/>
      <c r="I503" s="6"/>
      <c r="J503" s="92"/>
      <c r="K503" s="92"/>
      <c r="L503" s="1" t="s">
        <v>43</v>
      </c>
      <c r="M503" s="1" t="s">
        <v>63</v>
      </c>
      <c r="N503" s="14">
        <v>3</v>
      </c>
      <c r="O503" s="3" t="s">
        <v>15</v>
      </c>
      <c r="P503" s="14">
        <v>0</v>
      </c>
      <c r="Q503" s="14">
        <v>0</v>
      </c>
      <c r="R503" s="14">
        <v>0</v>
      </c>
      <c r="S503" s="14">
        <v>0</v>
      </c>
      <c r="T503" s="14">
        <v>1</v>
      </c>
      <c r="U503" s="14">
        <v>1</v>
      </c>
      <c r="V503" s="15" t="s">
        <v>2174</v>
      </c>
      <c r="W503" s="1"/>
      <c r="X503" s="1"/>
      <c r="Y503" s="1"/>
      <c r="Z503" s="1"/>
      <c r="AA503" s="1"/>
      <c r="AB503" s="1"/>
      <c r="AC503" s="1"/>
    </row>
    <row r="504" spans="1:29" ht="15.75" customHeight="1">
      <c r="A504" s="3" t="s">
        <v>124</v>
      </c>
      <c r="B504" s="3" t="s">
        <v>453</v>
      </c>
      <c r="C504" s="3" t="s">
        <v>126</v>
      </c>
      <c r="D504" s="3" t="s">
        <v>67</v>
      </c>
      <c r="E504" s="24">
        <v>42849</v>
      </c>
      <c r="F504" s="1"/>
      <c r="G504" s="6"/>
      <c r="H504" s="92"/>
      <c r="I504" s="6"/>
      <c r="J504" s="92"/>
      <c r="K504" s="92"/>
      <c r="L504" s="1" t="s">
        <v>43</v>
      </c>
      <c r="M504" s="3" t="s">
        <v>2673</v>
      </c>
      <c r="N504" s="14">
        <v>1</v>
      </c>
      <c r="O504" s="3" t="s">
        <v>59</v>
      </c>
      <c r="P504" s="14">
        <v>0</v>
      </c>
      <c r="Q504" s="14">
        <v>0</v>
      </c>
      <c r="R504" s="14">
        <v>0</v>
      </c>
      <c r="S504" s="14">
        <v>0</v>
      </c>
      <c r="T504" s="14">
        <v>1</v>
      </c>
      <c r="U504" s="14">
        <v>1</v>
      </c>
      <c r="V504" s="77" t="s">
        <v>2675</v>
      </c>
      <c r="W504" s="1"/>
      <c r="X504" s="1"/>
      <c r="Y504" s="1"/>
      <c r="Z504" s="1"/>
      <c r="AA504" s="1"/>
      <c r="AB504" s="1"/>
      <c r="AC504" s="1"/>
    </row>
    <row r="505" spans="1:29" ht="15.75" customHeight="1">
      <c r="A505" s="1" t="s">
        <v>1510</v>
      </c>
      <c r="B505" s="1" t="s">
        <v>2677</v>
      </c>
      <c r="C505" s="1" t="s">
        <v>126</v>
      </c>
      <c r="D505" s="1" t="s">
        <v>67</v>
      </c>
      <c r="E505" s="13">
        <v>42854</v>
      </c>
      <c r="F505" s="1" t="s">
        <v>382</v>
      </c>
      <c r="G505" s="6">
        <v>300</v>
      </c>
      <c r="H505" s="92">
        <f t="shared" si="21"/>
        <v>300</v>
      </c>
      <c r="I505" s="6">
        <v>300</v>
      </c>
      <c r="J505" s="92">
        <f t="shared" si="22"/>
        <v>330</v>
      </c>
      <c r="K505" s="92">
        <f t="shared" si="23"/>
        <v>270</v>
      </c>
      <c r="L505" s="1" t="s">
        <v>43</v>
      </c>
      <c r="M505" s="1" t="s">
        <v>155</v>
      </c>
      <c r="N505" s="6">
        <v>1</v>
      </c>
      <c r="O505" s="1" t="s">
        <v>94</v>
      </c>
      <c r="P505" s="6">
        <v>0</v>
      </c>
      <c r="Q505" s="6">
        <v>0</v>
      </c>
      <c r="R505" s="6">
        <v>0</v>
      </c>
      <c r="S505" s="6">
        <v>0</v>
      </c>
      <c r="T505" s="6">
        <v>1</v>
      </c>
      <c r="U505" s="6">
        <v>1</v>
      </c>
      <c r="V505" s="7" t="s">
        <v>2679</v>
      </c>
      <c r="W505" s="1"/>
      <c r="X505" s="1"/>
      <c r="Y505" s="1"/>
      <c r="Z505" s="1"/>
      <c r="AA505" s="1"/>
      <c r="AB505" s="1"/>
      <c r="AC505" s="1"/>
    </row>
    <row r="506" spans="1:29" ht="15.75" customHeight="1">
      <c r="A506" s="1" t="s">
        <v>2680</v>
      </c>
      <c r="B506" s="1" t="s">
        <v>2682</v>
      </c>
      <c r="C506" s="3" t="s">
        <v>144</v>
      </c>
      <c r="D506" s="3" t="s">
        <v>5</v>
      </c>
      <c r="E506" s="4">
        <v>42838</v>
      </c>
      <c r="F506" s="1" t="s">
        <v>295</v>
      </c>
      <c r="G506" s="6">
        <v>200</v>
      </c>
      <c r="H506" s="92">
        <f t="shared" si="21"/>
        <v>200</v>
      </c>
      <c r="I506" s="6">
        <v>200</v>
      </c>
      <c r="J506" s="92">
        <f t="shared" si="22"/>
        <v>220.00000000000003</v>
      </c>
      <c r="K506" s="92">
        <f t="shared" si="23"/>
        <v>180</v>
      </c>
      <c r="L506" s="1" t="s">
        <v>2684</v>
      </c>
      <c r="M506" s="1" t="s">
        <v>2686</v>
      </c>
      <c r="N506" s="3">
        <v>0</v>
      </c>
      <c r="O506" s="1" t="s">
        <v>59</v>
      </c>
      <c r="P506" s="6">
        <v>0</v>
      </c>
      <c r="Q506" s="6">
        <v>0</v>
      </c>
      <c r="R506" s="6">
        <v>0</v>
      </c>
      <c r="S506" s="6">
        <v>0</v>
      </c>
      <c r="T506" s="6">
        <v>1</v>
      </c>
      <c r="U506" s="6">
        <v>1</v>
      </c>
      <c r="V506" s="7" t="s">
        <v>2687</v>
      </c>
      <c r="W506" s="7" t="s">
        <v>2688</v>
      </c>
      <c r="X506" s="1"/>
      <c r="Y506" s="1"/>
      <c r="Z506" s="1"/>
      <c r="AA506" s="1"/>
      <c r="AB506" s="1"/>
      <c r="AC506" s="1"/>
    </row>
    <row r="507" spans="1:29" ht="15.75" customHeight="1">
      <c r="A507" s="1" t="s">
        <v>937</v>
      </c>
      <c r="B507" s="64" t="s">
        <v>1252</v>
      </c>
      <c r="C507" s="3" t="s">
        <v>144</v>
      </c>
      <c r="D507" s="3" t="s">
        <v>5</v>
      </c>
      <c r="E507" s="4">
        <v>42840</v>
      </c>
      <c r="F507" s="1" t="s">
        <v>1253</v>
      </c>
      <c r="G507" s="6">
        <v>50</v>
      </c>
      <c r="H507" s="92">
        <f t="shared" si="21"/>
        <v>54.5</v>
      </c>
      <c r="I507" s="6">
        <v>60</v>
      </c>
      <c r="J507" s="92">
        <f t="shared" si="22"/>
        <v>55.000000000000007</v>
      </c>
      <c r="K507" s="92">
        <f t="shared" si="23"/>
        <v>54</v>
      </c>
      <c r="L507" s="1" t="s">
        <v>43</v>
      </c>
      <c r="M507" s="1" t="s">
        <v>44</v>
      </c>
      <c r="N507" s="3">
        <v>1</v>
      </c>
      <c r="O507" s="1" t="s">
        <v>59</v>
      </c>
      <c r="P507" s="6">
        <v>0</v>
      </c>
      <c r="Q507" s="6">
        <v>0</v>
      </c>
      <c r="R507" s="6">
        <v>0</v>
      </c>
      <c r="S507" s="6">
        <v>0</v>
      </c>
      <c r="T507" s="6">
        <v>1</v>
      </c>
      <c r="U507" s="6">
        <v>1</v>
      </c>
      <c r="V507" s="7" t="s">
        <v>1254</v>
      </c>
      <c r="W507" s="1"/>
      <c r="X507" s="1"/>
      <c r="Y507" s="1"/>
      <c r="Z507" s="1"/>
      <c r="AA507" s="1"/>
      <c r="AB507" s="1"/>
      <c r="AC507" s="1"/>
    </row>
    <row r="508" spans="1:29" ht="15.75" customHeight="1">
      <c r="A508" s="1" t="s">
        <v>2175</v>
      </c>
      <c r="B508" s="1" t="s">
        <v>171</v>
      </c>
      <c r="C508" s="1" t="s">
        <v>144</v>
      </c>
      <c r="D508" s="1" t="s">
        <v>67</v>
      </c>
      <c r="E508" s="13">
        <v>42847</v>
      </c>
      <c r="F508" s="1" t="s">
        <v>95</v>
      </c>
      <c r="G508" s="6">
        <v>24</v>
      </c>
      <c r="H508" s="92">
        <f t="shared" si="21"/>
        <v>24</v>
      </c>
      <c r="I508" s="6">
        <v>24</v>
      </c>
      <c r="J508" s="92">
        <f t="shared" si="22"/>
        <v>26.400000000000002</v>
      </c>
      <c r="K508" s="92">
        <f t="shared" si="23"/>
        <v>21.6</v>
      </c>
      <c r="L508" s="1" t="s">
        <v>2176</v>
      </c>
      <c r="M508" s="1" t="s">
        <v>63</v>
      </c>
      <c r="N508" s="3">
        <v>3</v>
      </c>
      <c r="O508" s="1" t="s">
        <v>94</v>
      </c>
      <c r="P508" s="6">
        <v>0</v>
      </c>
      <c r="Q508" s="6">
        <v>0</v>
      </c>
      <c r="R508" s="6">
        <v>0</v>
      </c>
      <c r="S508" s="6">
        <v>0</v>
      </c>
      <c r="T508" s="6">
        <v>1</v>
      </c>
      <c r="U508" s="6">
        <v>1</v>
      </c>
      <c r="V508" s="58" t="s">
        <v>2177</v>
      </c>
      <c r="W508" s="1"/>
      <c r="X508" s="1"/>
      <c r="Y508" s="1"/>
      <c r="Z508" s="1"/>
      <c r="AA508" s="1"/>
      <c r="AB508" s="1"/>
      <c r="AC508" s="1"/>
    </row>
    <row r="509" spans="1:29" ht="15.75" customHeight="1">
      <c r="A509" s="1" t="s">
        <v>134</v>
      </c>
      <c r="B509" s="1" t="s">
        <v>2180</v>
      </c>
      <c r="C509" s="1" t="s">
        <v>144</v>
      </c>
      <c r="D509" s="1" t="s">
        <v>67</v>
      </c>
      <c r="E509" s="13">
        <v>42847</v>
      </c>
      <c r="F509" s="1" t="s">
        <v>113</v>
      </c>
      <c r="G509" s="6">
        <v>200</v>
      </c>
      <c r="H509" s="92">
        <f t="shared" si="21"/>
        <v>785</v>
      </c>
      <c r="I509" s="14">
        <v>1500</v>
      </c>
      <c r="J509" s="92">
        <f t="shared" si="22"/>
        <v>220.00000000000003</v>
      </c>
      <c r="K509" s="92">
        <f t="shared" si="23"/>
        <v>1350</v>
      </c>
      <c r="L509" s="1" t="s">
        <v>2182</v>
      </c>
      <c r="M509" s="1" t="s">
        <v>63</v>
      </c>
      <c r="N509" s="3">
        <v>3</v>
      </c>
      <c r="O509" s="1" t="s">
        <v>94</v>
      </c>
      <c r="P509" s="6">
        <v>0</v>
      </c>
      <c r="Q509" s="6">
        <v>0</v>
      </c>
      <c r="R509" s="6">
        <v>0</v>
      </c>
      <c r="S509" s="6">
        <v>0</v>
      </c>
      <c r="T509" s="6">
        <v>1</v>
      </c>
      <c r="U509" s="6">
        <v>1</v>
      </c>
      <c r="V509" s="58" t="s">
        <v>2183</v>
      </c>
      <c r="W509" s="3" t="s">
        <v>2184</v>
      </c>
      <c r="X509" s="1"/>
      <c r="Y509" s="1"/>
      <c r="Z509" s="1"/>
      <c r="AA509" s="1"/>
      <c r="AB509" s="1"/>
      <c r="AC509" s="1"/>
    </row>
    <row r="510" spans="1:29" ht="15.75" customHeight="1">
      <c r="A510" s="1" t="s">
        <v>2185</v>
      </c>
      <c r="B510" s="1" t="s">
        <v>2186</v>
      </c>
      <c r="C510" s="1" t="s">
        <v>144</v>
      </c>
      <c r="D510" s="1" t="s">
        <v>67</v>
      </c>
      <c r="E510" s="13">
        <v>42847</v>
      </c>
      <c r="F510" s="1" t="s">
        <v>368</v>
      </c>
      <c r="G510" s="6">
        <v>2000</v>
      </c>
      <c r="H510" s="92">
        <f t="shared" si="21"/>
        <v>2000</v>
      </c>
      <c r="I510" s="6">
        <v>2000</v>
      </c>
      <c r="J510" s="92">
        <f t="shared" si="22"/>
        <v>2200</v>
      </c>
      <c r="K510" s="92">
        <f t="shared" si="23"/>
        <v>1800</v>
      </c>
      <c r="L510" s="1" t="s">
        <v>43</v>
      </c>
      <c r="M510" s="1" t="s">
        <v>63</v>
      </c>
      <c r="N510" s="3">
        <v>3</v>
      </c>
      <c r="O510" s="1" t="s">
        <v>94</v>
      </c>
      <c r="P510" s="6">
        <v>0</v>
      </c>
      <c r="Q510" s="6">
        <v>0</v>
      </c>
      <c r="R510" s="6">
        <v>0</v>
      </c>
      <c r="S510" s="6">
        <v>0</v>
      </c>
      <c r="T510" s="6">
        <v>1</v>
      </c>
      <c r="U510" s="6">
        <v>1</v>
      </c>
      <c r="V510" s="58" t="s">
        <v>2193</v>
      </c>
      <c r="W510" s="1"/>
      <c r="X510" s="1"/>
      <c r="Y510" s="1"/>
      <c r="Z510" s="1"/>
      <c r="AA510" s="1"/>
      <c r="AB510" s="1"/>
      <c r="AC510" s="1"/>
    </row>
    <row r="511" spans="1:29" ht="15.75" customHeight="1">
      <c r="A511" s="1" t="s">
        <v>2194</v>
      </c>
      <c r="B511" s="1" t="s">
        <v>2195</v>
      </c>
      <c r="C511" s="1" t="s">
        <v>144</v>
      </c>
      <c r="D511" s="1" t="s">
        <v>67</v>
      </c>
      <c r="E511" s="13">
        <v>42847</v>
      </c>
      <c r="F511" s="1" t="s">
        <v>2196</v>
      </c>
      <c r="G511" s="6">
        <v>200</v>
      </c>
      <c r="H511" s="92">
        <f t="shared" si="21"/>
        <v>1460</v>
      </c>
      <c r="I511" s="6">
        <v>3000</v>
      </c>
      <c r="J511" s="92">
        <f t="shared" si="22"/>
        <v>220.00000000000003</v>
      </c>
      <c r="K511" s="92">
        <f t="shared" si="23"/>
        <v>2700</v>
      </c>
      <c r="L511" s="1" t="s">
        <v>43</v>
      </c>
      <c r="M511" s="1" t="s">
        <v>63</v>
      </c>
      <c r="N511" s="3">
        <v>3</v>
      </c>
      <c r="O511" s="1" t="s">
        <v>94</v>
      </c>
      <c r="P511" s="6">
        <v>0</v>
      </c>
      <c r="Q511" s="6">
        <v>0</v>
      </c>
      <c r="R511" s="6">
        <v>0</v>
      </c>
      <c r="S511" s="6">
        <v>0</v>
      </c>
      <c r="T511" s="6">
        <v>1</v>
      </c>
      <c r="U511" s="6">
        <v>1</v>
      </c>
      <c r="V511" s="58" t="s">
        <v>2197</v>
      </c>
      <c r="W511" s="7" t="s">
        <v>2198</v>
      </c>
      <c r="X511" s="1"/>
      <c r="Y511" s="1"/>
      <c r="Z511" s="1"/>
      <c r="AA511" s="1"/>
      <c r="AB511" s="1"/>
      <c r="AC511" s="1"/>
    </row>
    <row r="512" spans="1:29" ht="15.75" customHeight="1">
      <c r="A512" s="1" t="s">
        <v>2199</v>
      </c>
      <c r="B512" s="3" t="s">
        <v>1216</v>
      </c>
      <c r="C512" s="1" t="s">
        <v>144</v>
      </c>
      <c r="D512" s="1" t="s">
        <v>67</v>
      </c>
      <c r="E512" s="13">
        <v>42847</v>
      </c>
      <c r="F512" s="3" t="s">
        <v>934</v>
      </c>
      <c r="G512" s="3">
        <v>200</v>
      </c>
      <c r="H512" s="92">
        <f t="shared" si="21"/>
        <v>200</v>
      </c>
      <c r="I512" s="3">
        <v>200</v>
      </c>
      <c r="J512" s="92">
        <f t="shared" si="22"/>
        <v>220.00000000000003</v>
      </c>
      <c r="K512" s="92">
        <f t="shared" si="23"/>
        <v>180</v>
      </c>
      <c r="L512" s="17" t="s">
        <v>2200</v>
      </c>
      <c r="M512" s="1" t="s">
        <v>63</v>
      </c>
      <c r="N512" s="3">
        <v>3</v>
      </c>
      <c r="O512" s="3" t="s">
        <v>15</v>
      </c>
      <c r="P512" s="3">
        <v>0</v>
      </c>
      <c r="Q512" s="3">
        <v>0</v>
      </c>
      <c r="R512" s="3">
        <v>0</v>
      </c>
      <c r="S512" s="3">
        <v>0</v>
      </c>
      <c r="T512" s="6">
        <v>1</v>
      </c>
      <c r="U512" s="6">
        <v>1</v>
      </c>
      <c r="V512" s="87" t="s">
        <v>2201</v>
      </c>
      <c r="W512" s="1"/>
      <c r="X512" s="1"/>
      <c r="Y512" s="1"/>
      <c r="Z512" s="1"/>
      <c r="AA512" s="1"/>
      <c r="AB512" s="1"/>
      <c r="AC512" s="1"/>
    </row>
    <row r="513" spans="1:29" ht="15.75" customHeight="1">
      <c r="A513" s="1" t="s">
        <v>2202</v>
      </c>
      <c r="B513" s="17" t="s">
        <v>2203</v>
      </c>
      <c r="C513" s="1" t="s">
        <v>144</v>
      </c>
      <c r="D513" s="1" t="s">
        <v>67</v>
      </c>
      <c r="E513" s="13">
        <v>42847</v>
      </c>
      <c r="F513" s="1"/>
      <c r="G513" s="1"/>
      <c r="H513" s="92"/>
      <c r="I513" s="1"/>
      <c r="J513" s="92"/>
      <c r="K513" s="92"/>
      <c r="L513" s="1" t="s">
        <v>43</v>
      </c>
      <c r="M513" s="1" t="s">
        <v>63</v>
      </c>
      <c r="N513" s="3">
        <v>3</v>
      </c>
      <c r="O513" s="3" t="s">
        <v>15</v>
      </c>
      <c r="P513" s="1"/>
      <c r="Q513" s="1"/>
      <c r="R513" s="1"/>
      <c r="S513" s="1"/>
      <c r="T513" s="6">
        <v>1</v>
      </c>
      <c r="U513" s="6">
        <v>1</v>
      </c>
      <c r="V513" s="58" t="s">
        <v>2183</v>
      </c>
      <c r="W513" s="19" t="s">
        <v>2204</v>
      </c>
      <c r="X513" s="1"/>
      <c r="Y513" s="1"/>
      <c r="Z513" s="1"/>
      <c r="AA513" s="1"/>
      <c r="AB513" s="1"/>
      <c r="AC513" s="1"/>
    </row>
    <row r="514" spans="1:29" ht="15.75" customHeight="1">
      <c r="A514" s="1" t="s">
        <v>2205</v>
      </c>
      <c r="B514" s="17" t="s">
        <v>2206</v>
      </c>
      <c r="C514" s="1" t="s">
        <v>144</v>
      </c>
      <c r="D514" s="1" t="s">
        <v>67</v>
      </c>
      <c r="E514" s="13">
        <v>42847</v>
      </c>
      <c r="F514" s="3" t="s">
        <v>910</v>
      </c>
      <c r="G514" s="3">
        <v>100</v>
      </c>
      <c r="H514" s="92">
        <f t="shared" si="21"/>
        <v>100</v>
      </c>
      <c r="I514" s="3">
        <v>100</v>
      </c>
      <c r="J514" s="92">
        <f t="shared" si="22"/>
        <v>110.00000000000001</v>
      </c>
      <c r="K514" s="92">
        <f t="shared" si="23"/>
        <v>90</v>
      </c>
      <c r="L514" s="1" t="s">
        <v>43</v>
      </c>
      <c r="M514" s="1" t="s">
        <v>63</v>
      </c>
      <c r="N514" s="3">
        <v>3</v>
      </c>
      <c r="O514" s="3" t="s">
        <v>94</v>
      </c>
      <c r="P514" s="3">
        <v>0</v>
      </c>
      <c r="Q514" s="3">
        <v>0</v>
      </c>
      <c r="R514" s="3">
        <v>0</v>
      </c>
      <c r="S514" s="3">
        <v>0</v>
      </c>
      <c r="T514" s="6">
        <v>1</v>
      </c>
      <c r="U514" s="6">
        <v>1</v>
      </c>
      <c r="V514" s="58" t="s">
        <v>2183</v>
      </c>
      <c r="W514" s="19" t="s">
        <v>2207</v>
      </c>
      <c r="X514" s="1"/>
      <c r="Y514" s="1"/>
      <c r="Z514" s="1"/>
      <c r="AA514" s="1"/>
      <c r="AB514" s="1"/>
      <c r="AC514" s="1"/>
    </row>
    <row r="515" spans="1:29" ht="15.75" customHeight="1">
      <c r="A515" s="1" t="s">
        <v>937</v>
      </c>
      <c r="B515" s="1"/>
      <c r="C515" s="1" t="s">
        <v>144</v>
      </c>
      <c r="D515" s="1" t="s">
        <v>67</v>
      </c>
      <c r="E515" s="13">
        <v>42847</v>
      </c>
      <c r="F515" s="1" t="s">
        <v>2208</v>
      </c>
      <c r="G515" s="6">
        <v>1000</v>
      </c>
      <c r="H515" s="92">
        <f t="shared" ref="H515:H578" si="24">SUM(J515+K515)/2</f>
        <v>1000</v>
      </c>
      <c r="I515" s="6">
        <v>1000</v>
      </c>
      <c r="J515" s="92">
        <f t="shared" ref="J515:J578" si="25">G515*1.1</f>
        <v>1100</v>
      </c>
      <c r="K515" s="92">
        <f t="shared" ref="K515:K578" si="26">I515*0.9</f>
        <v>900</v>
      </c>
      <c r="L515" s="1" t="s">
        <v>43</v>
      </c>
      <c r="M515" s="1" t="s">
        <v>63</v>
      </c>
      <c r="N515" s="3">
        <v>3</v>
      </c>
      <c r="O515" s="1"/>
      <c r="P515" s="1"/>
      <c r="Q515" s="1"/>
      <c r="R515" s="1"/>
      <c r="S515" s="1"/>
      <c r="T515" s="6">
        <v>1</v>
      </c>
      <c r="U515" s="6">
        <v>1</v>
      </c>
      <c r="V515" s="58" t="s">
        <v>2183</v>
      </c>
      <c r="W515" s="7" t="s">
        <v>2209</v>
      </c>
      <c r="X515" s="1"/>
      <c r="Y515" s="1"/>
      <c r="Z515" s="1"/>
      <c r="AA515" s="1"/>
      <c r="AB515" s="1"/>
      <c r="AC515" s="1"/>
    </row>
    <row r="516" spans="1:29" ht="15.75" customHeight="1">
      <c r="A516" s="1" t="s">
        <v>1852</v>
      </c>
      <c r="B516" s="1" t="s">
        <v>2714</v>
      </c>
      <c r="C516" s="1" t="s">
        <v>144</v>
      </c>
      <c r="D516" s="1" t="s">
        <v>67</v>
      </c>
      <c r="E516" s="13">
        <v>42851</v>
      </c>
      <c r="F516" s="1" t="s">
        <v>483</v>
      </c>
      <c r="G516" s="6">
        <v>100</v>
      </c>
      <c r="H516" s="92">
        <f t="shared" si="24"/>
        <v>100</v>
      </c>
      <c r="I516" s="6">
        <v>100</v>
      </c>
      <c r="J516" s="92">
        <f t="shared" si="25"/>
        <v>110.00000000000001</v>
      </c>
      <c r="K516" s="92">
        <f t="shared" si="26"/>
        <v>90</v>
      </c>
      <c r="L516" s="1" t="s">
        <v>2715</v>
      </c>
      <c r="M516" s="1" t="s">
        <v>2716</v>
      </c>
      <c r="N516" s="6">
        <v>0</v>
      </c>
      <c r="O516" s="1" t="s">
        <v>59</v>
      </c>
      <c r="P516" s="6">
        <v>0</v>
      </c>
      <c r="Q516" s="6">
        <v>0</v>
      </c>
      <c r="R516" s="6">
        <v>0</v>
      </c>
      <c r="S516" s="6">
        <v>0</v>
      </c>
      <c r="T516" s="6">
        <v>1</v>
      </c>
      <c r="U516" s="6">
        <v>1</v>
      </c>
      <c r="V516" s="7" t="s">
        <v>2718</v>
      </c>
      <c r="W516" s="1"/>
      <c r="X516" s="1"/>
      <c r="Y516" s="1"/>
      <c r="Z516" s="1"/>
      <c r="AA516" s="1"/>
      <c r="AB516" s="1"/>
      <c r="AC516" s="1"/>
    </row>
    <row r="517" spans="1:29" ht="15.75" customHeight="1">
      <c r="A517" s="1" t="s">
        <v>2680</v>
      </c>
      <c r="B517" s="1" t="s">
        <v>2721</v>
      </c>
      <c r="C517" s="1" t="s">
        <v>144</v>
      </c>
      <c r="D517" s="1" t="s">
        <v>67</v>
      </c>
      <c r="E517" s="13">
        <v>42851</v>
      </c>
      <c r="F517" s="1" t="s">
        <v>295</v>
      </c>
      <c r="G517" s="6">
        <v>200</v>
      </c>
      <c r="H517" s="92">
        <f t="shared" si="24"/>
        <v>200</v>
      </c>
      <c r="I517" s="6">
        <v>200</v>
      </c>
      <c r="J517" s="92">
        <f t="shared" si="25"/>
        <v>220.00000000000003</v>
      </c>
      <c r="K517" s="92">
        <f t="shared" si="26"/>
        <v>180</v>
      </c>
      <c r="L517" s="1" t="s">
        <v>43</v>
      </c>
      <c r="M517" s="1" t="s">
        <v>2722</v>
      </c>
      <c r="N517" s="6">
        <v>0</v>
      </c>
      <c r="O517" s="1" t="s">
        <v>59</v>
      </c>
      <c r="P517" s="6">
        <v>0</v>
      </c>
      <c r="Q517" s="6">
        <v>0</v>
      </c>
      <c r="R517" s="6">
        <v>0</v>
      </c>
      <c r="S517" s="6">
        <v>0</v>
      </c>
      <c r="T517" s="6">
        <v>1</v>
      </c>
      <c r="U517" s="6">
        <v>1</v>
      </c>
      <c r="V517" s="7" t="s">
        <v>2724</v>
      </c>
      <c r="W517" s="1"/>
      <c r="X517" s="1"/>
      <c r="Y517" s="1"/>
      <c r="Z517" s="1"/>
      <c r="AA517" s="1"/>
      <c r="AB517" s="1"/>
      <c r="AC517" s="1"/>
    </row>
    <row r="518" spans="1:29">
      <c r="A518" s="3" t="s">
        <v>134</v>
      </c>
      <c r="B518" s="23" t="s">
        <v>2729</v>
      </c>
      <c r="C518" s="3" t="s">
        <v>144</v>
      </c>
      <c r="D518" s="3" t="s">
        <v>67</v>
      </c>
      <c r="E518" s="24">
        <v>42854</v>
      </c>
      <c r="F518" s="1"/>
      <c r="G518" s="6"/>
      <c r="H518" s="92"/>
      <c r="I518" s="6"/>
      <c r="J518" s="92"/>
      <c r="K518" s="92"/>
      <c r="L518" s="1" t="s">
        <v>43</v>
      </c>
      <c r="M518" s="1" t="s">
        <v>155</v>
      </c>
      <c r="N518" s="14">
        <v>1</v>
      </c>
      <c r="O518" s="3" t="s">
        <v>48</v>
      </c>
      <c r="P518" s="14">
        <v>0</v>
      </c>
      <c r="Q518" s="14">
        <v>0</v>
      </c>
      <c r="R518" s="14">
        <v>0</v>
      </c>
      <c r="S518" s="14">
        <v>0</v>
      </c>
      <c r="T518" s="14">
        <v>1</v>
      </c>
      <c r="U518" s="14">
        <v>1</v>
      </c>
      <c r="V518" s="15" t="s">
        <v>159</v>
      </c>
      <c r="W518" s="1"/>
      <c r="X518" s="1"/>
      <c r="Y518" s="1"/>
      <c r="Z518" s="1"/>
      <c r="AA518" s="1"/>
      <c r="AB518" s="1"/>
      <c r="AC518" s="71"/>
    </row>
    <row r="519" spans="1:29" ht="15.75" customHeight="1">
      <c r="A519" s="1" t="s">
        <v>702</v>
      </c>
      <c r="B519" s="1" t="s">
        <v>703</v>
      </c>
      <c r="C519" s="1" t="s">
        <v>704</v>
      </c>
      <c r="D519" s="1" t="s">
        <v>67</v>
      </c>
      <c r="E519" s="13">
        <v>42845</v>
      </c>
      <c r="F519" s="1" t="s">
        <v>705</v>
      </c>
      <c r="G519" s="6">
        <v>6</v>
      </c>
      <c r="H519" s="92">
        <f t="shared" si="24"/>
        <v>6</v>
      </c>
      <c r="I519" s="6">
        <v>6</v>
      </c>
      <c r="J519" s="92">
        <f t="shared" si="25"/>
        <v>6.6000000000000005</v>
      </c>
      <c r="K519" s="92">
        <f t="shared" si="26"/>
        <v>5.4</v>
      </c>
      <c r="L519" s="1" t="s">
        <v>97</v>
      </c>
      <c r="M519" s="1" t="s">
        <v>707</v>
      </c>
      <c r="N519" s="6">
        <v>0</v>
      </c>
      <c r="O519" s="1" t="s">
        <v>59</v>
      </c>
      <c r="P519" s="6">
        <v>0</v>
      </c>
      <c r="Q519" s="6">
        <v>0</v>
      </c>
      <c r="R519" s="6">
        <v>0</v>
      </c>
      <c r="S519" s="6">
        <v>0</v>
      </c>
      <c r="T519" s="6">
        <v>1</v>
      </c>
      <c r="U519" s="6">
        <v>1</v>
      </c>
      <c r="V519" s="7" t="s">
        <v>709</v>
      </c>
      <c r="W519" s="1"/>
      <c r="X519" s="1"/>
      <c r="Y519" s="1"/>
      <c r="Z519" s="1"/>
      <c r="AA519" s="1"/>
      <c r="AB519" s="1"/>
      <c r="AC519" s="1"/>
    </row>
    <row r="520" spans="1:29" ht="15.75" customHeight="1">
      <c r="A520" s="1" t="s">
        <v>765</v>
      </c>
      <c r="B520" s="1" t="s">
        <v>2210</v>
      </c>
      <c r="C520" s="1" t="s">
        <v>704</v>
      </c>
      <c r="D520" s="1" t="s">
        <v>67</v>
      </c>
      <c r="E520" s="13">
        <v>42847</v>
      </c>
      <c r="F520" s="1" t="s">
        <v>6</v>
      </c>
      <c r="G520" s="6">
        <v>100</v>
      </c>
      <c r="H520" s="92">
        <f t="shared" si="24"/>
        <v>100</v>
      </c>
      <c r="I520" s="6">
        <v>100</v>
      </c>
      <c r="J520" s="92">
        <f t="shared" si="25"/>
        <v>110.00000000000001</v>
      </c>
      <c r="K520" s="92">
        <f t="shared" si="26"/>
        <v>90</v>
      </c>
      <c r="L520" s="1" t="s">
        <v>43</v>
      </c>
      <c r="M520" s="1" t="s">
        <v>63</v>
      </c>
      <c r="N520" s="3">
        <v>3</v>
      </c>
      <c r="O520" s="1" t="s">
        <v>94</v>
      </c>
      <c r="P520" s="6">
        <v>0</v>
      </c>
      <c r="Q520" s="6">
        <v>0</v>
      </c>
      <c r="R520" s="6">
        <v>0</v>
      </c>
      <c r="S520" s="6">
        <v>0</v>
      </c>
      <c r="T520" s="6">
        <v>1</v>
      </c>
      <c r="U520" s="6">
        <v>1</v>
      </c>
      <c r="V520" s="58" t="s">
        <v>2211</v>
      </c>
      <c r="W520" s="1" t="s">
        <v>2212</v>
      </c>
      <c r="X520" s="1"/>
      <c r="Y520" s="1"/>
      <c r="Z520" s="1"/>
      <c r="AA520" s="1"/>
      <c r="AB520" s="1"/>
      <c r="AC520" s="1"/>
    </row>
    <row r="521" spans="1:29" ht="15.75" customHeight="1">
      <c r="A521" s="1" t="s">
        <v>2213</v>
      </c>
      <c r="B521" s="1" t="s">
        <v>2214</v>
      </c>
      <c r="C521" s="1" t="s">
        <v>704</v>
      </c>
      <c r="D521" s="1" t="s">
        <v>67</v>
      </c>
      <c r="E521" s="13">
        <v>42847</v>
      </c>
      <c r="F521" s="1" t="s">
        <v>2215</v>
      </c>
      <c r="G521" s="6">
        <v>100</v>
      </c>
      <c r="H521" s="92">
        <f t="shared" si="24"/>
        <v>100</v>
      </c>
      <c r="I521" s="6">
        <v>100</v>
      </c>
      <c r="J521" s="92">
        <f t="shared" si="25"/>
        <v>110.00000000000001</v>
      </c>
      <c r="K521" s="92">
        <f t="shared" si="26"/>
        <v>90</v>
      </c>
      <c r="L521" s="1" t="s">
        <v>43</v>
      </c>
      <c r="M521" s="1" t="s">
        <v>63</v>
      </c>
      <c r="N521" s="3">
        <v>3</v>
      </c>
      <c r="O521" s="1" t="s">
        <v>94</v>
      </c>
      <c r="P521" s="6">
        <v>0</v>
      </c>
      <c r="Q521" s="6">
        <v>0</v>
      </c>
      <c r="R521" s="6">
        <v>0</v>
      </c>
      <c r="S521" s="6">
        <v>0</v>
      </c>
      <c r="T521" s="6">
        <v>1</v>
      </c>
      <c r="U521" s="6">
        <v>1</v>
      </c>
      <c r="V521" s="58" t="s">
        <v>2216</v>
      </c>
      <c r="W521" s="1"/>
      <c r="X521" s="1"/>
      <c r="Y521" s="1"/>
      <c r="Z521" s="1"/>
      <c r="AA521" s="1"/>
      <c r="AB521" s="1"/>
      <c r="AC521" s="1"/>
    </row>
    <row r="522" spans="1:29" ht="15.75" customHeight="1">
      <c r="A522" s="1" t="s">
        <v>2741</v>
      </c>
      <c r="B522" s="1"/>
      <c r="C522" s="1" t="s">
        <v>704</v>
      </c>
      <c r="D522" s="1" t="s">
        <v>67</v>
      </c>
      <c r="E522" s="13">
        <v>42847</v>
      </c>
      <c r="F522" s="1"/>
      <c r="G522" s="1"/>
      <c r="H522" s="92"/>
      <c r="I522" s="1"/>
      <c r="J522" s="92"/>
      <c r="K522" s="92"/>
      <c r="L522" s="1" t="s">
        <v>43</v>
      </c>
      <c r="M522" s="3" t="s">
        <v>2743</v>
      </c>
      <c r="N522" s="3">
        <v>3</v>
      </c>
      <c r="O522" s="3" t="s">
        <v>15</v>
      </c>
      <c r="P522" s="3">
        <v>0</v>
      </c>
      <c r="Q522" s="3">
        <v>0</v>
      </c>
      <c r="R522" s="3">
        <v>0</v>
      </c>
      <c r="S522" s="3">
        <v>0</v>
      </c>
      <c r="T522" s="6">
        <v>1</v>
      </c>
      <c r="U522" s="6">
        <v>1</v>
      </c>
      <c r="V522" s="58" t="s">
        <v>2744</v>
      </c>
      <c r="W522" s="19" t="s">
        <v>2745</v>
      </c>
      <c r="X522" s="1"/>
      <c r="Y522" s="1"/>
      <c r="Z522" s="1"/>
      <c r="AA522" s="1"/>
      <c r="AB522" s="1"/>
      <c r="AC522" s="1"/>
    </row>
    <row r="523" spans="1:29" ht="15.75" customHeight="1">
      <c r="A523" s="1" t="s">
        <v>1255</v>
      </c>
      <c r="B523" s="1" t="s">
        <v>171</v>
      </c>
      <c r="C523" s="3" t="s">
        <v>780</v>
      </c>
      <c r="D523" s="3" t="s">
        <v>5</v>
      </c>
      <c r="E523" s="4">
        <v>42840</v>
      </c>
      <c r="F523" s="1" t="s">
        <v>735</v>
      </c>
      <c r="G523" s="6">
        <v>50</v>
      </c>
      <c r="H523" s="92">
        <f t="shared" si="24"/>
        <v>50</v>
      </c>
      <c r="I523" s="6">
        <v>50</v>
      </c>
      <c r="J523" s="92">
        <f t="shared" si="25"/>
        <v>55.000000000000007</v>
      </c>
      <c r="K523" s="92">
        <f t="shared" si="26"/>
        <v>45</v>
      </c>
      <c r="L523" s="1" t="s">
        <v>43</v>
      </c>
      <c r="M523" s="1" t="s">
        <v>44</v>
      </c>
      <c r="N523" s="76">
        <v>1</v>
      </c>
      <c r="O523" s="1" t="s">
        <v>59</v>
      </c>
      <c r="P523" s="6">
        <v>0</v>
      </c>
      <c r="Q523" s="6">
        <v>0</v>
      </c>
      <c r="R523" s="6">
        <v>0</v>
      </c>
      <c r="S523" s="6">
        <v>0</v>
      </c>
      <c r="T523" s="6">
        <v>1</v>
      </c>
      <c r="U523" s="6">
        <v>1</v>
      </c>
      <c r="V523" s="7" t="s">
        <v>1256</v>
      </c>
      <c r="W523" s="1"/>
      <c r="X523" s="1"/>
      <c r="Y523" s="1"/>
      <c r="Z523" s="1"/>
      <c r="AA523" s="1"/>
      <c r="AB523" s="1"/>
      <c r="AC523" s="1"/>
    </row>
    <row r="524" spans="1:29" ht="15.75" customHeight="1">
      <c r="A524" s="1" t="s">
        <v>1257</v>
      </c>
      <c r="B524" s="1"/>
      <c r="C524" s="3" t="s">
        <v>780</v>
      </c>
      <c r="D524" s="3" t="s">
        <v>5</v>
      </c>
      <c r="E524" s="4">
        <v>42840</v>
      </c>
      <c r="F524" s="1"/>
      <c r="G524" s="1"/>
      <c r="H524" s="92"/>
      <c r="I524" s="1"/>
      <c r="J524" s="92"/>
      <c r="K524" s="92"/>
      <c r="L524" s="1" t="s">
        <v>43</v>
      </c>
      <c r="M524" s="1" t="s">
        <v>44</v>
      </c>
      <c r="N524" s="3">
        <v>1</v>
      </c>
      <c r="O524" s="1"/>
      <c r="P524" s="1"/>
      <c r="Q524" s="1"/>
      <c r="R524" s="1"/>
      <c r="S524" s="1"/>
      <c r="T524" s="6">
        <v>1</v>
      </c>
      <c r="U524" s="6">
        <v>1</v>
      </c>
      <c r="V524" s="7" t="s">
        <v>1067</v>
      </c>
      <c r="W524" s="1"/>
      <c r="X524" s="1"/>
      <c r="Y524" s="1"/>
      <c r="Z524" s="1"/>
      <c r="AA524" s="1"/>
      <c r="AB524" s="1"/>
      <c r="AC524" s="1"/>
    </row>
    <row r="525" spans="1:29" ht="15.75" customHeight="1">
      <c r="A525" s="1" t="s">
        <v>517</v>
      </c>
      <c r="B525" s="1" t="s">
        <v>2749</v>
      </c>
      <c r="C525" s="1" t="s">
        <v>780</v>
      </c>
      <c r="D525" s="1" t="s">
        <v>67</v>
      </c>
      <c r="E525" s="13">
        <v>42846</v>
      </c>
      <c r="F525" s="1" t="s">
        <v>2750</v>
      </c>
      <c r="G525" s="6">
        <v>100</v>
      </c>
      <c r="H525" s="92">
        <f t="shared" si="24"/>
        <v>100</v>
      </c>
      <c r="I525" s="6">
        <v>100</v>
      </c>
      <c r="J525" s="92">
        <f t="shared" si="25"/>
        <v>110.00000000000001</v>
      </c>
      <c r="K525" s="92">
        <f t="shared" si="26"/>
        <v>90</v>
      </c>
      <c r="L525" s="1" t="s">
        <v>43</v>
      </c>
      <c r="M525" s="3" t="s">
        <v>2752</v>
      </c>
      <c r="N525" s="6">
        <v>1</v>
      </c>
      <c r="O525" s="1" t="s">
        <v>59</v>
      </c>
      <c r="P525" s="6">
        <v>0</v>
      </c>
      <c r="Q525" s="6">
        <v>0</v>
      </c>
      <c r="R525" s="6">
        <v>0</v>
      </c>
      <c r="S525" s="6">
        <v>0</v>
      </c>
      <c r="T525" s="6">
        <v>1</v>
      </c>
      <c r="U525" s="6">
        <v>1</v>
      </c>
      <c r="V525" s="7" t="s">
        <v>2754</v>
      </c>
      <c r="W525" s="1"/>
      <c r="X525" s="1"/>
      <c r="Y525" s="1"/>
      <c r="Z525" s="1"/>
      <c r="AA525" s="1"/>
      <c r="AB525" s="1"/>
      <c r="AC525" s="1"/>
    </row>
    <row r="526" spans="1:29" ht="15.75" customHeight="1">
      <c r="A526" s="1" t="s">
        <v>517</v>
      </c>
      <c r="B526" s="1" t="s">
        <v>2756</v>
      </c>
      <c r="C526" s="1" t="s">
        <v>780</v>
      </c>
      <c r="D526" s="1" t="s">
        <v>67</v>
      </c>
      <c r="E526" s="13">
        <v>42846</v>
      </c>
      <c r="F526" s="1" t="s">
        <v>2757</v>
      </c>
      <c r="G526" s="6">
        <v>600</v>
      </c>
      <c r="H526" s="92">
        <f t="shared" si="24"/>
        <v>600</v>
      </c>
      <c r="I526" s="6">
        <v>600</v>
      </c>
      <c r="J526" s="92">
        <f t="shared" si="25"/>
        <v>660</v>
      </c>
      <c r="K526" s="92">
        <f t="shared" si="26"/>
        <v>540</v>
      </c>
      <c r="L526" s="1" t="s">
        <v>2758</v>
      </c>
      <c r="M526" s="1" t="s">
        <v>2759</v>
      </c>
      <c r="N526" s="6">
        <v>2</v>
      </c>
      <c r="O526" s="1" t="s">
        <v>48</v>
      </c>
      <c r="P526" s="6">
        <v>0</v>
      </c>
      <c r="Q526" s="6">
        <v>0</v>
      </c>
      <c r="R526" s="6">
        <v>0</v>
      </c>
      <c r="S526" s="6">
        <v>0</v>
      </c>
      <c r="T526" s="14">
        <v>0</v>
      </c>
      <c r="U526" s="6">
        <v>1</v>
      </c>
      <c r="V526" s="7" t="s">
        <v>2754</v>
      </c>
      <c r="W526" s="1"/>
      <c r="X526" s="1"/>
      <c r="Y526" s="1"/>
      <c r="Z526" s="1"/>
      <c r="AA526" s="1"/>
      <c r="AB526" s="1"/>
      <c r="AC526" s="1"/>
    </row>
    <row r="527" spans="1:29" ht="15.75" customHeight="1">
      <c r="A527" s="1" t="s">
        <v>2217</v>
      </c>
      <c r="B527" s="1" t="s">
        <v>2218</v>
      </c>
      <c r="C527" s="1" t="s">
        <v>780</v>
      </c>
      <c r="D527" s="1" t="s">
        <v>67</v>
      </c>
      <c r="E527" s="13">
        <v>42847</v>
      </c>
      <c r="F527" s="1" t="s">
        <v>113</v>
      </c>
      <c r="G527" s="6">
        <v>200</v>
      </c>
      <c r="H527" s="92">
        <f t="shared" si="24"/>
        <v>200</v>
      </c>
      <c r="I527" s="6">
        <v>200</v>
      </c>
      <c r="J527" s="92">
        <f t="shared" si="25"/>
        <v>220.00000000000003</v>
      </c>
      <c r="K527" s="92">
        <f t="shared" si="26"/>
        <v>180</v>
      </c>
      <c r="L527" s="1" t="s">
        <v>43</v>
      </c>
      <c r="M527" s="1" t="s">
        <v>63</v>
      </c>
      <c r="N527" s="3">
        <v>3</v>
      </c>
      <c r="O527" s="1" t="s">
        <v>94</v>
      </c>
      <c r="P527" s="6">
        <v>0</v>
      </c>
      <c r="Q527" s="6">
        <v>0</v>
      </c>
      <c r="R527" s="6">
        <v>0</v>
      </c>
      <c r="S527" s="6">
        <v>0</v>
      </c>
      <c r="T527" s="6">
        <v>1</v>
      </c>
      <c r="U527" s="6">
        <v>1</v>
      </c>
      <c r="V527" s="34" t="s">
        <v>2219</v>
      </c>
      <c r="W527" s="1"/>
      <c r="X527" s="1"/>
      <c r="Y527" s="1"/>
      <c r="Z527" s="1"/>
      <c r="AA527" s="1"/>
      <c r="AB527" s="1"/>
      <c r="AC527" s="1"/>
    </row>
    <row r="528" spans="1:29" ht="15.75" customHeight="1">
      <c r="A528" s="1" t="s">
        <v>1257</v>
      </c>
      <c r="B528" s="1" t="s">
        <v>2220</v>
      </c>
      <c r="C528" s="1" t="s">
        <v>780</v>
      </c>
      <c r="D528" s="1" t="s">
        <v>67</v>
      </c>
      <c r="E528" s="13">
        <v>42847</v>
      </c>
      <c r="F528" s="1" t="s">
        <v>2221</v>
      </c>
      <c r="G528" s="6">
        <v>200</v>
      </c>
      <c r="H528" s="92">
        <f t="shared" si="24"/>
        <v>560</v>
      </c>
      <c r="I528" s="6">
        <v>1000</v>
      </c>
      <c r="J528" s="92">
        <f t="shared" si="25"/>
        <v>220.00000000000003</v>
      </c>
      <c r="K528" s="92">
        <f t="shared" si="26"/>
        <v>900</v>
      </c>
      <c r="L528" s="1" t="s">
        <v>2222</v>
      </c>
      <c r="M528" s="1" t="s">
        <v>63</v>
      </c>
      <c r="N528" s="14">
        <v>3</v>
      </c>
      <c r="O528" s="1" t="s">
        <v>94</v>
      </c>
      <c r="P528" s="6">
        <v>0</v>
      </c>
      <c r="Q528" s="6">
        <v>0</v>
      </c>
      <c r="R528" s="6">
        <v>0</v>
      </c>
      <c r="S528" s="6">
        <v>0</v>
      </c>
      <c r="T528" s="6">
        <v>1</v>
      </c>
      <c r="U528" s="6">
        <v>1</v>
      </c>
      <c r="V528" s="34" t="s">
        <v>2223</v>
      </c>
      <c r="W528" s="1"/>
      <c r="X528" s="1"/>
      <c r="Y528" s="1"/>
      <c r="Z528" s="1"/>
      <c r="AA528" s="1"/>
      <c r="AB528" s="1"/>
      <c r="AC528" s="1"/>
    </row>
    <row r="529" spans="1:29" ht="15.75" customHeight="1">
      <c r="A529" s="1" t="s">
        <v>778</v>
      </c>
      <c r="B529" s="1" t="s">
        <v>779</v>
      </c>
      <c r="C529" s="1" t="s">
        <v>780</v>
      </c>
      <c r="D529" s="1" t="s">
        <v>67</v>
      </c>
      <c r="E529" s="13">
        <v>42847</v>
      </c>
      <c r="F529" s="1" t="s">
        <v>735</v>
      </c>
      <c r="G529" s="6">
        <v>50</v>
      </c>
      <c r="H529" s="92">
        <f t="shared" si="24"/>
        <v>50</v>
      </c>
      <c r="I529" s="6">
        <v>50</v>
      </c>
      <c r="J529" s="92">
        <f t="shared" si="25"/>
        <v>55.000000000000007</v>
      </c>
      <c r="K529" s="92">
        <f t="shared" si="26"/>
        <v>45</v>
      </c>
      <c r="L529" s="1" t="s">
        <v>43</v>
      </c>
      <c r="M529" s="1" t="s">
        <v>784</v>
      </c>
      <c r="N529" s="6">
        <v>1</v>
      </c>
      <c r="O529" s="1" t="s">
        <v>59</v>
      </c>
      <c r="P529" s="6">
        <v>0</v>
      </c>
      <c r="Q529" s="6">
        <v>0</v>
      </c>
      <c r="R529" s="6">
        <v>0</v>
      </c>
      <c r="S529" s="6">
        <v>0</v>
      </c>
      <c r="T529" s="6">
        <v>1</v>
      </c>
      <c r="U529" s="6">
        <v>1</v>
      </c>
      <c r="V529" s="7" t="s">
        <v>786</v>
      </c>
      <c r="W529" s="1"/>
      <c r="X529" s="1"/>
      <c r="Y529" s="1"/>
      <c r="Z529" s="1"/>
      <c r="AA529" s="1"/>
      <c r="AB529" s="1"/>
      <c r="AC529" s="1"/>
    </row>
    <row r="530" spans="1:29" ht="15.75" customHeight="1">
      <c r="A530" s="1" t="s">
        <v>2224</v>
      </c>
      <c r="B530" s="1" t="s">
        <v>2225</v>
      </c>
      <c r="C530" s="1" t="s">
        <v>780</v>
      </c>
      <c r="D530" s="1" t="s">
        <v>67</v>
      </c>
      <c r="E530" s="13">
        <v>42847</v>
      </c>
      <c r="F530" s="1" t="s">
        <v>295</v>
      </c>
      <c r="G530" s="6">
        <v>200</v>
      </c>
      <c r="H530" s="92">
        <f t="shared" si="24"/>
        <v>200</v>
      </c>
      <c r="I530" s="6">
        <v>200</v>
      </c>
      <c r="J530" s="92">
        <f t="shared" si="25"/>
        <v>220.00000000000003</v>
      </c>
      <c r="K530" s="92">
        <f t="shared" si="26"/>
        <v>180</v>
      </c>
      <c r="L530" s="1" t="s">
        <v>43</v>
      </c>
      <c r="M530" s="1" t="s">
        <v>63</v>
      </c>
      <c r="N530" s="3">
        <v>3</v>
      </c>
      <c r="O530" s="1" t="s">
        <v>94</v>
      </c>
      <c r="P530" s="6">
        <v>0</v>
      </c>
      <c r="Q530" s="6">
        <v>0</v>
      </c>
      <c r="R530" s="6">
        <v>0</v>
      </c>
      <c r="S530" s="6">
        <v>0</v>
      </c>
      <c r="T530" s="6">
        <v>1</v>
      </c>
      <c r="U530" s="6">
        <v>1</v>
      </c>
      <c r="V530" s="66" t="s">
        <v>2226</v>
      </c>
      <c r="W530" s="1"/>
      <c r="X530" s="1"/>
      <c r="Y530" s="1"/>
      <c r="Z530" s="1"/>
      <c r="AA530" s="1"/>
      <c r="AB530" s="1"/>
      <c r="AC530" s="1"/>
    </row>
    <row r="531" spans="1:29" ht="15.75" customHeight="1">
      <c r="A531" s="3" t="s">
        <v>2227</v>
      </c>
      <c r="B531" s="17" t="s">
        <v>117</v>
      </c>
      <c r="C531" s="3" t="s">
        <v>780</v>
      </c>
      <c r="D531" s="3" t="s">
        <v>67</v>
      </c>
      <c r="E531" s="13">
        <v>42847</v>
      </c>
      <c r="F531" s="3" t="s">
        <v>2228</v>
      </c>
      <c r="G531" s="14">
        <v>600</v>
      </c>
      <c r="H531" s="92">
        <f t="shared" si="24"/>
        <v>600</v>
      </c>
      <c r="I531" s="14">
        <v>600</v>
      </c>
      <c r="J531" s="92">
        <f t="shared" si="25"/>
        <v>660</v>
      </c>
      <c r="K531" s="92">
        <f t="shared" si="26"/>
        <v>540</v>
      </c>
      <c r="L531" s="1" t="s">
        <v>43</v>
      </c>
      <c r="M531" s="1" t="s">
        <v>63</v>
      </c>
      <c r="N531" s="14">
        <v>3</v>
      </c>
      <c r="O531" s="1" t="s">
        <v>94</v>
      </c>
      <c r="P531" s="14">
        <v>0</v>
      </c>
      <c r="Q531" s="14">
        <v>0</v>
      </c>
      <c r="R531" s="14">
        <v>0</v>
      </c>
      <c r="S531" s="14">
        <v>0</v>
      </c>
      <c r="T531" s="14">
        <v>1</v>
      </c>
      <c r="U531" s="14">
        <v>1</v>
      </c>
      <c r="V531" s="15" t="s">
        <v>2229</v>
      </c>
      <c r="W531" s="1"/>
      <c r="X531" s="1"/>
      <c r="Y531" s="1"/>
      <c r="Z531" s="1"/>
      <c r="AA531" s="1"/>
      <c r="AB531" s="1"/>
      <c r="AC531" s="1"/>
    </row>
    <row r="532" spans="1:29" ht="15.75" customHeight="1">
      <c r="A532" s="1" t="s">
        <v>1257</v>
      </c>
      <c r="B532" s="1" t="s">
        <v>2775</v>
      </c>
      <c r="C532" s="1" t="s">
        <v>780</v>
      </c>
      <c r="D532" s="1" t="s">
        <v>67</v>
      </c>
      <c r="E532" s="13">
        <v>42854</v>
      </c>
      <c r="F532" s="1" t="s">
        <v>1064</v>
      </c>
      <c r="G532" s="6">
        <v>400</v>
      </c>
      <c r="H532" s="92">
        <f t="shared" si="24"/>
        <v>400</v>
      </c>
      <c r="I532" s="6">
        <v>400</v>
      </c>
      <c r="J532" s="92">
        <f t="shared" si="25"/>
        <v>440.00000000000006</v>
      </c>
      <c r="K532" s="92">
        <f t="shared" si="26"/>
        <v>360</v>
      </c>
      <c r="L532" s="1" t="s">
        <v>43</v>
      </c>
      <c r="M532" s="1" t="s">
        <v>155</v>
      </c>
      <c r="N532" s="6">
        <v>1</v>
      </c>
      <c r="O532" s="1" t="s">
        <v>48</v>
      </c>
      <c r="P532" s="6">
        <v>0</v>
      </c>
      <c r="Q532" s="6">
        <v>0</v>
      </c>
      <c r="R532" s="6">
        <v>0</v>
      </c>
      <c r="S532" s="6">
        <v>0</v>
      </c>
      <c r="T532" s="6">
        <v>1</v>
      </c>
      <c r="U532" s="6">
        <v>1</v>
      </c>
      <c r="V532" s="7" t="s">
        <v>2777</v>
      </c>
      <c r="W532" s="1"/>
      <c r="X532" s="1"/>
      <c r="Y532" s="1"/>
      <c r="Z532" s="1"/>
      <c r="AA532" s="1"/>
      <c r="AB532" s="1"/>
      <c r="AC532" s="1"/>
    </row>
    <row r="533" spans="1:29" ht="15.75" customHeight="1">
      <c r="A533" s="1" t="s">
        <v>1548</v>
      </c>
      <c r="B533" s="1" t="s">
        <v>1549</v>
      </c>
      <c r="C533" s="3" t="s">
        <v>287</v>
      </c>
      <c r="D533" s="3" t="s">
        <v>5</v>
      </c>
      <c r="E533" s="4">
        <v>42833</v>
      </c>
      <c r="F533" s="1" t="s">
        <v>113</v>
      </c>
      <c r="G533" s="6">
        <v>200</v>
      </c>
      <c r="H533" s="92">
        <f t="shared" si="24"/>
        <v>200</v>
      </c>
      <c r="I533" s="6">
        <v>200</v>
      </c>
      <c r="J533" s="92">
        <f t="shared" si="25"/>
        <v>220.00000000000003</v>
      </c>
      <c r="K533" s="92">
        <f t="shared" si="26"/>
        <v>180</v>
      </c>
      <c r="L533" s="1" t="s">
        <v>1551</v>
      </c>
      <c r="M533" s="1" t="s">
        <v>1552</v>
      </c>
      <c r="N533" s="3">
        <v>0</v>
      </c>
      <c r="O533" s="1" t="s">
        <v>48</v>
      </c>
      <c r="P533" s="6">
        <v>0</v>
      </c>
      <c r="Q533" s="6">
        <v>0</v>
      </c>
      <c r="R533" s="6">
        <v>0</v>
      </c>
      <c r="S533" s="6">
        <v>0</v>
      </c>
      <c r="T533" s="6">
        <v>1</v>
      </c>
      <c r="U533" s="6">
        <v>1</v>
      </c>
      <c r="V533" s="7" t="s">
        <v>1554</v>
      </c>
      <c r="W533" s="1"/>
      <c r="X533" s="1"/>
      <c r="Y533" s="1"/>
      <c r="Z533" s="1"/>
      <c r="AA533" s="1"/>
      <c r="AB533" s="1"/>
      <c r="AC533" s="1"/>
    </row>
    <row r="534" spans="1:29" ht="15.75" customHeight="1">
      <c r="A534" s="1" t="s">
        <v>2782</v>
      </c>
      <c r="B534" s="1" t="s">
        <v>2783</v>
      </c>
      <c r="C534" s="3" t="s">
        <v>287</v>
      </c>
      <c r="D534" s="3" t="s">
        <v>5</v>
      </c>
      <c r="E534" s="4">
        <v>42835</v>
      </c>
      <c r="F534" s="1" t="s">
        <v>2785</v>
      </c>
      <c r="G534" s="6">
        <v>24</v>
      </c>
      <c r="H534" s="92">
        <f t="shared" si="24"/>
        <v>24</v>
      </c>
      <c r="I534" s="6">
        <v>24</v>
      </c>
      <c r="J534" s="92">
        <f t="shared" si="25"/>
        <v>26.400000000000002</v>
      </c>
      <c r="K534" s="92">
        <f t="shared" si="26"/>
        <v>21.6</v>
      </c>
      <c r="L534" s="1" t="s">
        <v>43</v>
      </c>
      <c r="M534" s="1" t="s">
        <v>2786</v>
      </c>
      <c r="N534" s="3">
        <v>0</v>
      </c>
      <c r="O534" s="1" t="s">
        <v>59</v>
      </c>
      <c r="P534" s="6">
        <v>0</v>
      </c>
      <c r="Q534" s="6">
        <v>0</v>
      </c>
      <c r="R534" s="6">
        <v>0</v>
      </c>
      <c r="S534" s="6">
        <v>0</v>
      </c>
      <c r="T534" s="6">
        <v>1</v>
      </c>
      <c r="U534" s="6">
        <v>1</v>
      </c>
      <c r="V534" s="7" t="s">
        <v>2787</v>
      </c>
      <c r="W534" s="1"/>
      <c r="X534" s="1"/>
      <c r="Y534" s="1"/>
      <c r="Z534" s="1"/>
      <c r="AA534" s="1"/>
      <c r="AB534" s="1"/>
      <c r="AC534" s="1"/>
    </row>
    <row r="535" spans="1:29" ht="15.75" customHeight="1">
      <c r="A535" s="1" t="s">
        <v>284</v>
      </c>
      <c r="B535" s="1" t="s">
        <v>1258</v>
      </c>
      <c r="C535" s="3" t="s">
        <v>287</v>
      </c>
      <c r="D535" s="3" t="s">
        <v>5</v>
      </c>
      <c r="E535" s="4">
        <v>42840</v>
      </c>
      <c r="F535" s="1" t="s">
        <v>934</v>
      </c>
      <c r="G535" s="6">
        <v>200</v>
      </c>
      <c r="H535" s="92">
        <f t="shared" si="24"/>
        <v>200</v>
      </c>
      <c r="I535" s="6">
        <v>200</v>
      </c>
      <c r="J535" s="92">
        <f t="shared" si="25"/>
        <v>220.00000000000003</v>
      </c>
      <c r="K535" s="92">
        <f t="shared" si="26"/>
        <v>180</v>
      </c>
      <c r="L535" s="1" t="s">
        <v>43</v>
      </c>
      <c r="M535" s="1" t="s">
        <v>44</v>
      </c>
      <c r="N535" s="3">
        <v>1</v>
      </c>
      <c r="O535" s="1" t="s">
        <v>59</v>
      </c>
      <c r="P535" s="6">
        <v>0</v>
      </c>
      <c r="Q535" s="6">
        <v>0</v>
      </c>
      <c r="R535" s="6">
        <v>0</v>
      </c>
      <c r="S535" s="6">
        <v>0</v>
      </c>
      <c r="T535" s="6">
        <v>1</v>
      </c>
      <c r="U535" s="6">
        <v>1</v>
      </c>
      <c r="V535" s="7" t="s">
        <v>1259</v>
      </c>
      <c r="W535" s="7" t="s">
        <v>1260</v>
      </c>
      <c r="X535" s="1"/>
      <c r="Y535" s="1"/>
      <c r="Z535" s="1"/>
      <c r="AA535" s="1"/>
      <c r="AB535" s="1"/>
      <c r="AC535" s="1"/>
    </row>
    <row r="536" spans="1:29" ht="15.75" customHeight="1">
      <c r="A536" s="1" t="s">
        <v>1261</v>
      </c>
      <c r="B536" s="1"/>
      <c r="C536" s="3" t="s">
        <v>287</v>
      </c>
      <c r="D536" s="3" t="s">
        <v>5</v>
      </c>
      <c r="E536" s="4">
        <v>42840</v>
      </c>
      <c r="F536" s="1"/>
      <c r="G536" s="1"/>
      <c r="H536" s="92"/>
      <c r="I536" s="1"/>
      <c r="J536" s="92"/>
      <c r="K536" s="92"/>
      <c r="L536" s="1" t="s">
        <v>43</v>
      </c>
      <c r="M536" s="1" t="s">
        <v>44</v>
      </c>
      <c r="N536" s="3">
        <v>1</v>
      </c>
      <c r="O536" s="1"/>
      <c r="P536" s="1"/>
      <c r="Q536" s="1"/>
      <c r="R536" s="1"/>
      <c r="S536" s="1"/>
      <c r="T536" s="6">
        <v>1</v>
      </c>
      <c r="U536" s="6">
        <v>1</v>
      </c>
      <c r="V536" s="7" t="s">
        <v>1260</v>
      </c>
      <c r="W536" s="1"/>
      <c r="X536" s="1"/>
      <c r="Y536" s="1"/>
      <c r="Z536" s="1"/>
      <c r="AA536" s="1"/>
      <c r="AB536" s="1"/>
      <c r="AC536" s="1"/>
    </row>
    <row r="537" spans="1:29" ht="15.75" customHeight="1">
      <c r="A537" s="1" t="s">
        <v>1262</v>
      </c>
      <c r="B537" s="1"/>
      <c r="C537" s="3" t="s">
        <v>287</v>
      </c>
      <c r="D537" s="3" t="s">
        <v>5</v>
      </c>
      <c r="E537" s="4">
        <v>42840</v>
      </c>
      <c r="F537" s="1"/>
      <c r="G537" s="1"/>
      <c r="H537" s="92"/>
      <c r="I537" s="1"/>
      <c r="J537" s="92"/>
      <c r="K537" s="92"/>
      <c r="L537" s="1" t="s">
        <v>43</v>
      </c>
      <c r="M537" s="1" t="s">
        <v>44</v>
      </c>
      <c r="N537" s="3">
        <v>1</v>
      </c>
      <c r="O537" s="1"/>
      <c r="P537" s="1"/>
      <c r="Q537" s="1"/>
      <c r="R537" s="1"/>
      <c r="S537" s="1"/>
      <c r="T537" s="6">
        <v>1</v>
      </c>
      <c r="U537" s="6">
        <v>1</v>
      </c>
      <c r="V537" s="7" t="s">
        <v>1260</v>
      </c>
      <c r="W537" s="1"/>
      <c r="X537" s="1"/>
      <c r="Y537" s="1"/>
      <c r="Z537" s="1"/>
      <c r="AA537" s="1"/>
      <c r="AB537" s="1"/>
      <c r="AC537" s="1"/>
    </row>
    <row r="538" spans="1:29" ht="15.75" customHeight="1">
      <c r="A538" s="22" t="s">
        <v>2795</v>
      </c>
      <c r="B538" s="22" t="s">
        <v>1401</v>
      </c>
      <c r="C538" s="22" t="s">
        <v>287</v>
      </c>
      <c r="D538" s="3" t="s">
        <v>5</v>
      </c>
      <c r="E538" s="13">
        <v>42842</v>
      </c>
      <c r="F538" s="27" t="s">
        <v>6</v>
      </c>
      <c r="G538" s="10">
        <v>100</v>
      </c>
      <c r="H538" s="92">
        <f t="shared" si="24"/>
        <v>100</v>
      </c>
      <c r="I538" s="10">
        <v>100</v>
      </c>
      <c r="J538" s="92">
        <f t="shared" si="25"/>
        <v>110.00000000000001</v>
      </c>
      <c r="K538" s="92">
        <f t="shared" si="26"/>
        <v>90</v>
      </c>
      <c r="L538" s="27" t="s">
        <v>97</v>
      </c>
      <c r="M538" s="27" t="s">
        <v>2796</v>
      </c>
      <c r="N538" s="10">
        <v>1</v>
      </c>
      <c r="O538" s="27" t="s">
        <v>2797</v>
      </c>
      <c r="P538" s="10">
        <v>0</v>
      </c>
      <c r="Q538" s="10">
        <v>0</v>
      </c>
      <c r="R538" s="10">
        <v>0</v>
      </c>
      <c r="S538" s="10">
        <v>0</v>
      </c>
      <c r="T538" s="10">
        <v>1</v>
      </c>
      <c r="U538" s="10">
        <v>1</v>
      </c>
      <c r="V538" s="12" t="s">
        <v>2799</v>
      </c>
      <c r="W538" s="1"/>
      <c r="X538" s="1"/>
      <c r="Y538" s="1"/>
      <c r="Z538" s="1"/>
      <c r="AA538" s="1"/>
      <c r="AB538" s="1"/>
      <c r="AC538" s="1"/>
    </row>
    <row r="539" spans="1:29" ht="15.75" customHeight="1">
      <c r="A539" s="1" t="s">
        <v>284</v>
      </c>
      <c r="B539" s="1" t="s">
        <v>285</v>
      </c>
      <c r="C539" s="1" t="s">
        <v>287</v>
      </c>
      <c r="D539" s="3" t="s">
        <v>5</v>
      </c>
      <c r="E539" s="13">
        <v>42844</v>
      </c>
      <c r="F539" s="1" t="s">
        <v>113</v>
      </c>
      <c r="G539" s="6">
        <v>200</v>
      </c>
      <c r="H539" s="92">
        <f t="shared" si="24"/>
        <v>200</v>
      </c>
      <c r="I539" s="6">
        <v>200</v>
      </c>
      <c r="J539" s="92">
        <f t="shared" si="25"/>
        <v>220.00000000000003</v>
      </c>
      <c r="K539" s="92">
        <f t="shared" si="26"/>
        <v>180</v>
      </c>
      <c r="L539" s="27" t="s">
        <v>291</v>
      </c>
      <c r="M539" s="27" t="s">
        <v>292</v>
      </c>
      <c r="N539" s="6">
        <v>0</v>
      </c>
      <c r="O539" s="27" t="s">
        <v>59</v>
      </c>
      <c r="P539" s="6">
        <v>0</v>
      </c>
      <c r="Q539" s="6">
        <v>0</v>
      </c>
      <c r="R539" s="6">
        <v>0</v>
      </c>
      <c r="S539" s="6">
        <v>0</v>
      </c>
      <c r="T539" s="6">
        <v>1</v>
      </c>
      <c r="U539" s="6">
        <v>1</v>
      </c>
      <c r="V539" s="7" t="s">
        <v>294</v>
      </c>
      <c r="W539" s="1"/>
      <c r="X539" s="1"/>
      <c r="Y539" s="1"/>
      <c r="Z539" s="1"/>
      <c r="AA539" s="1"/>
      <c r="AB539" s="1"/>
      <c r="AC539" s="1"/>
    </row>
    <row r="540" spans="1:29" ht="15.75" customHeight="1">
      <c r="A540" s="1" t="s">
        <v>2230</v>
      </c>
      <c r="B540" s="1" t="s">
        <v>2231</v>
      </c>
      <c r="C540" s="1" t="s">
        <v>287</v>
      </c>
      <c r="D540" s="1" t="s">
        <v>67</v>
      </c>
      <c r="E540" s="13">
        <v>42847</v>
      </c>
      <c r="F540" s="1" t="s">
        <v>731</v>
      </c>
      <c r="G540" s="6">
        <v>2000</v>
      </c>
      <c r="H540" s="92">
        <f t="shared" si="24"/>
        <v>2000</v>
      </c>
      <c r="I540" s="6">
        <v>2000</v>
      </c>
      <c r="J540" s="92">
        <f t="shared" si="25"/>
        <v>2200</v>
      </c>
      <c r="K540" s="92">
        <f t="shared" si="26"/>
        <v>1800</v>
      </c>
      <c r="L540" s="1" t="s">
        <v>43</v>
      </c>
      <c r="M540" s="1" t="s">
        <v>63</v>
      </c>
      <c r="N540" s="3">
        <v>3</v>
      </c>
      <c r="O540" s="1" t="s">
        <v>94</v>
      </c>
      <c r="P540" s="1"/>
      <c r="Q540" s="1"/>
      <c r="R540" s="1"/>
      <c r="S540" s="1"/>
      <c r="T540" s="6">
        <v>1</v>
      </c>
      <c r="U540" s="6">
        <v>1</v>
      </c>
      <c r="V540" s="7" t="s">
        <v>315</v>
      </c>
      <c r="W540" s="1"/>
      <c r="X540" s="1"/>
      <c r="Y540" s="1"/>
      <c r="Z540" s="1"/>
      <c r="AA540" s="1"/>
      <c r="AB540" s="1"/>
      <c r="AC540" s="1"/>
    </row>
    <row r="541" spans="1:29" ht="15.75" customHeight="1">
      <c r="A541" s="1" t="s">
        <v>2232</v>
      </c>
      <c r="B541" s="1" t="s">
        <v>2233</v>
      </c>
      <c r="C541" s="1" t="s">
        <v>287</v>
      </c>
      <c r="D541" s="1" t="s">
        <v>67</v>
      </c>
      <c r="E541" s="13">
        <v>42847</v>
      </c>
      <c r="F541" s="3" t="s">
        <v>2234</v>
      </c>
      <c r="G541" s="3">
        <v>1000</v>
      </c>
      <c r="H541" s="92">
        <f t="shared" si="24"/>
        <v>1000</v>
      </c>
      <c r="I541" s="3">
        <v>1000</v>
      </c>
      <c r="J541" s="92">
        <f t="shared" si="25"/>
        <v>1100</v>
      </c>
      <c r="K541" s="92">
        <f t="shared" si="26"/>
        <v>900</v>
      </c>
      <c r="L541" s="1" t="s">
        <v>43</v>
      </c>
      <c r="M541" s="1" t="s">
        <v>63</v>
      </c>
      <c r="N541" s="3">
        <v>3</v>
      </c>
      <c r="O541" s="1" t="s">
        <v>94</v>
      </c>
      <c r="P541" s="3">
        <v>0</v>
      </c>
      <c r="Q541" s="3">
        <v>0</v>
      </c>
      <c r="R541" s="3">
        <v>0</v>
      </c>
      <c r="S541" s="3">
        <v>0</v>
      </c>
      <c r="T541" s="6">
        <v>1</v>
      </c>
      <c r="U541" s="6">
        <v>1</v>
      </c>
      <c r="V541" s="7" t="s">
        <v>2235</v>
      </c>
      <c r="W541" s="7" t="s">
        <v>2236</v>
      </c>
      <c r="X541" s="19" t="s">
        <v>2237</v>
      </c>
      <c r="Y541" s="1"/>
      <c r="Z541" s="1"/>
      <c r="AA541" s="1"/>
      <c r="AB541" s="1"/>
      <c r="AC541" s="1"/>
    </row>
    <row r="542" spans="1:29" ht="15.75" customHeight="1">
      <c r="A542" s="1" t="s">
        <v>1261</v>
      </c>
      <c r="B542" s="1" t="s">
        <v>2238</v>
      </c>
      <c r="C542" s="1" t="s">
        <v>287</v>
      </c>
      <c r="D542" s="1" t="s">
        <v>67</v>
      </c>
      <c r="E542" s="13">
        <v>42847</v>
      </c>
      <c r="F542" s="1" t="s">
        <v>891</v>
      </c>
      <c r="G542" s="6">
        <v>1000</v>
      </c>
      <c r="H542" s="92">
        <f t="shared" si="24"/>
        <v>1000</v>
      </c>
      <c r="I542" s="6">
        <v>1000</v>
      </c>
      <c r="J542" s="92">
        <f t="shared" si="25"/>
        <v>1100</v>
      </c>
      <c r="K542" s="92">
        <f t="shared" si="26"/>
        <v>900</v>
      </c>
      <c r="L542" s="1" t="s">
        <v>43</v>
      </c>
      <c r="M542" s="1" t="s">
        <v>63</v>
      </c>
      <c r="N542" s="3">
        <v>3</v>
      </c>
      <c r="O542" s="1" t="s">
        <v>94</v>
      </c>
      <c r="P542" s="6">
        <v>0</v>
      </c>
      <c r="Q542" s="6">
        <v>0</v>
      </c>
      <c r="R542" s="6">
        <v>0</v>
      </c>
      <c r="S542" s="6">
        <v>0</v>
      </c>
      <c r="T542" s="6">
        <v>1</v>
      </c>
      <c r="U542" s="6">
        <v>1</v>
      </c>
      <c r="V542" s="1" t="s">
        <v>2239</v>
      </c>
      <c r="W542" s="1"/>
      <c r="X542" s="1"/>
      <c r="Y542" s="1"/>
      <c r="Z542" s="1"/>
      <c r="AA542" s="1"/>
      <c r="AB542" s="1"/>
      <c r="AC542" s="1"/>
    </row>
    <row r="543" spans="1:29" ht="15.75" customHeight="1">
      <c r="A543" s="3" t="s">
        <v>2240</v>
      </c>
      <c r="B543" s="3" t="s">
        <v>2241</v>
      </c>
      <c r="C543" s="3" t="s">
        <v>287</v>
      </c>
      <c r="D543" s="3" t="s">
        <v>2242</v>
      </c>
      <c r="E543" s="24">
        <v>42847</v>
      </c>
      <c r="F543" s="1"/>
      <c r="G543" s="6"/>
      <c r="H543" s="92"/>
      <c r="I543" s="6"/>
      <c r="J543" s="92"/>
      <c r="K543" s="92"/>
      <c r="L543" s="1" t="s">
        <v>43</v>
      </c>
      <c r="M543" s="1" t="s">
        <v>63</v>
      </c>
      <c r="N543" s="3">
        <v>3</v>
      </c>
      <c r="O543" s="1"/>
      <c r="P543" s="6"/>
      <c r="Q543" s="6"/>
      <c r="R543" s="6"/>
      <c r="S543" s="6"/>
      <c r="T543" s="14">
        <v>1</v>
      </c>
      <c r="U543" s="14">
        <v>1</v>
      </c>
      <c r="V543" s="15" t="s">
        <v>2243</v>
      </c>
      <c r="W543" s="7"/>
      <c r="X543" s="1"/>
      <c r="Y543" s="1"/>
      <c r="Z543" s="1"/>
      <c r="AA543" s="1"/>
      <c r="AB543" s="1"/>
      <c r="AC543" s="1"/>
    </row>
    <row r="544" spans="1:29" ht="15.75" customHeight="1">
      <c r="A544" s="1" t="s">
        <v>284</v>
      </c>
      <c r="B544" s="1" t="s">
        <v>2244</v>
      </c>
      <c r="C544" s="1" t="s">
        <v>287</v>
      </c>
      <c r="D544" s="1" t="s">
        <v>67</v>
      </c>
      <c r="E544" s="13">
        <v>42847</v>
      </c>
      <c r="F544" s="1" t="s">
        <v>368</v>
      </c>
      <c r="G544" s="6">
        <v>2000</v>
      </c>
      <c r="H544" s="92">
        <f t="shared" si="24"/>
        <v>2000</v>
      </c>
      <c r="I544" s="6">
        <v>2000</v>
      </c>
      <c r="J544" s="92">
        <f t="shared" si="25"/>
        <v>2200</v>
      </c>
      <c r="K544" s="92">
        <f t="shared" si="26"/>
        <v>1800</v>
      </c>
      <c r="L544" s="1" t="s">
        <v>43</v>
      </c>
      <c r="M544" s="1" t="s">
        <v>63</v>
      </c>
      <c r="N544" s="3">
        <v>3</v>
      </c>
      <c r="O544" s="1" t="s">
        <v>94</v>
      </c>
      <c r="P544" s="6">
        <v>0</v>
      </c>
      <c r="Q544" s="6">
        <v>0</v>
      </c>
      <c r="R544" s="6">
        <v>0</v>
      </c>
      <c r="S544" s="6">
        <v>0</v>
      </c>
      <c r="T544" s="6">
        <v>1</v>
      </c>
      <c r="U544" s="6">
        <v>1</v>
      </c>
      <c r="V544" s="7" t="s">
        <v>2245</v>
      </c>
      <c r="W544" s="7" t="s">
        <v>2246</v>
      </c>
      <c r="X544" s="1"/>
      <c r="Y544" s="1"/>
      <c r="Z544" s="1"/>
      <c r="AA544" s="1"/>
      <c r="AB544" s="1"/>
      <c r="AC544" s="1"/>
    </row>
    <row r="545" spans="1:29" ht="15.75" customHeight="1">
      <c r="A545" s="1" t="s">
        <v>2247</v>
      </c>
      <c r="B545" s="3" t="s">
        <v>2248</v>
      </c>
      <c r="C545" s="1" t="s">
        <v>287</v>
      </c>
      <c r="D545" s="1" t="s">
        <v>67</v>
      </c>
      <c r="E545" s="13">
        <v>42847</v>
      </c>
      <c r="F545" s="1"/>
      <c r="G545" s="1"/>
      <c r="H545" s="92"/>
      <c r="I545" s="1"/>
      <c r="J545" s="92"/>
      <c r="K545" s="92"/>
      <c r="L545" s="1" t="s">
        <v>43</v>
      </c>
      <c r="M545" s="1" t="s">
        <v>63</v>
      </c>
      <c r="N545" s="3">
        <v>3</v>
      </c>
      <c r="O545" s="3" t="s">
        <v>94</v>
      </c>
      <c r="P545" s="3">
        <v>0</v>
      </c>
      <c r="Q545" s="3">
        <v>0</v>
      </c>
      <c r="R545" s="3">
        <v>0</v>
      </c>
      <c r="S545" s="3">
        <v>0</v>
      </c>
      <c r="T545" s="6">
        <v>1</v>
      </c>
      <c r="U545" s="6">
        <v>1</v>
      </c>
      <c r="V545" s="7" t="s">
        <v>2235</v>
      </c>
      <c r="W545" s="7" t="s">
        <v>2249</v>
      </c>
      <c r="X545" s="19" t="s">
        <v>2250</v>
      </c>
      <c r="Y545" s="1"/>
      <c r="Z545" s="1"/>
      <c r="AA545" s="1"/>
      <c r="AB545" s="1"/>
      <c r="AC545" s="1"/>
    </row>
    <row r="546" spans="1:29" ht="15.75" customHeight="1">
      <c r="A546" s="1" t="s">
        <v>2251</v>
      </c>
      <c r="B546" s="17" t="s">
        <v>2252</v>
      </c>
      <c r="C546" s="1" t="s">
        <v>287</v>
      </c>
      <c r="D546" s="1" t="s">
        <v>67</v>
      </c>
      <c r="E546" s="13">
        <v>42847</v>
      </c>
      <c r="F546" s="3" t="s">
        <v>2253</v>
      </c>
      <c r="G546" s="3">
        <v>250</v>
      </c>
      <c r="H546" s="92">
        <f t="shared" si="24"/>
        <v>250</v>
      </c>
      <c r="I546" s="3">
        <v>250</v>
      </c>
      <c r="J546" s="92">
        <f t="shared" si="25"/>
        <v>275</v>
      </c>
      <c r="K546" s="92">
        <f t="shared" si="26"/>
        <v>225</v>
      </c>
      <c r="L546" s="1" t="s">
        <v>43</v>
      </c>
      <c r="M546" s="1" t="s">
        <v>63</v>
      </c>
      <c r="N546" s="3">
        <v>3</v>
      </c>
      <c r="O546" s="3" t="s">
        <v>94</v>
      </c>
      <c r="P546" s="3">
        <v>0</v>
      </c>
      <c r="Q546" s="3">
        <v>0</v>
      </c>
      <c r="R546" s="3">
        <v>0</v>
      </c>
      <c r="S546" s="3">
        <v>0</v>
      </c>
      <c r="T546" s="6">
        <v>1</v>
      </c>
      <c r="U546" s="6">
        <v>1</v>
      </c>
      <c r="V546" s="7" t="s">
        <v>2235</v>
      </c>
      <c r="W546" s="19" t="s">
        <v>2254</v>
      </c>
      <c r="X546" s="19" t="s">
        <v>2255</v>
      </c>
      <c r="Y546" s="1"/>
      <c r="Z546" s="1"/>
      <c r="AA546" s="1"/>
      <c r="AB546" s="1"/>
      <c r="AC546" s="1"/>
    </row>
    <row r="547" spans="1:29" ht="15.75" customHeight="1">
      <c r="A547" s="1" t="s">
        <v>37</v>
      </c>
      <c r="B547" s="1"/>
      <c r="C547" s="1" t="s">
        <v>287</v>
      </c>
      <c r="D547" s="1" t="s">
        <v>67</v>
      </c>
      <c r="E547" s="13">
        <v>42847</v>
      </c>
      <c r="F547" s="1" t="s">
        <v>2256</v>
      </c>
      <c r="G547" s="6">
        <v>250</v>
      </c>
      <c r="H547" s="92">
        <f t="shared" si="24"/>
        <v>250</v>
      </c>
      <c r="I547" s="6">
        <v>250</v>
      </c>
      <c r="J547" s="92">
        <f t="shared" si="25"/>
        <v>275</v>
      </c>
      <c r="K547" s="92">
        <f t="shared" si="26"/>
        <v>225</v>
      </c>
      <c r="L547" s="1" t="s">
        <v>2258</v>
      </c>
      <c r="M547" s="1" t="s">
        <v>63</v>
      </c>
      <c r="N547" s="3">
        <v>3</v>
      </c>
      <c r="O547" s="1"/>
      <c r="P547" s="1"/>
      <c r="Q547" s="1"/>
      <c r="R547" s="1"/>
      <c r="S547" s="1"/>
      <c r="T547" s="6">
        <v>1</v>
      </c>
      <c r="U547" s="6">
        <v>1</v>
      </c>
      <c r="V547" s="7" t="s">
        <v>2259</v>
      </c>
      <c r="W547" s="7" t="s">
        <v>2260</v>
      </c>
      <c r="X547" s="1"/>
      <c r="Y547" s="1"/>
      <c r="Z547" s="1"/>
      <c r="AA547" s="1"/>
      <c r="AB547" s="1"/>
      <c r="AC547" s="1"/>
    </row>
    <row r="548" spans="1:29" ht="15.75" customHeight="1">
      <c r="A548" s="1" t="s">
        <v>1548</v>
      </c>
      <c r="B548" s="17" t="s">
        <v>2263</v>
      </c>
      <c r="C548" s="1" t="s">
        <v>287</v>
      </c>
      <c r="D548" s="1" t="s">
        <v>67</v>
      </c>
      <c r="E548" s="13">
        <v>42847</v>
      </c>
      <c r="F548" s="3" t="s">
        <v>2265</v>
      </c>
      <c r="G548" s="3">
        <v>750</v>
      </c>
      <c r="H548" s="92">
        <f t="shared" si="24"/>
        <v>750</v>
      </c>
      <c r="I548" s="3">
        <v>750</v>
      </c>
      <c r="J548" s="92">
        <f t="shared" si="25"/>
        <v>825.00000000000011</v>
      </c>
      <c r="K548" s="92">
        <f t="shared" si="26"/>
        <v>675</v>
      </c>
      <c r="L548" s="1" t="s">
        <v>43</v>
      </c>
      <c r="M548" s="1" t="s">
        <v>63</v>
      </c>
      <c r="N548" s="3">
        <v>3</v>
      </c>
      <c r="O548" s="1" t="s">
        <v>94</v>
      </c>
      <c r="P548" s="3">
        <v>0</v>
      </c>
      <c r="Q548" s="3">
        <v>0</v>
      </c>
      <c r="R548" s="3">
        <v>0</v>
      </c>
      <c r="S548" s="3">
        <v>0</v>
      </c>
      <c r="T548" s="6">
        <v>1</v>
      </c>
      <c r="U548" s="6">
        <v>1</v>
      </c>
      <c r="V548" s="7" t="s">
        <v>2235</v>
      </c>
      <c r="W548" s="19" t="s">
        <v>2266</v>
      </c>
      <c r="X548" s="1"/>
      <c r="Y548" s="1"/>
      <c r="Z548" s="1"/>
      <c r="AA548" s="1"/>
      <c r="AB548" s="1"/>
      <c r="AC548" s="1"/>
    </row>
    <row r="549" spans="1:29" ht="15.75" customHeight="1">
      <c r="A549" s="1" t="s">
        <v>2817</v>
      </c>
      <c r="B549" s="1" t="s">
        <v>2818</v>
      </c>
      <c r="C549" s="1" t="s">
        <v>287</v>
      </c>
      <c r="D549" s="1" t="s">
        <v>67</v>
      </c>
      <c r="E549" s="13">
        <v>42848</v>
      </c>
      <c r="F549" s="1" t="s">
        <v>425</v>
      </c>
      <c r="G549" s="6">
        <v>300</v>
      </c>
      <c r="H549" s="92">
        <f t="shared" si="24"/>
        <v>322.5</v>
      </c>
      <c r="I549" s="6">
        <v>350</v>
      </c>
      <c r="J549" s="92">
        <f t="shared" si="25"/>
        <v>330</v>
      </c>
      <c r="K549" s="92">
        <f t="shared" si="26"/>
        <v>315</v>
      </c>
      <c r="L549" s="1" t="s">
        <v>43</v>
      </c>
      <c r="M549" s="3" t="s">
        <v>2819</v>
      </c>
      <c r="N549" s="6">
        <v>1</v>
      </c>
      <c r="O549" s="1" t="s">
        <v>301</v>
      </c>
      <c r="P549" s="6">
        <v>0</v>
      </c>
      <c r="Q549" s="6">
        <v>0</v>
      </c>
      <c r="R549" s="6">
        <v>0</v>
      </c>
      <c r="S549" s="6">
        <v>0</v>
      </c>
      <c r="T549" s="6">
        <v>1</v>
      </c>
      <c r="U549" s="6">
        <v>1</v>
      </c>
      <c r="V549" s="7" t="s">
        <v>2821</v>
      </c>
      <c r="W549" s="1"/>
      <c r="X549" s="1"/>
      <c r="Y549" s="1"/>
      <c r="Z549" s="1"/>
      <c r="AA549" s="1"/>
      <c r="AB549" s="1"/>
      <c r="AC549" s="1"/>
    </row>
    <row r="550" spans="1:29" ht="15.75" customHeight="1">
      <c r="A550" s="1" t="s">
        <v>2823</v>
      </c>
      <c r="B550" s="1" t="s">
        <v>2824</v>
      </c>
      <c r="C550" s="1" t="s">
        <v>287</v>
      </c>
      <c r="D550" s="1" t="s">
        <v>67</v>
      </c>
      <c r="E550" s="13">
        <v>42854</v>
      </c>
      <c r="F550" s="1"/>
      <c r="G550" s="1"/>
      <c r="H550" s="92"/>
      <c r="I550" s="1"/>
      <c r="J550" s="92"/>
      <c r="K550" s="92"/>
      <c r="L550" s="1" t="s">
        <v>43</v>
      </c>
      <c r="M550" s="1" t="s">
        <v>2825</v>
      </c>
      <c r="N550" s="6">
        <v>0</v>
      </c>
      <c r="O550" s="1" t="s">
        <v>59</v>
      </c>
      <c r="P550" s="6">
        <v>0</v>
      </c>
      <c r="Q550" s="6">
        <v>0</v>
      </c>
      <c r="R550" s="6">
        <v>0</v>
      </c>
      <c r="S550" s="6">
        <v>0</v>
      </c>
      <c r="T550" s="6">
        <v>1</v>
      </c>
      <c r="U550" s="6">
        <v>1</v>
      </c>
      <c r="V550" s="7" t="s">
        <v>2827</v>
      </c>
      <c r="W550" s="1"/>
      <c r="X550" s="1"/>
      <c r="Y550" s="1"/>
      <c r="Z550" s="1"/>
      <c r="AA550" s="1"/>
      <c r="AB550" s="1"/>
      <c r="AC550" s="1"/>
    </row>
    <row r="551" spans="1:29" ht="15.75" customHeight="1">
      <c r="A551" s="1" t="s">
        <v>1261</v>
      </c>
      <c r="B551" s="1" t="s">
        <v>2238</v>
      </c>
      <c r="C551" s="1" t="s">
        <v>287</v>
      </c>
      <c r="D551" s="1" t="s">
        <v>67</v>
      </c>
      <c r="E551" s="13">
        <v>42854</v>
      </c>
      <c r="F551" s="1" t="s">
        <v>934</v>
      </c>
      <c r="G551" s="6">
        <v>200</v>
      </c>
      <c r="H551" s="92">
        <f t="shared" si="24"/>
        <v>200</v>
      </c>
      <c r="I551" s="6">
        <v>200</v>
      </c>
      <c r="J551" s="92">
        <f t="shared" si="25"/>
        <v>220.00000000000003</v>
      </c>
      <c r="K551" s="92">
        <f t="shared" si="26"/>
        <v>180</v>
      </c>
      <c r="L551" s="1" t="s">
        <v>43</v>
      </c>
      <c r="M551" s="1" t="s">
        <v>155</v>
      </c>
      <c r="N551" s="6">
        <v>1</v>
      </c>
      <c r="O551" s="1" t="s">
        <v>94</v>
      </c>
      <c r="P551" s="1"/>
      <c r="Q551" s="1"/>
      <c r="R551" s="1"/>
      <c r="S551" s="1"/>
      <c r="T551" s="6">
        <v>1</v>
      </c>
      <c r="U551" s="6">
        <v>1</v>
      </c>
      <c r="V551" s="7" t="s">
        <v>2831</v>
      </c>
      <c r="W551" s="1"/>
      <c r="X551" s="1"/>
      <c r="Y551" s="1"/>
      <c r="Z551" s="1"/>
      <c r="AA551" s="1"/>
      <c r="AB551" s="1"/>
      <c r="AC551" s="1"/>
    </row>
    <row r="552" spans="1:29" ht="15.75" customHeight="1">
      <c r="A552" s="8" t="s">
        <v>2230</v>
      </c>
      <c r="B552" s="3" t="s">
        <v>171</v>
      </c>
      <c r="C552" s="8" t="s">
        <v>287</v>
      </c>
      <c r="D552" s="3" t="s">
        <v>67</v>
      </c>
      <c r="E552" s="13">
        <v>42854</v>
      </c>
      <c r="F552" s="27"/>
      <c r="G552" s="10"/>
      <c r="H552" s="92"/>
      <c r="I552" s="10"/>
      <c r="J552" s="92"/>
      <c r="K552" s="92"/>
      <c r="L552" s="1" t="s">
        <v>43</v>
      </c>
      <c r="M552" s="1" t="s">
        <v>155</v>
      </c>
      <c r="N552" s="65">
        <v>1</v>
      </c>
      <c r="O552" s="45" t="s">
        <v>15</v>
      </c>
      <c r="P552" s="65">
        <v>0</v>
      </c>
      <c r="Q552" s="65">
        <v>0</v>
      </c>
      <c r="R552" s="65">
        <v>0</v>
      </c>
      <c r="S552" s="65">
        <v>0</v>
      </c>
      <c r="T552" s="65">
        <v>1</v>
      </c>
      <c r="U552" s="65">
        <v>1</v>
      </c>
      <c r="V552" s="94" t="s">
        <v>2834</v>
      </c>
      <c r="W552" s="1"/>
      <c r="X552" s="1"/>
      <c r="Y552" s="1"/>
      <c r="Z552" s="1"/>
      <c r="AA552" s="1"/>
      <c r="AB552" s="1"/>
      <c r="AC552" s="1"/>
    </row>
    <row r="553" spans="1:29" ht="15.75" customHeight="1">
      <c r="A553" s="22" t="s">
        <v>725</v>
      </c>
      <c r="B553" s="1" t="s">
        <v>726</v>
      </c>
      <c r="C553" s="22" t="s">
        <v>727</v>
      </c>
      <c r="D553" s="3" t="s">
        <v>5</v>
      </c>
      <c r="E553" s="13">
        <v>42842</v>
      </c>
      <c r="F553" s="27" t="s">
        <v>323</v>
      </c>
      <c r="G553" s="10">
        <v>12</v>
      </c>
      <c r="H553" s="92">
        <f t="shared" si="24"/>
        <v>12</v>
      </c>
      <c r="I553" s="10">
        <v>12</v>
      </c>
      <c r="J553" s="92">
        <f t="shared" si="25"/>
        <v>13.200000000000001</v>
      </c>
      <c r="K553" s="92">
        <f t="shared" si="26"/>
        <v>10.8</v>
      </c>
      <c r="L553" s="27" t="s">
        <v>97</v>
      </c>
      <c r="M553" s="27" t="s">
        <v>729</v>
      </c>
      <c r="N553" s="10">
        <v>0</v>
      </c>
      <c r="O553" s="27" t="s">
        <v>59</v>
      </c>
      <c r="P553" s="10">
        <v>0</v>
      </c>
      <c r="Q553" s="10">
        <v>0</v>
      </c>
      <c r="R553" s="10">
        <v>0</v>
      </c>
      <c r="S553" s="10">
        <v>0</v>
      </c>
      <c r="T553" s="10">
        <v>1</v>
      </c>
      <c r="U553" s="10">
        <v>1</v>
      </c>
      <c r="V553" s="12" t="s">
        <v>732</v>
      </c>
      <c r="W553" s="1"/>
      <c r="X553" s="1"/>
      <c r="Y553" s="1"/>
      <c r="Z553" s="1"/>
      <c r="AA553" s="1"/>
      <c r="AB553" s="1"/>
      <c r="AC553" s="1"/>
    </row>
    <row r="554" spans="1:29" ht="15.75" customHeight="1">
      <c r="A554" s="1" t="s">
        <v>2268</v>
      </c>
      <c r="B554" s="1" t="s">
        <v>2269</v>
      </c>
      <c r="C554" s="1" t="s">
        <v>727</v>
      </c>
      <c r="D554" s="1" t="s">
        <v>67</v>
      </c>
      <c r="E554" s="13">
        <v>42847</v>
      </c>
      <c r="F554" s="1" t="s">
        <v>113</v>
      </c>
      <c r="G554" s="6">
        <v>200</v>
      </c>
      <c r="H554" s="92">
        <f t="shared" si="24"/>
        <v>200</v>
      </c>
      <c r="I554" s="6">
        <v>200</v>
      </c>
      <c r="J554" s="92">
        <f t="shared" si="25"/>
        <v>220.00000000000003</v>
      </c>
      <c r="K554" s="92">
        <f t="shared" si="26"/>
        <v>180</v>
      </c>
      <c r="L554" s="1" t="s">
        <v>43</v>
      </c>
      <c r="M554" s="1" t="s">
        <v>63</v>
      </c>
      <c r="N554" s="3">
        <v>3</v>
      </c>
      <c r="O554" s="1" t="s">
        <v>48</v>
      </c>
      <c r="P554" s="6">
        <v>0</v>
      </c>
      <c r="Q554" s="6">
        <v>0</v>
      </c>
      <c r="R554" s="6">
        <v>0</v>
      </c>
      <c r="S554" s="6">
        <v>0</v>
      </c>
      <c r="T554" s="6">
        <v>1</v>
      </c>
      <c r="U554" s="6">
        <v>1</v>
      </c>
      <c r="V554" s="7" t="s">
        <v>2271</v>
      </c>
      <c r="W554" s="1"/>
      <c r="X554" s="1"/>
      <c r="Y554" s="1"/>
      <c r="Z554" s="1"/>
      <c r="AA554" s="1"/>
      <c r="AB554" s="1"/>
      <c r="AC554" s="1"/>
    </row>
    <row r="555" spans="1:29" ht="15.75" customHeight="1">
      <c r="A555" s="3" t="s">
        <v>2272</v>
      </c>
      <c r="B555" s="89" t="s">
        <v>2273</v>
      </c>
      <c r="C555" s="3" t="s">
        <v>310</v>
      </c>
      <c r="D555" s="3" t="s">
        <v>67</v>
      </c>
      <c r="E555" s="13">
        <v>42847</v>
      </c>
      <c r="F555" s="3" t="s">
        <v>2274</v>
      </c>
      <c r="G555" s="14">
        <v>50</v>
      </c>
      <c r="H555" s="92">
        <f t="shared" si="24"/>
        <v>50</v>
      </c>
      <c r="I555" s="14">
        <v>50</v>
      </c>
      <c r="J555" s="92">
        <f t="shared" si="25"/>
        <v>55.000000000000007</v>
      </c>
      <c r="K555" s="92">
        <f t="shared" si="26"/>
        <v>45</v>
      </c>
      <c r="L555" s="1" t="s">
        <v>43</v>
      </c>
      <c r="M555" s="1" t="s">
        <v>63</v>
      </c>
      <c r="N555" s="14">
        <v>3</v>
      </c>
      <c r="O555" s="1" t="s">
        <v>94</v>
      </c>
      <c r="P555" s="14">
        <v>0</v>
      </c>
      <c r="Q555" s="14">
        <v>0</v>
      </c>
      <c r="R555" s="14">
        <v>0</v>
      </c>
      <c r="S555" s="14">
        <v>0</v>
      </c>
      <c r="T555" s="14">
        <v>1</v>
      </c>
      <c r="U555" s="14">
        <v>1</v>
      </c>
      <c r="V555" s="19" t="s">
        <v>2277</v>
      </c>
      <c r="W555" s="7"/>
      <c r="X555" s="1"/>
      <c r="Y555" s="1"/>
      <c r="Z555" s="1"/>
      <c r="AA555" s="1"/>
      <c r="AB555" s="1"/>
      <c r="AC555" s="1"/>
    </row>
    <row r="556" spans="1:29" ht="15.75" customHeight="1">
      <c r="A556" s="1" t="s">
        <v>1263</v>
      </c>
      <c r="B556" s="1" t="s">
        <v>2280</v>
      </c>
      <c r="C556" s="1" t="s">
        <v>310</v>
      </c>
      <c r="D556" s="1" t="s">
        <v>67</v>
      </c>
      <c r="E556" s="13">
        <v>42847</v>
      </c>
      <c r="F556" s="1" t="s">
        <v>88</v>
      </c>
      <c r="G556" s="6">
        <v>1000</v>
      </c>
      <c r="H556" s="92">
        <f t="shared" si="24"/>
        <v>1000</v>
      </c>
      <c r="I556" s="6">
        <v>1000</v>
      </c>
      <c r="J556" s="92">
        <f t="shared" si="25"/>
        <v>1100</v>
      </c>
      <c r="K556" s="92">
        <f t="shared" si="26"/>
        <v>900</v>
      </c>
      <c r="L556" s="1" t="s">
        <v>43</v>
      </c>
      <c r="M556" s="1" t="s">
        <v>63</v>
      </c>
      <c r="N556" s="14">
        <v>3</v>
      </c>
      <c r="O556" s="1" t="s">
        <v>94</v>
      </c>
      <c r="P556" s="6">
        <v>0</v>
      </c>
      <c r="Q556" s="6">
        <v>0</v>
      </c>
      <c r="R556" s="6">
        <v>0</v>
      </c>
      <c r="S556" s="6">
        <v>0</v>
      </c>
      <c r="T556" s="6">
        <v>1</v>
      </c>
      <c r="U556" s="6">
        <v>1</v>
      </c>
      <c r="V556" s="1" t="s">
        <v>2282</v>
      </c>
      <c r="W556" s="7" t="s">
        <v>2284</v>
      </c>
      <c r="X556" s="1"/>
      <c r="Y556" s="1"/>
      <c r="Z556" s="1"/>
      <c r="AA556" s="1"/>
      <c r="AB556" s="1"/>
      <c r="AC556" s="1"/>
    </row>
    <row r="557" spans="1:29" ht="15.75" customHeight="1">
      <c r="A557" s="3" t="s">
        <v>2285</v>
      </c>
      <c r="B557" s="17" t="s">
        <v>2286</v>
      </c>
      <c r="C557" s="3" t="s">
        <v>310</v>
      </c>
      <c r="D557" s="3" t="s">
        <v>67</v>
      </c>
      <c r="E557" s="13">
        <v>42847</v>
      </c>
      <c r="F557" s="1"/>
      <c r="G557" s="6"/>
      <c r="H557" s="92"/>
      <c r="I557" s="6"/>
      <c r="J557" s="92"/>
      <c r="K557" s="92"/>
      <c r="L557" s="1" t="s">
        <v>43</v>
      </c>
      <c r="M557" s="1" t="s">
        <v>63</v>
      </c>
      <c r="N557" s="14">
        <v>3</v>
      </c>
      <c r="O557" s="3" t="s">
        <v>15</v>
      </c>
      <c r="P557" s="14">
        <v>0</v>
      </c>
      <c r="Q557" s="14">
        <v>0</v>
      </c>
      <c r="R557" s="14">
        <v>0</v>
      </c>
      <c r="S557" s="14">
        <v>0</v>
      </c>
      <c r="T557" s="14">
        <v>1</v>
      </c>
      <c r="U557" s="14">
        <v>1</v>
      </c>
      <c r="V557" s="15" t="s">
        <v>2287</v>
      </c>
      <c r="W557" s="1"/>
      <c r="X557" s="1"/>
      <c r="Y557" s="1"/>
      <c r="Z557" s="1"/>
      <c r="AA557" s="1"/>
      <c r="AB557" s="1"/>
      <c r="AC557" s="1"/>
    </row>
    <row r="558" spans="1:29" ht="15.75" customHeight="1">
      <c r="A558" s="1" t="s">
        <v>0</v>
      </c>
      <c r="B558" s="1" t="s">
        <v>2288</v>
      </c>
      <c r="C558" s="1" t="s">
        <v>310</v>
      </c>
      <c r="D558" s="1" t="s">
        <v>67</v>
      </c>
      <c r="E558" s="13">
        <v>42847</v>
      </c>
      <c r="F558" s="1" t="s">
        <v>113</v>
      </c>
      <c r="G558" s="6">
        <v>200</v>
      </c>
      <c r="H558" s="92">
        <f t="shared" si="24"/>
        <v>200</v>
      </c>
      <c r="I558" s="6">
        <v>200</v>
      </c>
      <c r="J558" s="92">
        <f t="shared" si="25"/>
        <v>220.00000000000003</v>
      </c>
      <c r="K558" s="92">
        <f t="shared" si="26"/>
        <v>180</v>
      </c>
      <c r="L558" s="1" t="s">
        <v>43</v>
      </c>
      <c r="M558" s="1" t="s">
        <v>63</v>
      </c>
      <c r="N558" s="14">
        <v>3</v>
      </c>
      <c r="O558" s="1" t="s">
        <v>94</v>
      </c>
      <c r="P558" s="6">
        <v>0</v>
      </c>
      <c r="Q558" s="6">
        <v>0</v>
      </c>
      <c r="R558" s="6">
        <v>0</v>
      </c>
      <c r="S558" s="6">
        <v>0</v>
      </c>
      <c r="T558" s="6">
        <v>1</v>
      </c>
      <c r="U558" s="6">
        <v>1</v>
      </c>
      <c r="V558" s="7" t="s">
        <v>2289</v>
      </c>
      <c r="W558" s="1"/>
      <c r="X558" s="1"/>
      <c r="Y558" s="1"/>
      <c r="Z558" s="1"/>
      <c r="AA558" s="1"/>
      <c r="AB558" s="1"/>
      <c r="AC558" s="1"/>
    </row>
    <row r="559" spans="1:29" ht="15.75" customHeight="1">
      <c r="A559" s="1" t="s">
        <v>0</v>
      </c>
      <c r="B559" s="1" t="s">
        <v>309</v>
      </c>
      <c r="C559" s="1" t="s">
        <v>310</v>
      </c>
      <c r="D559" s="1" t="s">
        <v>67</v>
      </c>
      <c r="E559" s="13">
        <v>42847</v>
      </c>
      <c r="F559" s="1"/>
      <c r="G559" s="1"/>
      <c r="H559" s="92"/>
      <c r="I559" s="1"/>
      <c r="J559" s="92"/>
      <c r="K559" s="92"/>
      <c r="L559" s="36" t="s">
        <v>312</v>
      </c>
      <c r="M559" s="1" t="s">
        <v>317</v>
      </c>
      <c r="N559" s="6">
        <v>0</v>
      </c>
      <c r="O559" s="1" t="s">
        <v>59</v>
      </c>
      <c r="P559" s="6">
        <v>0</v>
      </c>
      <c r="Q559" s="6">
        <v>0</v>
      </c>
      <c r="R559" s="6">
        <v>0</v>
      </c>
      <c r="S559" s="6">
        <v>0</v>
      </c>
      <c r="T559" s="6">
        <v>1</v>
      </c>
      <c r="U559" s="6">
        <v>1</v>
      </c>
      <c r="V559" s="7" t="s">
        <v>322</v>
      </c>
      <c r="W559" s="1"/>
      <c r="X559" s="1"/>
      <c r="Y559" s="1"/>
      <c r="Z559" s="1"/>
      <c r="AA559" s="1"/>
      <c r="AB559" s="1"/>
      <c r="AC559" s="1"/>
    </row>
    <row r="560" spans="1:29" ht="15.75" customHeight="1">
      <c r="A560" s="1" t="s">
        <v>0</v>
      </c>
      <c r="B560" s="1" t="s">
        <v>2853</v>
      </c>
      <c r="C560" s="1" t="s">
        <v>310</v>
      </c>
      <c r="D560" s="1" t="s">
        <v>67</v>
      </c>
      <c r="E560" s="13">
        <v>42854</v>
      </c>
      <c r="F560" s="1" t="s">
        <v>2854</v>
      </c>
      <c r="G560" s="6">
        <v>350</v>
      </c>
      <c r="H560" s="92">
        <f t="shared" si="24"/>
        <v>350</v>
      </c>
      <c r="I560" s="6">
        <v>350</v>
      </c>
      <c r="J560" s="92">
        <f t="shared" si="25"/>
        <v>385.00000000000006</v>
      </c>
      <c r="K560" s="92">
        <f t="shared" si="26"/>
        <v>315</v>
      </c>
      <c r="L560" s="1" t="s">
        <v>43</v>
      </c>
      <c r="M560" s="1" t="s">
        <v>155</v>
      </c>
      <c r="N560" s="6">
        <v>1</v>
      </c>
      <c r="O560" s="1" t="s">
        <v>94</v>
      </c>
      <c r="P560" s="6">
        <v>0</v>
      </c>
      <c r="Q560" s="6">
        <v>0</v>
      </c>
      <c r="R560" s="6">
        <v>0</v>
      </c>
      <c r="S560" s="6">
        <v>0</v>
      </c>
      <c r="T560" s="6">
        <v>1</v>
      </c>
      <c r="U560" s="6">
        <v>1</v>
      </c>
      <c r="V560" s="7" t="s">
        <v>2857</v>
      </c>
      <c r="W560" s="7" t="s">
        <v>2860</v>
      </c>
      <c r="X560" s="1"/>
      <c r="Y560" s="1"/>
      <c r="Z560" s="1"/>
      <c r="AA560" s="1"/>
      <c r="AB560" s="1"/>
      <c r="AC560" s="1"/>
    </row>
    <row r="561" spans="1:29" ht="15.75" customHeight="1">
      <c r="A561" s="1" t="s">
        <v>1263</v>
      </c>
      <c r="B561" s="1"/>
      <c r="C561" s="1" t="s">
        <v>310</v>
      </c>
      <c r="D561" s="1" t="s">
        <v>67</v>
      </c>
      <c r="E561" s="13">
        <v>42854</v>
      </c>
      <c r="F561" s="1"/>
      <c r="G561" s="1"/>
      <c r="H561" s="92"/>
      <c r="I561" s="1"/>
      <c r="J561" s="92"/>
      <c r="K561" s="92"/>
      <c r="L561" s="1" t="s">
        <v>43</v>
      </c>
      <c r="M561" s="1" t="s">
        <v>155</v>
      </c>
      <c r="N561" s="6">
        <v>1</v>
      </c>
      <c r="O561" s="1" t="s">
        <v>94</v>
      </c>
      <c r="P561" s="1"/>
      <c r="Q561" s="1"/>
      <c r="R561" s="1"/>
      <c r="S561" s="1"/>
      <c r="T561" s="6">
        <v>1</v>
      </c>
      <c r="U561" s="6">
        <v>1</v>
      </c>
      <c r="V561" s="7" t="s">
        <v>2857</v>
      </c>
      <c r="W561" s="1"/>
      <c r="X561" s="1"/>
      <c r="Y561" s="1"/>
      <c r="Z561" s="1"/>
      <c r="AA561" s="1"/>
      <c r="AB561" s="1"/>
      <c r="AC561" s="1"/>
    </row>
    <row r="562" spans="1:29" ht="15.75" customHeight="1">
      <c r="A562" s="1" t="s">
        <v>1263</v>
      </c>
      <c r="B562" s="1"/>
      <c r="C562" s="3" t="s">
        <v>3</v>
      </c>
      <c r="D562" s="3" t="s">
        <v>5</v>
      </c>
      <c r="E562" s="4">
        <v>42834</v>
      </c>
      <c r="F562" s="1" t="s">
        <v>323</v>
      </c>
      <c r="G562" s="6">
        <v>12</v>
      </c>
      <c r="H562" s="92">
        <f t="shared" si="24"/>
        <v>12</v>
      </c>
      <c r="I562" s="6">
        <v>12</v>
      </c>
      <c r="J562" s="92">
        <f t="shared" si="25"/>
        <v>13.200000000000001</v>
      </c>
      <c r="K562" s="92">
        <f t="shared" si="26"/>
        <v>10.8</v>
      </c>
      <c r="L562" s="1" t="s">
        <v>43</v>
      </c>
      <c r="M562" s="1" t="s">
        <v>2865</v>
      </c>
      <c r="N562" s="3">
        <v>0</v>
      </c>
      <c r="O562" s="1" t="s">
        <v>48</v>
      </c>
      <c r="P562" s="6">
        <v>0</v>
      </c>
      <c r="Q562" s="6">
        <v>0</v>
      </c>
      <c r="R562" s="6">
        <v>0</v>
      </c>
      <c r="S562" s="6">
        <v>0</v>
      </c>
      <c r="T562" s="6">
        <v>1</v>
      </c>
      <c r="U562" s="6">
        <v>1</v>
      </c>
      <c r="V562" s="7" t="s">
        <v>2867</v>
      </c>
      <c r="W562" s="1"/>
      <c r="X562" s="1"/>
      <c r="Y562" s="1"/>
      <c r="Z562" s="1"/>
      <c r="AA562" s="1"/>
      <c r="AB562" s="1"/>
      <c r="AC562" s="1"/>
    </row>
    <row r="563" spans="1:29" ht="15.75" customHeight="1">
      <c r="A563" s="1" t="s">
        <v>0</v>
      </c>
      <c r="B563" s="1" t="s">
        <v>2</v>
      </c>
      <c r="C563" s="3" t="s">
        <v>3</v>
      </c>
      <c r="D563" s="3" t="s">
        <v>5</v>
      </c>
      <c r="E563" s="4">
        <v>42838</v>
      </c>
      <c r="F563" s="1" t="s">
        <v>6</v>
      </c>
      <c r="G563" s="6">
        <v>100</v>
      </c>
      <c r="H563" s="92">
        <f t="shared" si="24"/>
        <v>100</v>
      </c>
      <c r="I563" s="6">
        <v>100</v>
      </c>
      <c r="J563" s="92">
        <f t="shared" si="25"/>
        <v>110.00000000000001</v>
      </c>
      <c r="K563" s="92">
        <f t="shared" si="26"/>
        <v>90</v>
      </c>
      <c r="L563" s="1" t="s">
        <v>13</v>
      </c>
      <c r="M563" s="1" t="s">
        <v>14</v>
      </c>
      <c r="N563" s="3">
        <v>0</v>
      </c>
      <c r="O563" s="1" t="s">
        <v>15</v>
      </c>
      <c r="P563" s="6">
        <v>0</v>
      </c>
      <c r="Q563" s="6">
        <v>0</v>
      </c>
      <c r="R563" s="6">
        <v>0</v>
      </c>
      <c r="S563" s="6">
        <v>0</v>
      </c>
      <c r="T563" s="6">
        <v>1</v>
      </c>
      <c r="U563" s="6">
        <v>1</v>
      </c>
      <c r="V563" s="7" t="s">
        <v>18</v>
      </c>
      <c r="W563" s="1"/>
      <c r="X563" s="1"/>
      <c r="Y563" s="1"/>
      <c r="Z563" s="1"/>
      <c r="AA563" s="1"/>
      <c r="AB563" s="1"/>
      <c r="AC563" s="1"/>
    </row>
    <row r="564" spans="1:29" ht="15.75" customHeight="1">
      <c r="A564" s="1" t="s">
        <v>1263</v>
      </c>
      <c r="B564" s="1" t="s">
        <v>1264</v>
      </c>
      <c r="C564" s="3" t="s">
        <v>3</v>
      </c>
      <c r="D564" s="3" t="s">
        <v>5</v>
      </c>
      <c r="E564" s="4">
        <v>42840</v>
      </c>
      <c r="F564" s="1" t="s">
        <v>62</v>
      </c>
      <c r="G564" s="6">
        <v>53</v>
      </c>
      <c r="H564" s="92">
        <f t="shared" si="24"/>
        <v>53</v>
      </c>
      <c r="I564" s="6">
        <v>53</v>
      </c>
      <c r="J564" s="92">
        <f t="shared" si="25"/>
        <v>58.300000000000004</v>
      </c>
      <c r="K564" s="92">
        <f t="shared" si="26"/>
        <v>47.7</v>
      </c>
      <c r="L564" s="1" t="s">
        <v>43</v>
      </c>
      <c r="M564" s="1" t="s">
        <v>44</v>
      </c>
      <c r="N564" s="3">
        <v>1</v>
      </c>
      <c r="O564" s="1" t="s">
        <v>59</v>
      </c>
      <c r="P564" s="6">
        <v>0</v>
      </c>
      <c r="Q564" s="6">
        <v>0</v>
      </c>
      <c r="R564" s="6">
        <v>0</v>
      </c>
      <c r="S564" s="6">
        <v>0</v>
      </c>
      <c r="T564" s="6">
        <v>1</v>
      </c>
      <c r="U564" s="6">
        <v>1</v>
      </c>
      <c r="V564" s="7" t="s">
        <v>1266</v>
      </c>
      <c r="W564" s="1" t="s">
        <v>1268</v>
      </c>
      <c r="X564" s="1"/>
      <c r="Y564" s="1"/>
      <c r="Z564" s="1"/>
      <c r="AA564" s="1"/>
      <c r="AB564" s="1"/>
      <c r="AC564" s="1"/>
    </row>
    <row r="565" spans="1:29" ht="15.75" customHeight="1">
      <c r="A565" s="1" t="s">
        <v>428</v>
      </c>
      <c r="B565" s="1" t="s">
        <v>429</v>
      </c>
      <c r="C565" s="3" t="s">
        <v>167</v>
      </c>
      <c r="D565" s="3" t="s">
        <v>5</v>
      </c>
      <c r="E565" s="4">
        <v>42837</v>
      </c>
      <c r="F565" s="1" t="s">
        <v>430</v>
      </c>
      <c r="G565" s="6">
        <v>200</v>
      </c>
      <c r="H565" s="92">
        <f t="shared" si="24"/>
        <v>200</v>
      </c>
      <c r="I565" s="6">
        <v>200</v>
      </c>
      <c r="J565" s="92">
        <f t="shared" si="25"/>
        <v>220.00000000000003</v>
      </c>
      <c r="K565" s="92">
        <f t="shared" si="26"/>
        <v>180</v>
      </c>
      <c r="L565" s="1" t="s">
        <v>43</v>
      </c>
      <c r="M565" s="1" t="s">
        <v>431</v>
      </c>
      <c r="N565" s="3">
        <v>0</v>
      </c>
      <c r="O565" s="1" t="s">
        <v>15</v>
      </c>
      <c r="P565" s="6">
        <v>0</v>
      </c>
      <c r="Q565" s="6">
        <v>0</v>
      </c>
      <c r="R565" s="6">
        <v>0</v>
      </c>
      <c r="S565" s="6">
        <v>0</v>
      </c>
      <c r="T565" s="6">
        <v>1</v>
      </c>
      <c r="U565" s="6">
        <v>1</v>
      </c>
      <c r="V565" s="7" t="s">
        <v>433</v>
      </c>
      <c r="W565" s="1"/>
      <c r="X565" s="1"/>
      <c r="Y565" s="1"/>
      <c r="Z565" s="1"/>
      <c r="AA565" s="1"/>
      <c r="AB565" s="1"/>
      <c r="AC565" s="1"/>
    </row>
    <row r="566" spans="1:29" ht="15.75" customHeight="1">
      <c r="A566" s="1" t="s">
        <v>2878</v>
      </c>
      <c r="B566" s="1" t="s">
        <v>2879</v>
      </c>
      <c r="C566" s="3" t="s">
        <v>167</v>
      </c>
      <c r="D566" s="3" t="s">
        <v>5</v>
      </c>
      <c r="E566" s="4">
        <v>42838</v>
      </c>
      <c r="F566" s="1"/>
      <c r="G566" s="6">
        <v>10</v>
      </c>
      <c r="H566" s="92">
        <f t="shared" si="24"/>
        <v>10</v>
      </c>
      <c r="I566" s="6">
        <v>10</v>
      </c>
      <c r="J566" s="92">
        <f t="shared" si="25"/>
        <v>11</v>
      </c>
      <c r="K566" s="92">
        <f t="shared" si="26"/>
        <v>9</v>
      </c>
      <c r="L566" s="1" t="s">
        <v>2881</v>
      </c>
      <c r="M566" s="1" t="s">
        <v>2882</v>
      </c>
      <c r="N566" s="3">
        <v>1</v>
      </c>
      <c r="O566" s="1" t="s">
        <v>94</v>
      </c>
      <c r="P566" s="6">
        <v>0</v>
      </c>
      <c r="Q566" s="6">
        <v>0</v>
      </c>
      <c r="R566" s="6">
        <v>0</v>
      </c>
      <c r="S566" s="6">
        <v>0</v>
      </c>
      <c r="T566" s="6">
        <v>1</v>
      </c>
      <c r="U566" s="6">
        <v>1</v>
      </c>
      <c r="V566" s="7" t="s">
        <v>2884</v>
      </c>
      <c r="W566" s="1"/>
      <c r="X566" s="1"/>
      <c r="Y566" s="1"/>
      <c r="Z566" s="1"/>
      <c r="AA566" s="1"/>
      <c r="AB566" s="1"/>
      <c r="AC566" s="1"/>
    </row>
    <row r="567" spans="1:29" ht="15.75" customHeight="1">
      <c r="A567" s="1" t="s">
        <v>1269</v>
      </c>
      <c r="B567" s="1"/>
      <c r="C567" s="3" t="s">
        <v>167</v>
      </c>
      <c r="D567" s="3" t="s">
        <v>5</v>
      </c>
      <c r="E567" s="4">
        <v>42840</v>
      </c>
      <c r="F567" s="1"/>
      <c r="G567" s="1"/>
      <c r="H567" s="92"/>
      <c r="I567" s="1"/>
      <c r="J567" s="92"/>
      <c r="K567" s="92"/>
      <c r="L567" s="1" t="s">
        <v>43</v>
      </c>
      <c r="M567" s="1" t="s">
        <v>44</v>
      </c>
      <c r="N567" s="3">
        <v>1</v>
      </c>
      <c r="O567" s="1"/>
      <c r="P567" s="1"/>
      <c r="Q567" s="1"/>
      <c r="R567" s="1"/>
      <c r="S567" s="1"/>
      <c r="T567" s="6">
        <v>1</v>
      </c>
      <c r="U567" s="6">
        <v>1</v>
      </c>
      <c r="V567" s="7" t="s">
        <v>1067</v>
      </c>
      <c r="W567" s="1"/>
      <c r="X567" s="1"/>
      <c r="Y567" s="1"/>
      <c r="Z567" s="1"/>
      <c r="AA567" s="1"/>
      <c r="AB567" s="1"/>
      <c r="AC567" s="1"/>
    </row>
    <row r="568" spans="1:29" ht="15.75" customHeight="1">
      <c r="A568" s="1" t="s">
        <v>163</v>
      </c>
      <c r="B568" s="3" t="s">
        <v>2290</v>
      </c>
      <c r="C568" s="1" t="s">
        <v>167</v>
      </c>
      <c r="D568" s="1" t="s">
        <v>67</v>
      </c>
      <c r="E568" s="13">
        <v>42847</v>
      </c>
      <c r="F568" s="3" t="s">
        <v>2291</v>
      </c>
      <c r="G568" s="6">
        <v>200</v>
      </c>
      <c r="H568" s="92">
        <f t="shared" si="24"/>
        <v>1010</v>
      </c>
      <c r="I568" s="14">
        <v>2000</v>
      </c>
      <c r="J568" s="92">
        <f t="shared" si="25"/>
        <v>220.00000000000003</v>
      </c>
      <c r="K568" s="92">
        <f t="shared" si="26"/>
        <v>1800</v>
      </c>
      <c r="L568" s="1" t="s">
        <v>43</v>
      </c>
      <c r="M568" s="1" t="s">
        <v>63</v>
      </c>
      <c r="N568" s="3">
        <v>3</v>
      </c>
      <c r="O568" s="1" t="s">
        <v>94</v>
      </c>
      <c r="P568" s="3">
        <v>0</v>
      </c>
      <c r="Q568" s="3">
        <v>0</v>
      </c>
      <c r="R568" s="3">
        <v>0</v>
      </c>
      <c r="S568" s="3">
        <v>0</v>
      </c>
      <c r="T568" s="3">
        <v>1</v>
      </c>
      <c r="U568" s="6">
        <v>1</v>
      </c>
      <c r="V568" s="7" t="s">
        <v>2292</v>
      </c>
      <c r="W568" s="19" t="s">
        <v>2293</v>
      </c>
      <c r="X568" s="1"/>
      <c r="Y568" s="1"/>
      <c r="Z568" s="1"/>
      <c r="AA568" s="1"/>
      <c r="AB568" s="1"/>
      <c r="AC568" s="1"/>
    </row>
    <row r="569" spans="1:29" ht="15.75" customHeight="1">
      <c r="A569" s="3" t="s">
        <v>2294</v>
      </c>
      <c r="B569" s="17" t="s">
        <v>2295</v>
      </c>
      <c r="C569" s="3" t="s">
        <v>167</v>
      </c>
      <c r="D569" s="3" t="s">
        <v>67</v>
      </c>
      <c r="E569" s="13">
        <v>42848</v>
      </c>
      <c r="F569" s="3" t="s">
        <v>382</v>
      </c>
      <c r="G569" s="14">
        <v>300</v>
      </c>
      <c r="H569" s="92">
        <f t="shared" si="24"/>
        <v>300</v>
      </c>
      <c r="I569" s="14">
        <v>300</v>
      </c>
      <c r="J569" s="92">
        <f t="shared" si="25"/>
        <v>330</v>
      </c>
      <c r="K569" s="92">
        <f t="shared" si="26"/>
        <v>270</v>
      </c>
      <c r="L569" s="1" t="s">
        <v>43</v>
      </c>
      <c r="M569" s="1" t="s">
        <v>63</v>
      </c>
      <c r="N569" s="3">
        <v>3</v>
      </c>
      <c r="O569" s="3" t="s">
        <v>48</v>
      </c>
      <c r="P569" s="3">
        <v>0</v>
      </c>
      <c r="Q569" s="3">
        <v>0</v>
      </c>
      <c r="R569" s="3">
        <v>0</v>
      </c>
      <c r="S569" s="3">
        <v>0</v>
      </c>
      <c r="T569" s="3">
        <v>1</v>
      </c>
      <c r="U569" s="14">
        <v>1</v>
      </c>
      <c r="V569" s="15" t="s">
        <v>2298</v>
      </c>
      <c r="W569" s="3"/>
      <c r="X569" s="1"/>
      <c r="Y569" s="1"/>
      <c r="Z569" s="1"/>
      <c r="AA569" s="1"/>
      <c r="AB569" s="1"/>
      <c r="AC569" s="1"/>
    </row>
    <row r="570" spans="1:29" ht="15.75" customHeight="1">
      <c r="A570" s="1" t="s">
        <v>163</v>
      </c>
      <c r="B570" s="1" t="s">
        <v>788</v>
      </c>
      <c r="C570" s="1" t="s">
        <v>167</v>
      </c>
      <c r="D570" s="1" t="s">
        <v>67</v>
      </c>
      <c r="E570" s="13">
        <v>42848</v>
      </c>
      <c r="F570" s="1" t="s">
        <v>790</v>
      </c>
      <c r="G570" s="6">
        <v>350</v>
      </c>
      <c r="H570" s="92">
        <f t="shared" si="24"/>
        <v>350</v>
      </c>
      <c r="I570" s="6">
        <v>350</v>
      </c>
      <c r="J570" s="92">
        <f t="shared" si="25"/>
        <v>385.00000000000006</v>
      </c>
      <c r="K570" s="92">
        <f t="shared" si="26"/>
        <v>315</v>
      </c>
      <c r="L570" s="1" t="s">
        <v>43</v>
      </c>
      <c r="M570" s="1" t="s">
        <v>791</v>
      </c>
      <c r="N570" s="6">
        <v>0</v>
      </c>
      <c r="O570" s="1" t="s">
        <v>59</v>
      </c>
      <c r="P570" s="6">
        <v>0</v>
      </c>
      <c r="Q570" s="6">
        <v>0</v>
      </c>
      <c r="R570" s="6">
        <v>0</v>
      </c>
      <c r="S570" s="6">
        <v>0</v>
      </c>
      <c r="T570" s="6">
        <v>1</v>
      </c>
      <c r="U570" s="6">
        <v>1</v>
      </c>
      <c r="V570" s="7" t="s">
        <v>793</v>
      </c>
      <c r="W570" s="1"/>
      <c r="X570" s="1"/>
      <c r="Y570" s="1"/>
      <c r="Z570" s="1"/>
      <c r="AA570" s="1"/>
      <c r="AB570" s="1"/>
      <c r="AC570" s="1"/>
    </row>
    <row r="571" spans="1:29" ht="15.75" customHeight="1">
      <c r="A571" s="1" t="s">
        <v>2896</v>
      </c>
      <c r="B571" s="17" t="s">
        <v>2897</v>
      </c>
      <c r="C571" s="1" t="s">
        <v>167</v>
      </c>
      <c r="D571" s="1" t="s">
        <v>67</v>
      </c>
      <c r="E571" s="13">
        <v>42854</v>
      </c>
      <c r="F571" s="3" t="s">
        <v>2898</v>
      </c>
      <c r="G571" s="3">
        <v>200</v>
      </c>
      <c r="H571" s="92">
        <f t="shared" si="24"/>
        <v>380</v>
      </c>
      <c r="I571" s="3">
        <v>600</v>
      </c>
      <c r="J571" s="92">
        <f t="shared" si="25"/>
        <v>220.00000000000003</v>
      </c>
      <c r="K571" s="92">
        <f t="shared" si="26"/>
        <v>540</v>
      </c>
      <c r="L571" s="3" t="s">
        <v>2900</v>
      </c>
      <c r="M571" s="1" t="s">
        <v>155</v>
      </c>
      <c r="N571" s="6">
        <v>1</v>
      </c>
      <c r="O571" s="1" t="s">
        <v>94</v>
      </c>
      <c r="P571" s="3">
        <v>0</v>
      </c>
      <c r="Q571" s="3">
        <v>0</v>
      </c>
      <c r="R571" s="3">
        <v>0</v>
      </c>
      <c r="S571" s="3">
        <v>0</v>
      </c>
      <c r="T571" s="6">
        <v>1</v>
      </c>
      <c r="U571" s="6">
        <v>1</v>
      </c>
      <c r="V571" s="7" t="s">
        <v>1511</v>
      </c>
      <c r="W571" s="19" t="s">
        <v>2903</v>
      </c>
      <c r="X571" s="1"/>
      <c r="Y571" s="1"/>
      <c r="Z571" s="1"/>
      <c r="AA571" s="1"/>
      <c r="AB571" s="1"/>
      <c r="AC571" s="1"/>
    </row>
    <row r="572" spans="1:29" ht="15.75" customHeight="1">
      <c r="A572" s="3" t="s">
        <v>163</v>
      </c>
      <c r="B572" s="17" t="s">
        <v>165</v>
      </c>
      <c r="C572" s="3" t="s">
        <v>167</v>
      </c>
      <c r="D572" s="3" t="s">
        <v>67</v>
      </c>
      <c r="E572" s="13">
        <v>42854</v>
      </c>
      <c r="F572" s="3" t="s">
        <v>169</v>
      </c>
      <c r="G572" s="3">
        <v>150</v>
      </c>
      <c r="H572" s="92">
        <f t="shared" si="24"/>
        <v>150</v>
      </c>
      <c r="I572" s="3">
        <v>150</v>
      </c>
      <c r="J572" s="92">
        <f t="shared" si="25"/>
        <v>165</v>
      </c>
      <c r="K572" s="92">
        <f t="shared" si="26"/>
        <v>135</v>
      </c>
      <c r="L572" s="1" t="s">
        <v>43</v>
      </c>
      <c r="M572" s="25" t="s">
        <v>172</v>
      </c>
      <c r="N572" s="14">
        <v>2</v>
      </c>
      <c r="O572" s="3" t="s">
        <v>59</v>
      </c>
      <c r="P572" s="3">
        <v>0</v>
      </c>
      <c r="Q572" s="3">
        <v>0</v>
      </c>
      <c r="R572" s="3">
        <v>0</v>
      </c>
      <c r="S572" s="3">
        <v>0</v>
      </c>
      <c r="T572" s="14">
        <v>1</v>
      </c>
      <c r="U572" s="14">
        <v>1</v>
      </c>
      <c r="V572" s="15" t="s">
        <v>182</v>
      </c>
      <c r="W572" s="3"/>
      <c r="X572" s="1"/>
      <c r="Y572" s="1"/>
      <c r="Z572" s="1"/>
      <c r="AA572" s="1"/>
      <c r="AB572" s="1"/>
      <c r="AC572" s="71"/>
    </row>
    <row r="573" spans="1:29" ht="15.75" customHeight="1">
      <c r="A573" s="22" t="s">
        <v>878</v>
      </c>
      <c r="B573" s="1"/>
      <c r="C573" s="3" t="s">
        <v>177</v>
      </c>
      <c r="D573" s="3" t="s">
        <v>5</v>
      </c>
      <c r="E573" s="4">
        <v>42828</v>
      </c>
      <c r="F573" s="22" t="s">
        <v>46</v>
      </c>
      <c r="G573" s="10">
        <v>16</v>
      </c>
      <c r="H573" s="92">
        <f t="shared" si="24"/>
        <v>16</v>
      </c>
      <c r="I573" s="1">
        <v>16</v>
      </c>
      <c r="J573" s="92">
        <f t="shared" si="25"/>
        <v>17.600000000000001</v>
      </c>
      <c r="K573" s="92">
        <f t="shared" si="26"/>
        <v>14.4</v>
      </c>
      <c r="L573" s="9" t="s">
        <v>881</v>
      </c>
      <c r="M573" s="22" t="s">
        <v>883</v>
      </c>
      <c r="N573" s="3">
        <v>0</v>
      </c>
      <c r="O573" s="22" t="s">
        <v>48</v>
      </c>
      <c r="P573" s="10">
        <v>0</v>
      </c>
      <c r="Q573" s="10">
        <v>0</v>
      </c>
      <c r="R573" s="10">
        <v>0</v>
      </c>
      <c r="S573" s="10">
        <v>0</v>
      </c>
      <c r="T573" s="10">
        <v>1</v>
      </c>
      <c r="U573" s="10">
        <v>1</v>
      </c>
      <c r="V573" s="12" t="s">
        <v>884</v>
      </c>
      <c r="W573" s="12" t="s">
        <v>886</v>
      </c>
      <c r="X573" s="1"/>
      <c r="Y573" s="1"/>
      <c r="Z573" s="1"/>
      <c r="AA573" s="1"/>
      <c r="AB573" s="1"/>
      <c r="AC573" s="1"/>
    </row>
    <row r="574" spans="1:29" ht="15.75" customHeight="1">
      <c r="A574" s="1" t="s">
        <v>558</v>
      </c>
      <c r="B574" s="1"/>
      <c r="C574" s="3" t="s">
        <v>177</v>
      </c>
      <c r="D574" s="3" t="s">
        <v>5</v>
      </c>
      <c r="E574" s="4">
        <v>42832</v>
      </c>
      <c r="F574" s="1" t="s">
        <v>559</v>
      </c>
      <c r="G574" s="6">
        <v>6</v>
      </c>
      <c r="H574" s="92">
        <f t="shared" si="24"/>
        <v>6</v>
      </c>
      <c r="I574" s="6">
        <v>6</v>
      </c>
      <c r="J574" s="92">
        <f t="shared" si="25"/>
        <v>6.6000000000000005</v>
      </c>
      <c r="K574" s="92">
        <f t="shared" si="26"/>
        <v>5.4</v>
      </c>
      <c r="L574" s="1" t="s">
        <v>560</v>
      </c>
      <c r="M574" s="1" t="s">
        <v>561</v>
      </c>
      <c r="N574" s="3">
        <v>1</v>
      </c>
      <c r="O574" s="1"/>
      <c r="P574" s="6">
        <v>0</v>
      </c>
      <c r="Q574" s="6">
        <v>0</v>
      </c>
      <c r="R574" s="6">
        <v>0</v>
      </c>
      <c r="S574" s="6">
        <v>0</v>
      </c>
      <c r="T574" s="6">
        <v>1</v>
      </c>
      <c r="U574" s="6">
        <v>1</v>
      </c>
      <c r="V574" s="7" t="s">
        <v>562</v>
      </c>
      <c r="W574" s="1"/>
      <c r="X574" s="1"/>
      <c r="Y574" s="1"/>
      <c r="Z574" s="1"/>
      <c r="AA574" s="1"/>
      <c r="AB574" s="1"/>
      <c r="AC574" s="1"/>
    </row>
    <row r="575" spans="1:29" ht="15.75" customHeight="1">
      <c r="A575" s="1" t="s">
        <v>787</v>
      </c>
      <c r="B575" s="1"/>
      <c r="C575" s="3" t="s">
        <v>177</v>
      </c>
      <c r="D575" s="3" t="s">
        <v>5</v>
      </c>
      <c r="E575" s="4">
        <v>42833</v>
      </c>
      <c r="F575" s="1" t="s">
        <v>1017</v>
      </c>
      <c r="G575" s="1"/>
      <c r="H575" s="92"/>
      <c r="I575" s="1"/>
      <c r="J575" s="92"/>
      <c r="K575" s="92"/>
      <c r="L575" s="1" t="s">
        <v>2913</v>
      </c>
      <c r="M575" s="3" t="s">
        <v>2914</v>
      </c>
      <c r="N575" s="3">
        <v>0</v>
      </c>
      <c r="O575" s="1" t="s">
        <v>48</v>
      </c>
      <c r="P575" s="6">
        <v>0</v>
      </c>
      <c r="Q575" s="6">
        <v>0</v>
      </c>
      <c r="R575" s="6">
        <v>0</v>
      </c>
      <c r="S575" s="6">
        <v>0</v>
      </c>
      <c r="T575" s="6">
        <v>1</v>
      </c>
      <c r="U575" s="6">
        <v>1</v>
      </c>
      <c r="V575" s="7" t="s">
        <v>2915</v>
      </c>
      <c r="W575" s="1"/>
      <c r="X575" s="1"/>
      <c r="Y575" s="1"/>
      <c r="Z575" s="1"/>
      <c r="AA575" s="1"/>
      <c r="AB575" s="1"/>
      <c r="AC575" s="1"/>
    </row>
    <row r="576" spans="1:29" ht="15.75" customHeight="1">
      <c r="A576" s="1" t="s">
        <v>2916</v>
      </c>
      <c r="B576" s="1" t="s">
        <v>2917</v>
      </c>
      <c r="C576" s="3" t="s">
        <v>177</v>
      </c>
      <c r="D576" s="3" t="s">
        <v>5</v>
      </c>
      <c r="E576" s="4">
        <v>42836</v>
      </c>
      <c r="F576" s="1" t="s">
        <v>201</v>
      </c>
      <c r="G576" s="6">
        <v>100</v>
      </c>
      <c r="H576" s="92">
        <f t="shared" si="24"/>
        <v>100</v>
      </c>
      <c r="I576" s="6">
        <v>100</v>
      </c>
      <c r="J576" s="92">
        <f t="shared" si="25"/>
        <v>110.00000000000001</v>
      </c>
      <c r="K576" s="92">
        <f t="shared" si="26"/>
        <v>90</v>
      </c>
      <c r="L576" s="1" t="s">
        <v>2918</v>
      </c>
      <c r="M576" s="1" t="s">
        <v>2919</v>
      </c>
      <c r="N576" s="3">
        <v>0</v>
      </c>
      <c r="O576" s="1" t="s">
        <v>59</v>
      </c>
      <c r="P576" s="6">
        <v>0</v>
      </c>
      <c r="Q576" s="6">
        <v>0</v>
      </c>
      <c r="R576" s="6">
        <v>0</v>
      </c>
      <c r="S576" s="6">
        <v>0</v>
      </c>
      <c r="T576" s="6">
        <v>1</v>
      </c>
      <c r="U576" s="6">
        <v>1</v>
      </c>
      <c r="V576" s="7" t="s">
        <v>2920</v>
      </c>
      <c r="W576" s="1"/>
      <c r="X576" s="1"/>
      <c r="Y576" s="1"/>
      <c r="Z576" s="1"/>
      <c r="AA576" s="1"/>
      <c r="AB576" s="1"/>
      <c r="AC576" s="1"/>
    </row>
    <row r="577" spans="1:29" ht="15.75" customHeight="1">
      <c r="A577" s="1" t="s">
        <v>175</v>
      </c>
      <c r="B577" s="1" t="s">
        <v>176</v>
      </c>
      <c r="C577" s="3" t="s">
        <v>177</v>
      </c>
      <c r="D577" s="3" t="s">
        <v>5</v>
      </c>
      <c r="E577" s="4">
        <v>42837</v>
      </c>
      <c r="F577" s="1"/>
      <c r="G577" s="6">
        <v>9</v>
      </c>
      <c r="H577" s="92">
        <f t="shared" si="24"/>
        <v>9</v>
      </c>
      <c r="I577" s="6">
        <v>9</v>
      </c>
      <c r="J577" s="92">
        <f t="shared" si="25"/>
        <v>9.9</v>
      </c>
      <c r="K577" s="92">
        <f t="shared" si="26"/>
        <v>8.1</v>
      </c>
      <c r="L577" s="1" t="s">
        <v>179</v>
      </c>
      <c r="M577" s="1" t="s">
        <v>180</v>
      </c>
      <c r="N577" s="3">
        <v>1</v>
      </c>
      <c r="O577" s="1" t="s">
        <v>59</v>
      </c>
      <c r="P577" s="6">
        <v>0</v>
      </c>
      <c r="Q577" s="6">
        <v>0</v>
      </c>
      <c r="R577" s="6">
        <v>0</v>
      </c>
      <c r="S577" s="6">
        <v>0</v>
      </c>
      <c r="T577" s="6">
        <v>1</v>
      </c>
      <c r="U577" s="6">
        <v>1</v>
      </c>
      <c r="V577" s="7" t="s">
        <v>183</v>
      </c>
      <c r="W577" s="1"/>
      <c r="X577" s="1"/>
      <c r="Y577" s="1" t="s">
        <v>186</v>
      </c>
      <c r="Z577" s="1"/>
      <c r="AA577" s="1"/>
      <c r="AB577" s="1"/>
      <c r="AC577" s="1"/>
    </row>
    <row r="578" spans="1:29" ht="15.75" customHeight="1">
      <c r="A578" s="1" t="s">
        <v>558</v>
      </c>
      <c r="B578" s="1"/>
      <c r="C578" s="3" t="s">
        <v>177</v>
      </c>
      <c r="D578" s="3" t="s">
        <v>5</v>
      </c>
      <c r="E578" s="4">
        <v>42840</v>
      </c>
      <c r="F578" s="1"/>
      <c r="G578" s="1"/>
      <c r="H578" s="92"/>
      <c r="I578" s="1"/>
      <c r="J578" s="92"/>
      <c r="K578" s="92"/>
      <c r="L578" s="1" t="s">
        <v>43</v>
      </c>
      <c r="M578" s="1" t="s">
        <v>44</v>
      </c>
      <c r="N578" s="3">
        <v>1</v>
      </c>
      <c r="O578" s="1" t="s">
        <v>59</v>
      </c>
      <c r="P578" s="1"/>
      <c r="Q578" s="1"/>
      <c r="R578" s="1"/>
      <c r="S578" s="1"/>
      <c r="T578" s="6">
        <v>1</v>
      </c>
      <c r="U578" s="6">
        <v>1</v>
      </c>
      <c r="V578" s="7" t="s">
        <v>1270</v>
      </c>
      <c r="W578" s="1"/>
      <c r="X578" s="1"/>
      <c r="Y578" s="1"/>
      <c r="Z578" s="1"/>
      <c r="AA578" s="1"/>
      <c r="AB578" s="1"/>
      <c r="AC578" s="1"/>
    </row>
    <row r="579" spans="1:29" ht="15.75" customHeight="1">
      <c r="A579" s="1" t="s">
        <v>1271</v>
      </c>
      <c r="B579" s="1"/>
      <c r="C579" s="3" t="s">
        <v>177</v>
      </c>
      <c r="D579" s="3" t="s">
        <v>5</v>
      </c>
      <c r="E579" s="4">
        <v>42840</v>
      </c>
      <c r="F579" s="1"/>
      <c r="G579" s="1"/>
      <c r="H579" s="92"/>
      <c r="I579" s="1"/>
      <c r="J579" s="92"/>
      <c r="K579" s="92"/>
      <c r="L579" s="1" t="s">
        <v>43</v>
      </c>
      <c r="M579" s="1" t="s">
        <v>44</v>
      </c>
      <c r="N579" s="3">
        <v>1</v>
      </c>
      <c r="O579" s="1"/>
      <c r="P579" s="1"/>
      <c r="Q579" s="1"/>
      <c r="R579" s="1"/>
      <c r="S579" s="1"/>
      <c r="T579" s="6">
        <v>1</v>
      </c>
      <c r="U579" s="6">
        <v>1</v>
      </c>
      <c r="V579" s="7" t="s">
        <v>1067</v>
      </c>
      <c r="W579" s="1"/>
      <c r="X579" s="1"/>
      <c r="Y579" s="1"/>
      <c r="Z579" s="1"/>
      <c r="AA579" s="1"/>
      <c r="AB579" s="1"/>
      <c r="AC579" s="1"/>
    </row>
    <row r="580" spans="1:29" ht="15.75" customHeight="1">
      <c r="A580" s="1" t="s">
        <v>2300</v>
      </c>
      <c r="B580" s="1" t="s">
        <v>2301</v>
      </c>
      <c r="C580" s="1" t="s">
        <v>177</v>
      </c>
      <c r="D580" s="1" t="s">
        <v>67</v>
      </c>
      <c r="E580" s="13">
        <v>42847</v>
      </c>
      <c r="F580" s="1" t="s">
        <v>2016</v>
      </c>
      <c r="G580" s="6">
        <v>250</v>
      </c>
      <c r="H580" s="92">
        <f t="shared" ref="H579:H642" si="27">SUM(J580+K580)/2</f>
        <v>250</v>
      </c>
      <c r="I580" s="6">
        <v>250</v>
      </c>
      <c r="J580" s="92">
        <f t="shared" ref="J579:J642" si="28">G580*1.1</f>
        <v>275</v>
      </c>
      <c r="K580" s="92">
        <f t="shared" ref="K579:K642" si="29">I580*0.9</f>
        <v>225</v>
      </c>
      <c r="L580" s="1" t="s">
        <v>43</v>
      </c>
      <c r="M580" s="1" t="s">
        <v>63</v>
      </c>
      <c r="N580" s="3">
        <v>3</v>
      </c>
      <c r="O580" s="1" t="s">
        <v>94</v>
      </c>
      <c r="P580" s="6">
        <v>0</v>
      </c>
      <c r="Q580" s="6">
        <v>0</v>
      </c>
      <c r="R580" s="6">
        <v>0</v>
      </c>
      <c r="S580" s="6">
        <v>0</v>
      </c>
      <c r="T580" s="6">
        <v>1</v>
      </c>
      <c r="U580" s="6">
        <v>1</v>
      </c>
      <c r="V580" s="7" t="s">
        <v>2303</v>
      </c>
      <c r="W580" s="1"/>
      <c r="X580" s="1"/>
      <c r="Y580" s="1"/>
      <c r="Z580" s="1"/>
      <c r="AA580" s="1"/>
      <c r="AB580" s="1"/>
      <c r="AC580" s="1"/>
    </row>
    <row r="581" spans="1:29" ht="15.75" customHeight="1">
      <c r="A581" s="1" t="s">
        <v>2304</v>
      </c>
      <c r="B581" s="1" t="s">
        <v>2305</v>
      </c>
      <c r="C581" s="1" t="s">
        <v>177</v>
      </c>
      <c r="D581" s="1" t="s">
        <v>67</v>
      </c>
      <c r="E581" s="13">
        <v>42847</v>
      </c>
      <c r="F581" s="1" t="s">
        <v>731</v>
      </c>
      <c r="G581" s="6">
        <v>2000</v>
      </c>
      <c r="H581" s="92">
        <f t="shared" si="27"/>
        <v>2000</v>
      </c>
      <c r="I581" s="6">
        <v>2000</v>
      </c>
      <c r="J581" s="92">
        <f t="shared" si="28"/>
        <v>2200</v>
      </c>
      <c r="K581" s="92">
        <f t="shared" si="29"/>
        <v>1800</v>
      </c>
      <c r="L581" s="1" t="s">
        <v>43</v>
      </c>
      <c r="M581" s="1" t="s">
        <v>63</v>
      </c>
      <c r="N581" s="3">
        <v>3</v>
      </c>
      <c r="O581" s="1" t="s">
        <v>94</v>
      </c>
      <c r="P581" s="6">
        <v>0</v>
      </c>
      <c r="Q581" s="6">
        <v>0</v>
      </c>
      <c r="R581" s="6">
        <v>0</v>
      </c>
      <c r="S581" s="6">
        <v>0</v>
      </c>
      <c r="T581" s="6">
        <v>1</v>
      </c>
      <c r="U581" s="6">
        <v>1</v>
      </c>
      <c r="V581" s="7" t="s">
        <v>2306</v>
      </c>
      <c r="W581" s="1"/>
      <c r="X581" s="1"/>
      <c r="Y581" s="1"/>
      <c r="Z581" s="1"/>
      <c r="AA581" s="1"/>
      <c r="AB581" s="1"/>
      <c r="AC581" s="1"/>
    </row>
    <row r="582" spans="1:29" ht="15.75" customHeight="1">
      <c r="A582" s="1" t="s">
        <v>2307</v>
      </c>
      <c r="B582" s="1" t="s">
        <v>2308</v>
      </c>
      <c r="C582" s="1" t="s">
        <v>177</v>
      </c>
      <c r="D582" s="1" t="s">
        <v>67</v>
      </c>
      <c r="E582" s="13">
        <v>42847</v>
      </c>
      <c r="F582" s="1" t="s">
        <v>88</v>
      </c>
      <c r="G582" s="6">
        <v>1000</v>
      </c>
      <c r="H582" s="92">
        <f t="shared" si="27"/>
        <v>1000</v>
      </c>
      <c r="I582" s="6">
        <v>1000</v>
      </c>
      <c r="J582" s="92">
        <f t="shared" si="28"/>
        <v>1100</v>
      </c>
      <c r="K582" s="92">
        <f t="shared" si="29"/>
        <v>900</v>
      </c>
      <c r="L582" s="1" t="s">
        <v>43</v>
      </c>
      <c r="M582" s="1" t="s">
        <v>63</v>
      </c>
      <c r="N582" s="3">
        <v>3</v>
      </c>
      <c r="O582" s="1" t="s">
        <v>94</v>
      </c>
      <c r="P582" s="6">
        <v>0</v>
      </c>
      <c r="Q582" s="6">
        <v>0</v>
      </c>
      <c r="R582" s="6">
        <v>0</v>
      </c>
      <c r="S582" s="6">
        <v>0</v>
      </c>
      <c r="T582" s="6">
        <v>1</v>
      </c>
      <c r="U582" s="6">
        <v>1</v>
      </c>
      <c r="V582" s="7" t="s">
        <v>2309</v>
      </c>
      <c r="W582" s="1"/>
      <c r="X582" s="1"/>
      <c r="Y582" s="1"/>
      <c r="Z582" s="1"/>
      <c r="AA582" s="1"/>
      <c r="AB582" s="1"/>
      <c r="AC582" s="1"/>
    </row>
    <row r="583" spans="1:29" ht="15.75" customHeight="1">
      <c r="A583" s="1" t="s">
        <v>175</v>
      </c>
      <c r="B583" s="1" t="s">
        <v>2929</v>
      </c>
      <c r="C583" s="1" t="s">
        <v>177</v>
      </c>
      <c r="D583" s="1" t="s">
        <v>67</v>
      </c>
      <c r="E583" s="13">
        <v>42847</v>
      </c>
      <c r="F583" s="1"/>
      <c r="G583" s="1"/>
      <c r="H583" s="92"/>
      <c r="I583" s="1"/>
      <c r="J583" s="92"/>
      <c r="K583" s="92"/>
      <c r="L583" s="1" t="s">
        <v>2930</v>
      </c>
      <c r="M583" s="1" t="s">
        <v>2931</v>
      </c>
      <c r="N583" s="6">
        <v>1</v>
      </c>
      <c r="O583" s="1" t="s">
        <v>2932</v>
      </c>
      <c r="P583" s="6">
        <v>0</v>
      </c>
      <c r="Q583" s="6">
        <v>0</v>
      </c>
      <c r="R583" s="6">
        <v>0</v>
      </c>
      <c r="S583" s="6">
        <v>0</v>
      </c>
      <c r="T583" s="6">
        <v>1</v>
      </c>
      <c r="U583" s="6">
        <v>1</v>
      </c>
      <c r="V583" s="7" t="s">
        <v>2933</v>
      </c>
      <c r="W583" s="1"/>
      <c r="X583" s="1"/>
      <c r="Y583" s="1"/>
      <c r="Z583" s="1"/>
      <c r="AA583" s="1"/>
      <c r="AB583" s="1"/>
      <c r="AC583" s="1"/>
    </row>
    <row r="584" spans="1:29" ht="15.75" customHeight="1">
      <c r="A584" s="1" t="s">
        <v>2934</v>
      </c>
      <c r="B584" s="1" t="s">
        <v>2935</v>
      </c>
      <c r="C584" s="1" t="s">
        <v>177</v>
      </c>
      <c r="D584" s="1" t="s">
        <v>67</v>
      </c>
      <c r="E584" s="13">
        <v>42854</v>
      </c>
      <c r="F584" s="1"/>
      <c r="G584" s="1"/>
      <c r="H584" s="92"/>
      <c r="I584" s="1"/>
      <c r="J584" s="92"/>
      <c r="K584" s="92"/>
      <c r="L584" s="1" t="s">
        <v>43</v>
      </c>
      <c r="M584" s="1" t="s">
        <v>155</v>
      </c>
      <c r="N584" s="6">
        <v>1</v>
      </c>
      <c r="O584" s="1"/>
      <c r="P584" s="1"/>
      <c r="Q584" s="1"/>
      <c r="R584" s="1"/>
      <c r="S584" s="1"/>
      <c r="T584" s="6">
        <v>1</v>
      </c>
      <c r="U584" s="6">
        <v>1</v>
      </c>
      <c r="V584" s="7" t="s">
        <v>2936</v>
      </c>
      <c r="W584" s="1"/>
      <c r="X584" s="1"/>
      <c r="Y584" s="1"/>
      <c r="Z584" s="1"/>
      <c r="AA584" s="1"/>
      <c r="AB584" s="1"/>
      <c r="AC584" s="1"/>
    </row>
    <row r="585" spans="1:29" ht="15.75" customHeight="1">
      <c r="A585" s="1" t="s">
        <v>2937</v>
      </c>
      <c r="B585" s="1" t="s">
        <v>2938</v>
      </c>
      <c r="C585" s="1" t="s">
        <v>177</v>
      </c>
      <c r="D585" s="1" t="s">
        <v>67</v>
      </c>
      <c r="E585" s="13">
        <v>42854</v>
      </c>
      <c r="F585" s="1"/>
      <c r="G585" s="1"/>
      <c r="H585" s="92"/>
      <c r="I585" s="1"/>
      <c r="J585" s="92"/>
      <c r="K585" s="92"/>
      <c r="L585" s="1" t="s">
        <v>43</v>
      </c>
      <c r="M585" s="1" t="s">
        <v>155</v>
      </c>
      <c r="N585" s="6">
        <v>1</v>
      </c>
      <c r="O585" s="1"/>
      <c r="P585" s="1"/>
      <c r="Q585" s="1"/>
      <c r="R585" s="1"/>
      <c r="S585" s="1"/>
      <c r="T585" s="6">
        <v>1</v>
      </c>
      <c r="U585" s="6">
        <v>1</v>
      </c>
      <c r="V585" s="7" t="s">
        <v>2936</v>
      </c>
      <c r="W585" s="1"/>
      <c r="X585" s="1"/>
      <c r="Y585" s="1"/>
      <c r="Z585" s="1"/>
      <c r="AA585" s="1"/>
      <c r="AB585" s="1"/>
      <c r="AC585" s="1"/>
    </row>
    <row r="586" spans="1:29" ht="15.75" customHeight="1">
      <c r="A586" s="1" t="s">
        <v>2304</v>
      </c>
      <c r="B586" s="1" t="s">
        <v>2939</v>
      </c>
      <c r="C586" s="1" t="s">
        <v>177</v>
      </c>
      <c r="D586" s="1" t="s">
        <v>67</v>
      </c>
      <c r="E586" s="13">
        <v>42854</v>
      </c>
      <c r="F586" s="1"/>
      <c r="G586" s="1"/>
      <c r="H586" s="92"/>
      <c r="I586" s="1"/>
      <c r="J586" s="92"/>
      <c r="K586" s="92"/>
      <c r="L586" s="1" t="s">
        <v>43</v>
      </c>
      <c r="M586" s="1" t="s">
        <v>155</v>
      </c>
      <c r="N586" s="6">
        <v>1</v>
      </c>
      <c r="O586" s="1"/>
      <c r="P586" s="1"/>
      <c r="Q586" s="1"/>
      <c r="R586" s="1"/>
      <c r="S586" s="1"/>
      <c r="T586" s="6">
        <v>1</v>
      </c>
      <c r="U586" s="6">
        <v>1</v>
      </c>
      <c r="V586" s="7" t="s">
        <v>2936</v>
      </c>
      <c r="W586" s="1"/>
      <c r="X586" s="1"/>
      <c r="Y586" s="1"/>
      <c r="Z586" s="1"/>
      <c r="AA586" s="1"/>
      <c r="AB586" s="1"/>
      <c r="AC586" s="1"/>
    </row>
    <row r="587" spans="1:29" ht="15.75" customHeight="1">
      <c r="A587" s="1" t="s">
        <v>2940</v>
      </c>
      <c r="B587" s="1" t="s">
        <v>2941</v>
      </c>
      <c r="C587" s="1" t="s">
        <v>177</v>
      </c>
      <c r="D587" s="1" t="s">
        <v>67</v>
      </c>
      <c r="E587" s="13">
        <v>42854</v>
      </c>
      <c r="F587" s="1"/>
      <c r="G587" s="1"/>
      <c r="H587" s="92"/>
      <c r="I587" s="1"/>
      <c r="J587" s="92"/>
      <c r="K587" s="92"/>
      <c r="L587" s="1" t="s">
        <v>43</v>
      </c>
      <c r="M587" s="1" t="s">
        <v>155</v>
      </c>
      <c r="N587" s="6">
        <v>1</v>
      </c>
      <c r="O587" s="1"/>
      <c r="P587" s="1"/>
      <c r="Q587" s="1"/>
      <c r="R587" s="1"/>
      <c r="S587" s="1"/>
      <c r="T587" s="6">
        <v>1</v>
      </c>
      <c r="U587" s="6">
        <v>1</v>
      </c>
      <c r="V587" s="7" t="s">
        <v>2936</v>
      </c>
      <c r="W587" s="1"/>
      <c r="X587" s="1"/>
      <c r="Y587" s="1"/>
      <c r="Z587" s="1"/>
      <c r="AA587" s="1"/>
      <c r="AB587" s="1"/>
      <c r="AC587" s="1"/>
    </row>
    <row r="588" spans="1:29" ht="15.75" customHeight="1">
      <c r="A588" s="1" t="s">
        <v>2943</v>
      </c>
      <c r="B588" s="1" t="s">
        <v>2944</v>
      </c>
      <c r="C588" s="1" t="s">
        <v>177</v>
      </c>
      <c r="D588" s="1" t="s">
        <v>67</v>
      </c>
      <c r="E588" s="13">
        <v>42854</v>
      </c>
      <c r="F588" s="1"/>
      <c r="G588" s="1"/>
      <c r="H588" s="92"/>
      <c r="I588" s="1"/>
      <c r="J588" s="92"/>
      <c r="K588" s="92"/>
      <c r="L588" s="1" t="s">
        <v>43</v>
      </c>
      <c r="M588" s="1" t="s">
        <v>155</v>
      </c>
      <c r="N588" s="6">
        <v>1</v>
      </c>
      <c r="O588" s="1"/>
      <c r="P588" s="1"/>
      <c r="Q588" s="1"/>
      <c r="R588" s="1"/>
      <c r="S588" s="1"/>
      <c r="T588" s="6">
        <v>1</v>
      </c>
      <c r="U588" s="6">
        <v>1</v>
      </c>
      <c r="V588" s="7" t="s">
        <v>2936</v>
      </c>
      <c r="W588" s="1"/>
      <c r="X588" s="1"/>
      <c r="Y588" s="1"/>
      <c r="Z588" s="1"/>
      <c r="AA588" s="1"/>
      <c r="AB588" s="1"/>
      <c r="AC588" s="1"/>
    </row>
    <row r="589" spans="1:29" ht="15.75" customHeight="1">
      <c r="A589" s="1" t="s">
        <v>2948</v>
      </c>
      <c r="B589" s="1" t="s">
        <v>2949</v>
      </c>
      <c r="C589" s="1" t="s">
        <v>177</v>
      </c>
      <c r="D589" s="1" t="s">
        <v>67</v>
      </c>
      <c r="E589" s="13">
        <v>42854</v>
      </c>
      <c r="F589" s="1" t="s">
        <v>2950</v>
      </c>
      <c r="G589" s="6">
        <v>150</v>
      </c>
      <c r="H589" s="92">
        <f t="shared" si="27"/>
        <v>150</v>
      </c>
      <c r="I589" s="6">
        <v>150</v>
      </c>
      <c r="J589" s="92">
        <f t="shared" si="28"/>
        <v>165</v>
      </c>
      <c r="K589" s="92">
        <f t="shared" si="29"/>
        <v>135</v>
      </c>
      <c r="L589" s="1" t="s">
        <v>43</v>
      </c>
      <c r="M589" s="1" t="s">
        <v>155</v>
      </c>
      <c r="N589" s="6">
        <v>1</v>
      </c>
      <c r="O589" s="1" t="s">
        <v>94</v>
      </c>
      <c r="P589" s="6">
        <v>0</v>
      </c>
      <c r="Q589" s="6">
        <v>0</v>
      </c>
      <c r="R589" s="6">
        <v>0</v>
      </c>
      <c r="S589" s="6">
        <v>0</v>
      </c>
      <c r="T589" s="6">
        <v>1</v>
      </c>
      <c r="U589" s="6">
        <v>1</v>
      </c>
      <c r="V589" s="7" t="s">
        <v>2951</v>
      </c>
      <c r="W589" s="1"/>
      <c r="X589" s="1"/>
      <c r="Y589" s="1"/>
      <c r="Z589" s="1"/>
      <c r="AA589" s="1"/>
      <c r="AB589" s="1"/>
      <c r="AC589" s="1"/>
    </row>
    <row r="590" spans="1:29" ht="15.75" customHeight="1">
      <c r="A590" s="1" t="s">
        <v>2952</v>
      </c>
      <c r="B590" s="1" t="s">
        <v>2953</v>
      </c>
      <c r="C590" s="1" t="s">
        <v>177</v>
      </c>
      <c r="D590" s="1" t="s">
        <v>67</v>
      </c>
      <c r="E590" s="13">
        <v>42854</v>
      </c>
      <c r="F590" s="1"/>
      <c r="G590" s="1"/>
      <c r="H590" s="92"/>
      <c r="I590" s="1"/>
      <c r="J590" s="92"/>
      <c r="K590" s="92"/>
      <c r="L590" s="1" t="s">
        <v>43</v>
      </c>
      <c r="M590" s="1" t="s">
        <v>155</v>
      </c>
      <c r="N590" s="6">
        <v>1</v>
      </c>
      <c r="O590" s="1"/>
      <c r="P590" s="1"/>
      <c r="Q590" s="1"/>
      <c r="R590" s="1"/>
      <c r="S590" s="1"/>
      <c r="T590" s="6">
        <v>1</v>
      </c>
      <c r="U590" s="6">
        <v>1</v>
      </c>
      <c r="V590" s="7" t="s">
        <v>2936</v>
      </c>
      <c r="W590" s="1"/>
      <c r="X590" s="1"/>
      <c r="Y590" s="1"/>
      <c r="Z590" s="1"/>
      <c r="AA590" s="1"/>
      <c r="AB590" s="1"/>
      <c r="AC590" s="1"/>
    </row>
    <row r="591" spans="1:29" ht="15.75" customHeight="1">
      <c r="A591" s="1" t="s">
        <v>2954</v>
      </c>
      <c r="B591" s="1" t="s">
        <v>2955</v>
      </c>
      <c r="C591" s="3" t="s">
        <v>745</v>
      </c>
      <c r="D591" s="3" t="s">
        <v>5</v>
      </c>
      <c r="E591" s="4">
        <v>42834</v>
      </c>
      <c r="F591" s="1"/>
      <c r="G591" s="6">
        <v>26</v>
      </c>
      <c r="H591" s="92">
        <f t="shared" si="27"/>
        <v>26</v>
      </c>
      <c r="I591" s="6">
        <v>26</v>
      </c>
      <c r="J591" s="92">
        <f t="shared" si="28"/>
        <v>28.6</v>
      </c>
      <c r="K591" s="92">
        <f t="shared" si="29"/>
        <v>23.400000000000002</v>
      </c>
      <c r="L591" s="1" t="s">
        <v>1140</v>
      </c>
      <c r="M591" s="1" t="s">
        <v>2956</v>
      </c>
      <c r="N591" s="3">
        <v>0</v>
      </c>
      <c r="O591" s="1" t="s">
        <v>48</v>
      </c>
      <c r="P591" s="6">
        <v>0</v>
      </c>
      <c r="Q591" s="6">
        <v>0</v>
      </c>
      <c r="R591" s="6">
        <v>0</v>
      </c>
      <c r="S591" s="6">
        <v>0</v>
      </c>
      <c r="T591" s="6">
        <v>1</v>
      </c>
      <c r="U591" s="6">
        <v>1</v>
      </c>
      <c r="V591" s="7" t="s">
        <v>2957</v>
      </c>
      <c r="W591" s="7" t="s">
        <v>2958</v>
      </c>
      <c r="X591" s="1"/>
      <c r="Y591" s="1"/>
      <c r="Z591" s="1"/>
      <c r="AA591" s="1"/>
      <c r="AB591" s="1"/>
      <c r="AC591" s="1"/>
    </row>
    <row r="592" spans="1:29" ht="15.75" customHeight="1">
      <c r="A592" s="1" t="s">
        <v>1272</v>
      </c>
      <c r="B592" s="1"/>
      <c r="C592" s="3" t="s">
        <v>745</v>
      </c>
      <c r="D592" s="3" t="s">
        <v>5</v>
      </c>
      <c r="E592" s="4">
        <v>42840</v>
      </c>
      <c r="F592" s="1" t="s">
        <v>1273</v>
      </c>
      <c r="G592" s="6">
        <v>300</v>
      </c>
      <c r="H592" s="92">
        <f t="shared" si="27"/>
        <v>300</v>
      </c>
      <c r="I592" s="6">
        <v>300</v>
      </c>
      <c r="J592" s="92">
        <f t="shared" si="28"/>
        <v>330</v>
      </c>
      <c r="K592" s="92">
        <f t="shared" si="29"/>
        <v>270</v>
      </c>
      <c r="L592" s="1" t="s">
        <v>43</v>
      </c>
      <c r="M592" s="1" t="s">
        <v>44</v>
      </c>
      <c r="N592" s="3">
        <v>1</v>
      </c>
      <c r="O592" s="1" t="s">
        <v>59</v>
      </c>
      <c r="P592" s="1"/>
      <c r="Q592" s="1"/>
      <c r="R592" s="1"/>
      <c r="S592" s="1"/>
      <c r="T592" s="6">
        <v>1</v>
      </c>
      <c r="U592" s="6">
        <v>1</v>
      </c>
      <c r="V592" s="7" t="s">
        <v>1274</v>
      </c>
      <c r="W592" s="1"/>
      <c r="X592" s="1"/>
      <c r="Y592" s="1"/>
      <c r="Z592" s="1"/>
      <c r="AA592" s="1"/>
      <c r="AB592" s="1"/>
      <c r="AC592" s="1"/>
    </row>
    <row r="593" spans="1:29" ht="15.75" customHeight="1">
      <c r="A593" s="1" t="s">
        <v>740</v>
      </c>
      <c r="B593" s="1" t="s">
        <v>741</v>
      </c>
      <c r="C593" s="1" t="s">
        <v>745</v>
      </c>
      <c r="D593" s="3" t="s">
        <v>5</v>
      </c>
      <c r="E593" s="13">
        <v>42842</v>
      </c>
      <c r="F593" s="1" t="s">
        <v>169</v>
      </c>
      <c r="G593" s="6">
        <v>150</v>
      </c>
      <c r="H593" s="92">
        <f t="shared" si="27"/>
        <v>150</v>
      </c>
      <c r="I593" s="6">
        <v>150</v>
      </c>
      <c r="J593" s="92">
        <f t="shared" si="28"/>
        <v>165</v>
      </c>
      <c r="K593" s="92">
        <f t="shared" si="29"/>
        <v>135</v>
      </c>
      <c r="L593" s="1" t="s">
        <v>97</v>
      </c>
      <c r="M593" s="1" t="s">
        <v>747</v>
      </c>
      <c r="N593" s="6">
        <v>0</v>
      </c>
      <c r="O593" s="1" t="s">
        <v>301</v>
      </c>
      <c r="P593" s="6">
        <v>0</v>
      </c>
      <c r="Q593" s="6">
        <v>0</v>
      </c>
      <c r="R593" s="6">
        <v>0</v>
      </c>
      <c r="S593" s="6">
        <v>0</v>
      </c>
      <c r="T593" s="6">
        <v>1</v>
      </c>
      <c r="U593" s="6">
        <v>1</v>
      </c>
      <c r="V593" s="7" t="s">
        <v>749</v>
      </c>
      <c r="W593" s="1"/>
      <c r="X593" s="1"/>
      <c r="Y593" s="1"/>
      <c r="Z593" s="1"/>
      <c r="AA593" s="1"/>
      <c r="AB593" s="1"/>
      <c r="AC593" s="1"/>
    </row>
    <row r="594" spans="1:29" ht="15.75" customHeight="1">
      <c r="A594" s="1" t="s">
        <v>740</v>
      </c>
      <c r="B594" s="3" t="s">
        <v>2310</v>
      </c>
      <c r="C594" s="1" t="s">
        <v>745</v>
      </c>
      <c r="D594" s="3" t="s">
        <v>67</v>
      </c>
      <c r="E594" s="13">
        <v>42847</v>
      </c>
      <c r="F594" s="3" t="s">
        <v>2311</v>
      </c>
      <c r="G594" s="14">
        <v>4000</v>
      </c>
      <c r="H594" s="92">
        <f t="shared" si="27"/>
        <v>4000</v>
      </c>
      <c r="I594" s="14">
        <v>4000</v>
      </c>
      <c r="J594" s="92">
        <f t="shared" si="28"/>
        <v>4400</v>
      </c>
      <c r="K594" s="92">
        <f t="shared" si="29"/>
        <v>3600</v>
      </c>
      <c r="L594" s="1" t="s">
        <v>43</v>
      </c>
      <c r="M594" s="1" t="s">
        <v>63</v>
      </c>
      <c r="N594" s="14">
        <v>3</v>
      </c>
      <c r="O594" s="3" t="s">
        <v>48</v>
      </c>
      <c r="P594" s="3">
        <v>0</v>
      </c>
      <c r="Q594" s="3">
        <v>0</v>
      </c>
      <c r="R594" s="3">
        <v>0</v>
      </c>
      <c r="S594" s="3">
        <v>0</v>
      </c>
      <c r="T594" s="3">
        <v>1</v>
      </c>
      <c r="U594" s="14">
        <v>1</v>
      </c>
      <c r="V594" s="15" t="s">
        <v>2312</v>
      </c>
      <c r="W594" s="1"/>
      <c r="X594" s="1"/>
      <c r="Y594" s="1"/>
      <c r="Z594" s="1"/>
      <c r="AA594" s="1"/>
      <c r="AB594" s="1"/>
      <c r="AC594" s="1"/>
    </row>
    <row r="595" spans="1:29" ht="15.75" customHeight="1">
      <c r="A595" s="3" t="s">
        <v>2313</v>
      </c>
      <c r="B595" s="17" t="s">
        <v>2314</v>
      </c>
      <c r="C595" s="3" t="s">
        <v>745</v>
      </c>
      <c r="D595" s="3" t="s">
        <v>67</v>
      </c>
      <c r="E595" s="13">
        <v>42847</v>
      </c>
      <c r="F595" s="3" t="s">
        <v>2315</v>
      </c>
      <c r="G595" s="14">
        <v>40</v>
      </c>
      <c r="H595" s="92">
        <f t="shared" si="27"/>
        <v>42.25</v>
      </c>
      <c r="I595" s="14">
        <v>45</v>
      </c>
      <c r="J595" s="92">
        <f t="shared" si="28"/>
        <v>44</v>
      </c>
      <c r="K595" s="92">
        <f t="shared" si="29"/>
        <v>40.5</v>
      </c>
      <c r="L595" s="1" t="s">
        <v>43</v>
      </c>
      <c r="M595" s="1" t="s">
        <v>63</v>
      </c>
      <c r="N595" s="14">
        <v>3</v>
      </c>
      <c r="O595" s="3" t="s">
        <v>64</v>
      </c>
      <c r="P595" s="3">
        <v>0</v>
      </c>
      <c r="Q595" s="3">
        <v>0</v>
      </c>
      <c r="R595" s="3">
        <v>0</v>
      </c>
      <c r="S595" s="3">
        <v>0</v>
      </c>
      <c r="T595" s="3">
        <v>1</v>
      </c>
      <c r="U595" s="14">
        <v>1</v>
      </c>
      <c r="V595" s="15" t="s">
        <v>2317</v>
      </c>
      <c r="W595" s="1"/>
      <c r="X595" s="1"/>
      <c r="Y595" s="1"/>
      <c r="Z595" s="1"/>
      <c r="AA595" s="1"/>
      <c r="AB595" s="1"/>
      <c r="AC595" s="1"/>
    </row>
    <row r="596" spans="1:29" ht="15.75" customHeight="1">
      <c r="A596" s="3" t="s">
        <v>2318</v>
      </c>
      <c r="B596" s="100" t="s">
        <v>2319</v>
      </c>
      <c r="C596" s="3" t="s">
        <v>745</v>
      </c>
      <c r="D596" s="3" t="s">
        <v>67</v>
      </c>
      <c r="E596" s="13">
        <v>42847</v>
      </c>
      <c r="F596" s="1"/>
      <c r="G596" s="6"/>
      <c r="H596" s="92"/>
      <c r="I596" s="6"/>
      <c r="J596" s="92"/>
      <c r="K596" s="92"/>
      <c r="L596" s="1" t="s">
        <v>43</v>
      </c>
      <c r="M596" s="1" t="s">
        <v>63</v>
      </c>
      <c r="N596" s="14">
        <v>3</v>
      </c>
      <c r="O596" s="3" t="s">
        <v>15</v>
      </c>
      <c r="P596" s="3">
        <v>0</v>
      </c>
      <c r="Q596" s="3">
        <v>0</v>
      </c>
      <c r="R596" s="3">
        <v>0</v>
      </c>
      <c r="S596" s="3">
        <v>0</v>
      </c>
      <c r="T596" s="3">
        <v>1</v>
      </c>
      <c r="U596" s="14">
        <v>1</v>
      </c>
      <c r="V596" s="15" t="s">
        <v>2324</v>
      </c>
      <c r="W596" s="1"/>
      <c r="X596" s="1"/>
      <c r="Y596" s="1"/>
      <c r="Z596" s="1"/>
      <c r="AA596" s="1"/>
      <c r="AB596" s="1"/>
      <c r="AC596" s="1"/>
    </row>
    <row r="597" spans="1:29" ht="15.75" customHeight="1">
      <c r="A597" s="1" t="s">
        <v>1272</v>
      </c>
      <c r="B597" s="3" t="s">
        <v>2326</v>
      </c>
      <c r="C597" s="1" t="s">
        <v>745</v>
      </c>
      <c r="D597" s="1" t="s">
        <v>67</v>
      </c>
      <c r="E597" s="13">
        <v>42847</v>
      </c>
      <c r="F597" s="1"/>
      <c r="G597" s="6">
        <v>5000</v>
      </c>
      <c r="H597" s="92">
        <f t="shared" si="27"/>
        <v>5000</v>
      </c>
      <c r="I597" s="6">
        <v>5000</v>
      </c>
      <c r="J597" s="92">
        <f t="shared" si="28"/>
        <v>5500</v>
      </c>
      <c r="K597" s="92">
        <f t="shared" si="29"/>
        <v>4500</v>
      </c>
      <c r="L597" s="1" t="s">
        <v>43</v>
      </c>
      <c r="M597" s="1" t="s">
        <v>63</v>
      </c>
      <c r="N597" s="14">
        <v>3</v>
      </c>
      <c r="O597" s="1" t="s">
        <v>94</v>
      </c>
      <c r="P597" s="1"/>
      <c r="Q597" s="1"/>
      <c r="R597" s="1"/>
      <c r="S597" s="1"/>
      <c r="T597" s="3">
        <v>1</v>
      </c>
      <c r="U597" s="6">
        <v>1</v>
      </c>
      <c r="V597" s="7" t="s">
        <v>2327</v>
      </c>
      <c r="W597" s="1"/>
      <c r="X597" s="1"/>
      <c r="Y597" s="1"/>
      <c r="Z597" s="1"/>
      <c r="AA597" s="1"/>
      <c r="AB597" s="1"/>
      <c r="AC597" s="1"/>
    </row>
    <row r="598" spans="1:29" ht="15.75" customHeight="1">
      <c r="A598" s="3" t="s">
        <v>2328</v>
      </c>
      <c r="B598" s="17" t="s">
        <v>2329</v>
      </c>
      <c r="C598" s="3" t="s">
        <v>745</v>
      </c>
      <c r="D598" s="3" t="s">
        <v>67</v>
      </c>
      <c r="E598" s="13">
        <v>42847</v>
      </c>
      <c r="F598" s="1"/>
      <c r="G598" s="6"/>
      <c r="H598" s="92"/>
      <c r="I598" s="6"/>
      <c r="J598" s="92"/>
      <c r="K598" s="92"/>
      <c r="L598" s="1" t="s">
        <v>43</v>
      </c>
      <c r="M598" s="1" t="s">
        <v>63</v>
      </c>
      <c r="N598" s="3">
        <v>3</v>
      </c>
      <c r="O598" s="3" t="s">
        <v>15</v>
      </c>
      <c r="P598" s="6"/>
      <c r="Q598" s="6"/>
      <c r="R598" s="6"/>
      <c r="S598" s="6"/>
      <c r="T598" s="14">
        <v>1</v>
      </c>
      <c r="U598" s="14">
        <v>1</v>
      </c>
      <c r="V598" s="15" t="s">
        <v>2330</v>
      </c>
      <c r="W598" s="1"/>
      <c r="X598" s="1"/>
      <c r="Y598" s="1"/>
      <c r="Z598" s="1"/>
      <c r="AA598" s="1"/>
      <c r="AB598" s="1"/>
      <c r="AC598" s="1"/>
    </row>
    <row r="599" spans="1:29" ht="15.75" customHeight="1">
      <c r="A599" s="1" t="s">
        <v>2331</v>
      </c>
      <c r="B599" s="1" t="s">
        <v>2332</v>
      </c>
      <c r="C599" s="1" t="s">
        <v>745</v>
      </c>
      <c r="D599" s="1" t="s">
        <v>67</v>
      </c>
      <c r="E599" s="13">
        <v>42847</v>
      </c>
      <c r="F599" s="1" t="s">
        <v>2228</v>
      </c>
      <c r="G599" s="6">
        <v>600</v>
      </c>
      <c r="H599" s="92">
        <f t="shared" si="27"/>
        <v>600</v>
      </c>
      <c r="I599" s="6">
        <v>600</v>
      </c>
      <c r="J599" s="92">
        <f t="shared" si="28"/>
        <v>660</v>
      </c>
      <c r="K599" s="92">
        <f>I599*0.9</f>
        <v>540</v>
      </c>
      <c r="L599" s="1" t="s">
        <v>43</v>
      </c>
      <c r="M599" s="1" t="s">
        <v>63</v>
      </c>
      <c r="N599" s="3">
        <v>3</v>
      </c>
      <c r="O599" s="1" t="s">
        <v>94</v>
      </c>
      <c r="P599" s="6">
        <v>0</v>
      </c>
      <c r="Q599" s="6">
        <v>0</v>
      </c>
      <c r="R599" s="6">
        <v>0</v>
      </c>
      <c r="S599" s="6">
        <v>0</v>
      </c>
      <c r="T599" s="6">
        <v>1</v>
      </c>
      <c r="U599" s="6">
        <v>1</v>
      </c>
      <c r="V599" s="7" t="s">
        <v>2333</v>
      </c>
      <c r="W599" s="1"/>
      <c r="X599" s="1"/>
      <c r="Y599" s="1"/>
      <c r="Z599" s="1"/>
      <c r="AA599" s="1"/>
      <c r="AB599" s="1"/>
      <c r="AC599" s="1"/>
    </row>
    <row r="600" spans="1:29" ht="15.75" customHeight="1">
      <c r="A600" s="1" t="s">
        <v>2334</v>
      </c>
      <c r="B600" s="1"/>
      <c r="C600" s="1" t="s">
        <v>745</v>
      </c>
      <c r="D600" s="1" t="s">
        <v>67</v>
      </c>
      <c r="E600" s="13">
        <v>42847</v>
      </c>
      <c r="F600" s="1"/>
      <c r="G600" s="1"/>
      <c r="H600" s="92"/>
      <c r="I600" s="1"/>
      <c r="J600" s="92"/>
      <c r="K600" s="92"/>
      <c r="L600" s="1" t="s">
        <v>43</v>
      </c>
      <c r="M600" s="1" t="s">
        <v>63</v>
      </c>
      <c r="N600" s="3">
        <v>3</v>
      </c>
      <c r="O600" s="1"/>
      <c r="P600" s="1"/>
      <c r="Q600" s="1"/>
      <c r="R600" s="1"/>
      <c r="S600" s="1"/>
      <c r="T600" s="3">
        <v>1</v>
      </c>
      <c r="U600" s="6">
        <v>1</v>
      </c>
      <c r="V600" s="7" t="s">
        <v>2312</v>
      </c>
      <c r="W600" s="1"/>
      <c r="X600" s="1"/>
      <c r="Y600" s="1"/>
      <c r="Z600" s="1"/>
      <c r="AA600" s="1"/>
      <c r="AB600" s="1"/>
      <c r="AC600" s="1"/>
    </row>
    <row r="601" spans="1:29" ht="15.75" customHeight="1">
      <c r="A601" s="1" t="s">
        <v>2335</v>
      </c>
      <c r="B601" s="17" t="s">
        <v>2336</v>
      </c>
      <c r="C601" s="1" t="s">
        <v>745</v>
      </c>
      <c r="D601" s="1" t="s">
        <v>67</v>
      </c>
      <c r="E601" s="13">
        <v>42847</v>
      </c>
      <c r="F601" s="3" t="s">
        <v>2337</v>
      </c>
      <c r="G601" s="3">
        <v>200</v>
      </c>
      <c r="H601" s="92">
        <f t="shared" si="27"/>
        <v>245</v>
      </c>
      <c r="I601" s="3">
        <v>300</v>
      </c>
      <c r="J601" s="92">
        <f t="shared" si="28"/>
        <v>220.00000000000003</v>
      </c>
      <c r="K601" s="92">
        <f t="shared" si="29"/>
        <v>270</v>
      </c>
      <c r="L601" s="1" t="s">
        <v>43</v>
      </c>
      <c r="M601" s="1" t="s">
        <v>63</v>
      </c>
      <c r="N601" s="3">
        <v>3</v>
      </c>
      <c r="O601" s="1" t="s">
        <v>94</v>
      </c>
      <c r="P601" s="3">
        <v>0</v>
      </c>
      <c r="Q601" s="3">
        <v>0</v>
      </c>
      <c r="R601" s="3">
        <v>0</v>
      </c>
      <c r="S601" s="3">
        <v>0</v>
      </c>
      <c r="T601" s="3">
        <v>1</v>
      </c>
      <c r="U601" s="6">
        <v>1</v>
      </c>
      <c r="V601" s="7" t="s">
        <v>2312</v>
      </c>
      <c r="W601" s="19" t="s">
        <v>2338</v>
      </c>
      <c r="X601" s="1"/>
      <c r="Y601" s="1"/>
      <c r="Z601" s="1"/>
      <c r="AA601" s="1"/>
      <c r="AB601" s="1"/>
      <c r="AC601" s="1"/>
    </row>
    <row r="602" spans="1:29" ht="15.75" customHeight="1">
      <c r="A602" s="1" t="s">
        <v>2339</v>
      </c>
      <c r="B602" s="17" t="s">
        <v>2340</v>
      </c>
      <c r="C602" s="1" t="s">
        <v>745</v>
      </c>
      <c r="D602" s="1" t="s">
        <v>67</v>
      </c>
      <c r="E602" s="13">
        <v>42847</v>
      </c>
      <c r="F602" s="3" t="s">
        <v>201</v>
      </c>
      <c r="G602" s="3">
        <v>100</v>
      </c>
      <c r="H602" s="92">
        <f t="shared" si="27"/>
        <v>100</v>
      </c>
      <c r="I602" s="3">
        <v>100</v>
      </c>
      <c r="J602" s="92">
        <f t="shared" si="28"/>
        <v>110.00000000000001</v>
      </c>
      <c r="K602" s="92">
        <f t="shared" si="29"/>
        <v>90</v>
      </c>
      <c r="L602" s="1" t="s">
        <v>43</v>
      </c>
      <c r="M602" s="1" t="s">
        <v>63</v>
      </c>
      <c r="N602" s="3">
        <v>3</v>
      </c>
      <c r="O602" s="3" t="s">
        <v>15</v>
      </c>
      <c r="P602" s="3">
        <v>0</v>
      </c>
      <c r="Q602" s="3">
        <v>0</v>
      </c>
      <c r="R602" s="3">
        <v>0</v>
      </c>
      <c r="S602" s="3">
        <v>0</v>
      </c>
      <c r="T602" s="3">
        <v>1</v>
      </c>
      <c r="U602" s="6">
        <v>1</v>
      </c>
      <c r="V602" s="7" t="s">
        <v>2312</v>
      </c>
      <c r="W602" s="19" t="s">
        <v>2341</v>
      </c>
      <c r="X602" s="1"/>
      <c r="Y602" s="1"/>
      <c r="Z602" s="1"/>
      <c r="AA602" s="1"/>
      <c r="AB602" s="1"/>
      <c r="AC602" s="1"/>
    </row>
    <row r="603" spans="1:29" ht="15.75" customHeight="1">
      <c r="A603" s="1" t="s">
        <v>2331</v>
      </c>
      <c r="B603" s="1" t="s">
        <v>2963</v>
      </c>
      <c r="C603" s="1" t="s">
        <v>745</v>
      </c>
      <c r="D603" s="1" t="s">
        <v>67</v>
      </c>
      <c r="E603" s="13">
        <v>42853</v>
      </c>
      <c r="F603" s="1"/>
      <c r="G603" s="1"/>
      <c r="H603" s="92"/>
      <c r="I603" s="1"/>
      <c r="J603" s="92"/>
      <c r="K603" s="92"/>
      <c r="L603" s="1" t="s">
        <v>43</v>
      </c>
      <c r="M603" s="1" t="s">
        <v>2964</v>
      </c>
      <c r="N603" s="6">
        <v>1</v>
      </c>
      <c r="O603" s="1" t="s">
        <v>48</v>
      </c>
      <c r="P603" s="6">
        <v>0</v>
      </c>
      <c r="Q603" s="6">
        <v>0</v>
      </c>
      <c r="R603" s="6">
        <v>0</v>
      </c>
      <c r="S603" s="6">
        <v>0</v>
      </c>
      <c r="T603" s="6">
        <v>1</v>
      </c>
      <c r="U603" s="6">
        <v>1</v>
      </c>
      <c r="V603" s="7" t="s">
        <v>2965</v>
      </c>
      <c r="W603" s="1"/>
      <c r="X603" s="1"/>
      <c r="Y603" s="1"/>
      <c r="Z603" s="1"/>
      <c r="AA603" s="1"/>
      <c r="AB603" s="1"/>
      <c r="AC603" s="1"/>
    </row>
    <row r="604" spans="1:29" ht="15.75" customHeight="1">
      <c r="A604" s="1" t="s">
        <v>1599</v>
      </c>
      <c r="B604" s="1"/>
      <c r="C604" s="3" t="s">
        <v>1277</v>
      </c>
      <c r="D604" s="3" t="s">
        <v>5</v>
      </c>
      <c r="E604" s="4">
        <v>42830</v>
      </c>
      <c r="F604" s="1"/>
      <c r="G604" s="1"/>
      <c r="H604" s="92"/>
      <c r="I604" s="1"/>
      <c r="J604" s="92"/>
      <c r="K604" s="92"/>
      <c r="L604" s="1" t="s">
        <v>43</v>
      </c>
      <c r="M604" s="1" t="s">
        <v>1601</v>
      </c>
      <c r="N604" s="3">
        <v>1</v>
      </c>
      <c r="O604" s="1" t="s">
        <v>48</v>
      </c>
      <c r="P604" s="6">
        <v>0</v>
      </c>
      <c r="Q604" s="6">
        <v>0</v>
      </c>
      <c r="R604" s="6">
        <v>0</v>
      </c>
      <c r="S604" s="6">
        <v>0</v>
      </c>
      <c r="T604" s="6">
        <v>1</v>
      </c>
      <c r="U604" s="6">
        <v>1</v>
      </c>
      <c r="V604" s="7" t="s">
        <v>1602</v>
      </c>
      <c r="W604" s="1"/>
      <c r="X604" s="1"/>
      <c r="Y604" s="1"/>
      <c r="Z604" s="1"/>
      <c r="AA604" s="1"/>
      <c r="AB604" s="1"/>
      <c r="AC604" s="1"/>
    </row>
    <row r="605" spans="1:29" ht="15.75" customHeight="1">
      <c r="A605" s="1" t="s">
        <v>2966</v>
      </c>
      <c r="B605" s="1"/>
      <c r="C605" s="3" t="s">
        <v>1277</v>
      </c>
      <c r="D605" s="3" t="s">
        <v>5</v>
      </c>
      <c r="E605" s="4">
        <v>42836</v>
      </c>
      <c r="F605" s="1" t="s">
        <v>95</v>
      </c>
      <c r="G605" s="6">
        <v>12</v>
      </c>
      <c r="H605" s="92">
        <f t="shared" si="27"/>
        <v>17.400000000000002</v>
      </c>
      <c r="I605" s="1">
        <v>24</v>
      </c>
      <c r="J605" s="92">
        <f t="shared" si="28"/>
        <v>13.200000000000001</v>
      </c>
      <c r="K605" s="92">
        <f t="shared" si="29"/>
        <v>21.6</v>
      </c>
      <c r="L605" s="1" t="s">
        <v>43</v>
      </c>
      <c r="M605" s="1" t="s">
        <v>2967</v>
      </c>
      <c r="N605" s="3">
        <v>0</v>
      </c>
      <c r="O605" s="1" t="s">
        <v>48</v>
      </c>
      <c r="P605" s="6">
        <v>0</v>
      </c>
      <c r="Q605" s="6">
        <v>0</v>
      </c>
      <c r="R605" s="6">
        <v>0</v>
      </c>
      <c r="S605" s="6">
        <v>0</v>
      </c>
      <c r="T605" s="6">
        <v>1</v>
      </c>
      <c r="U605" s="6">
        <v>1</v>
      </c>
      <c r="V605" s="7" t="s">
        <v>2968</v>
      </c>
      <c r="W605" s="1"/>
      <c r="X605" s="1"/>
      <c r="Y605" s="1"/>
      <c r="Z605" s="1"/>
      <c r="AA605" s="1"/>
      <c r="AB605" s="1"/>
      <c r="AC605" s="1"/>
    </row>
    <row r="606" spans="1:29" ht="15.75" customHeight="1">
      <c r="A606" s="1" t="s">
        <v>2969</v>
      </c>
      <c r="B606" s="1" t="s">
        <v>2970</v>
      </c>
      <c r="C606" s="3" t="s">
        <v>1277</v>
      </c>
      <c r="D606" s="3" t="s">
        <v>5</v>
      </c>
      <c r="E606" s="4">
        <v>42838</v>
      </c>
      <c r="F606" s="1"/>
      <c r="G606" s="6">
        <v>37</v>
      </c>
      <c r="H606" s="92">
        <f t="shared" si="27"/>
        <v>37</v>
      </c>
      <c r="I606" s="6">
        <v>37</v>
      </c>
      <c r="J606" s="92">
        <f t="shared" si="28"/>
        <v>40.700000000000003</v>
      </c>
      <c r="K606" s="92">
        <f t="shared" si="29"/>
        <v>33.300000000000004</v>
      </c>
      <c r="L606" s="1" t="s">
        <v>43</v>
      </c>
      <c r="M606" s="1" t="s">
        <v>2971</v>
      </c>
      <c r="N606" s="3">
        <v>1</v>
      </c>
      <c r="O606" s="1" t="s">
        <v>59</v>
      </c>
      <c r="P606" s="6">
        <v>16</v>
      </c>
      <c r="Q606" s="6">
        <v>0</v>
      </c>
      <c r="R606" s="6">
        <v>0</v>
      </c>
      <c r="S606" s="6">
        <v>0</v>
      </c>
      <c r="T606" s="6">
        <v>1</v>
      </c>
      <c r="U606" s="6">
        <v>1</v>
      </c>
      <c r="V606" s="7" t="s">
        <v>2972</v>
      </c>
      <c r="W606" s="1"/>
      <c r="X606" s="1"/>
      <c r="Y606" s="1"/>
      <c r="Z606" s="1"/>
      <c r="AA606" s="1"/>
      <c r="AB606" s="1"/>
      <c r="AC606" s="1"/>
    </row>
    <row r="607" spans="1:29" ht="15.75" customHeight="1">
      <c r="A607" s="1" t="s">
        <v>1275</v>
      </c>
      <c r="B607" s="1" t="s">
        <v>1276</v>
      </c>
      <c r="C607" s="3" t="s">
        <v>1277</v>
      </c>
      <c r="D607" s="3" t="s">
        <v>5</v>
      </c>
      <c r="E607" s="4">
        <v>42840</v>
      </c>
      <c r="F607" s="1" t="s">
        <v>1278</v>
      </c>
      <c r="G607" s="6">
        <v>200</v>
      </c>
      <c r="H607" s="92">
        <f t="shared" si="27"/>
        <v>222.5</v>
      </c>
      <c r="I607" s="6">
        <v>250</v>
      </c>
      <c r="J607" s="92">
        <f t="shared" si="28"/>
        <v>220.00000000000003</v>
      </c>
      <c r="K607" s="92">
        <f t="shared" si="29"/>
        <v>225</v>
      </c>
      <c r="L607" s="1" t="s">
        <v>43</v>
      </c>
      <c r="M607" s="1" t="s">
        <v>44</v>
      </c>
      <c r="N607" s="3">
        <v>1</v>
      </c>
      <c r="O607" s="1" t="s">
        <v>59</v>
      </c>
      <c r="P607" s="6">
        <v>1</v>
      </c>
      <c r="Q607" s="6">
        <v>0</v>
      </c>
      <c r="R607" s="6">
        <v>0</v>
      </c>
      <c r="S607" s="6">
        <v>0</v>
      </c>
      <c r="T607" s="6">
        <v>1</v>
      </c>
      <c r="U607" s="6">
        <v>1</v>
      </c>
      <c r="V607" s="7" t="s">
        <v>1279</v>
      </c>
      <c r="W607" s="7" t="s">
        <v>1280</v>
      </c>
      <c r="X607" s="1"/>
      <c r="Y607" s="1"/>
      <c r="Z607" s="1"/>
      <c r="AA607" s="1"/>
      <c r="AB607" s="1"/>
      <c r="AC607" s="1"/>
    </row>
    <row r="608" spans="1:29" ht="15.75" customHeight="1">
      <c r="A608" s="1" t="s">
        <v>1275</v>
      </c>
      <c r="B608" s="1" t="s">
        <v>2973</v>
      </c>
      <c r="C608" s="3" t="s">
        <v>1277</v>
      </c>
      <c r="D608" s="3" t="s">
        <v>5</v>
      </c>
      <c r="E608" s="4">
        <v>42840</v>
      </c>
      <c r="F608" s="1"/>
      <c r="G608" s="1"/>
      <c r="H608" s="92"/>
      <c r="I608" s="1"/>
      <c r="J608" s="92"/>
      <c r="K608" s="92"/>
      <c r="L608" s="1" t="s">
        <v>43</v>
      </c>
      <c r="M608" s="1" t="s">
        <v>2974</v>
      </c>
      <c r="N608" s="3">
        <v>0</v>
      </c>
      <c r="O608" s="1" t="s">
        <v>59</v>
      </c>
      <c r="P608" s="6">
        <v>0</v>
      </c>
      <c r="Q608" s="6">
        <v>0</v>
      </c>
      <c r="R608" s="6">
        <v>0</v>
      </c>
      <c r="S608" s="6">
        <v>0</v>
      </c>
      <c r="T608" s="6">
        <v>1</v>
      </c>
      <c r="U608" s="6">
        <v>1</v>
      </c>
      <c r="V608" s="7" t="s">
        <v>2975</v>
      </c>
      <c r="W608" s="1"/>
      <c r="X608" s="1"/>
      <c r="Y608" s="1"/>
      <c r="Z608" s="1"/>
      <c r="AA608" s="1"/>
      <c r="AB608" s="1"/>
      <c r="AC608" s="1"/>
    </row>
    <row r="609" spans="1:29" ht="15.75" customHeight="1">
      <c r="A609" s="1" t="s">
        <v>1281</v>
      </c>
      <c r="B609" s="1" t="s">
        <v>1282</v>
      </c>
      <c r="C609" s="3" t="s">
        <v>1277</v>
      </c>
      <c r="D609" s="3" t="s">
        <v>5</v>
      </c>
      <c r="E609" s="4">
        <v>42840</v>
      </c>
      <c r="F609" s="1" t="s">
        <v>1283</v>
      </c>
      <c r="G609" s="6">
        <v>400</v>
      </c>
      <c r="H609" s="92">
        <f t="shared" si="27"/>
        <v>445</v>
      </c>
      <c r="I609" s="6">
        <v>500</v>
      </c>
      <c r="J609" s="92">
        <f t="shared" si="28"/>
        <v>440.00000000000006</v>
      </c>
      <c r="K609" s="92">
        <f t="shared" si="29"/>
        <v>450</v>
      </c>
      <c r="L609" s="1" t="s">
        <v>1284</v>
      </c>
      <c r="M609" s="1" t="s">
        <v>44</v>
      </c>
      <c r="N609" s="3">
        <v>1</v>
      </c>
      <c r="O609" s="1" t="s">
        <v>59</v>
      </c>
      <c r="P609" s="6">
        <v>0</v>
      </c>
      <c r="Q609" s="6">
        <v>0</v>
      </c>
      <c r="R609" s="6">
        <v>0</v>
      </c>
      <c r="S609" s="6">
        <v>0</v>
      </c>
      <c r="T609" s="6">
        <v>1</v>
      </c>
      <c r="U609" s="6">
        <v>1</v>
      </c>
      <c r="V609" s="7" t="s">
        <v>1285</v>
      </c>
      <c r="W609" s="1"/>
      <c r="X609" s="1"/>
      <c r="Y609" s="1"/>
      <c r="Z609" s="1"/>
      <c r="AA609" s="1"/>
      <c r="AB609" s="1"/>
      <c r="AC609" s="1"/>
    </row>
    <row r="610" spans="1:29" ht="15.75" customHeight="1">
      <c r="A610" s="1" t="s">
        <v>1275</v>
      </c>
      <c r="B610" s="1" t="s">
        <v>2342</v>
      </c>
      <c r="C610" s="1" t="s">
        <v>1277</v>
      </c>
      <c r="D610" s="1" t="s">
        <v>67</v>
      </c>
      <c r="E610" s="13">
        <v>42847</v>
      </c>
      <c r="F610" s="1" t="s">
        <v>113</v>
      </c>
      <c r="G610" s="6">
        <v>200</v>
      </c>
      <c r="H610" s="92">
        <f t="shared" si="27"/>
        <v>200</v>
      </c>
      <c r="I610" s="6">
        <v>200</v>
      </c>
      <c r="J610" s="92">
        <f t="shared" si="28"/>
        <v>220.00000000000003</v>
      </c>
      <c r="K610" s="92">
        <f t="shared" si="29"/>
        <v>180</v>
      </c>
      <c r="L610" s="1" t="s">
        <v>43</v>
      </c>
      <c r="M610" s="1" t="s">
        <v>63</v>
      </c>
      <c r="N610" s="3">
        <v>3</v>
      </c>
      <c r="O610" s="1" t="s">
        <v>48</v>
      </c>
      <c r="P610" s="6">
        <v>0</v>
      </c>
      <c r="Q610" s="6">
        <v>0</v>
      </c>
      <c r="R610" s="6">
        <v>0</v>
      </c>
      <c r="S610" s="6">
        <v>0</v>
      </c>
      <c r="T610" s="6">
        <v>1</v>
      </c>
      <c r="U610" s="6">
        <v>1</v>
      </c>
      <c r="V610" s="1" t="s">
        <v>2343</v>
      </c>
      <c r="W610" s="1"/>
      <c r="X610" s="1"/>
      <c r="Y610" s="1"/>
      <c r="Z610" s="1"/>
      <c r="AA610" s="1"/>
      <c r="AB610" s="1"/>
      <c r="AC610" s="1"/>
    </row>
    <row r="611" spans="1:29" ht="15.75" customHeight="1">
      <c r="A611" s="1" t="s">
        <v>1281</v>
      </c>
      <c r="B611" s="1" t="s">
        <v>2344</v>
      </c>
      <c r="C611" s="1" t="s">
        <v>1277</v>
      </c>
      <c r="D611" s="1" t="s">
        <v>67</v>
      </c>
      <c r="E611" s="13">
        <v>42847</v>
      </c>
      <c r="F611" s="3" t="s">
        <v>2345</v>
      </c>
      <c r="G611" s="6">
        <v>1000</v>
      </c>
      <c r="H611" s="92">
        <f t="shared" si="27"/>
        <v>1450</v>
      </c>
      <c r="I611" s="14">
        <v>2000</v>
      </c>
      <c r="J611" s="92">
        <f t="shared" si="28"/>
        <v>1100</v>
      </c>
      <c r="K611" s="92">
        <f t="shared" si="29"/>
        <v>1800</v>
      </c>
      <c r="L611" s="1" t="s">
        <v>43</v>
      </c>
      <c r="M611" s="1" t="s">
        <v>63</v>
      </c>
      <c r="N611" s="14">
        <v>3</v>
      </c>
      <c r="O611" s="1" t="s">
        <v>94</v>
      </c>
      <c r="P611" s="3">
        <v>0</v>
      </c>
      <c r="Q611" s="3">
        <v>0</v>
      </c>
      <c r="R611" s="3">
        <v>0</v>
      </c>
      <c r="S611" s="3">
        <v>0</v>
      </c>
      <c r="T611" s="6">
        <v>1</v>
      </c>
      <c r="U611" s="6">
        <v>1</v>
      </c>
      <c r="V611" s="7" t="s">
        <v>2347</v>
      </c>
      <c r="W611" s="19" t="s">
        <v>2351</v>
      </c>
      <c r="X611" s="1"/>
      <c r="Y611" s="1"/>
      <c r="Z611" s="1"/>
      <c r="AA611" s="1"/>
      <c r="AB611" s="1"/>
      <c r="AC611" s="1"/>
    </row>
    <row r="612" spans="1:29" ht="15.75" customHeight="1">
      <c r="A612" s="3" t="s">
        <v>2976</v>
      </c>
      <c r="B612" s="1" t="s">
        <v>2977</v>
      </c>
      <c r="C612" s="3" t="s">
        <v>66</v>
      </c>
      <c r="D612" s="1" t="s">
        <v>67</v>
      </c>
      <c r="E612" s="13">
        <v>42847</v>
      </c>
      <c r="F612" s="1" t="s">
        <v>2978</v>
      </c>
      <c r="G612" s="6">
        <v>100</v>
      </c>
      <c r="H612" s="92">
        <f t="shared" si="27"/>
        <v>100</v>
      </c>
      <c r="I612" s="6">
        <v>100</v>
      </c>
      <c r="J612" s="92">
        <f t="shared" si="28"/>
        <v>110.00000000000001</v>
      </c>
      <c r="K612" s="92">
        <f t="shared" si="29"/>
        <v>90</v>
      </c>
      <c r="L612" s="1" t="s">
        <v>43</v>
      </c>
      <c r="M612" s="1" t="s">
        <v>2979</v>
      </c>
      <c r="N612" s="6">
        <v>0</v>
      </c>
      <c r="O612" s="1" t="s">
        <v>48</v>
      </c>
      <c r="P612" s="6">
        <v>0</v>
      </c>
      <c r="Q612" s="6">
        <v>0</v>
      </c>
      <c r="R612" s="6">
        <v>0</v>
      </c>
      <c r="S612" s="6">
        <v>0</v>
      </c>
      <c r="T612" s="6">
        <v>1</v>
      </c>
      <c r="U612" s="6">
        <v>1</v>
      </c>
      <c r="V612" s="7" t="s">
        <v>2980</v>
      </c>
      <c r="W612" s="1"/>
      <c r="X612" s="1"/>
      <c r="Y612" s="1"/>
      <c r="Z612" s="1"/>
      <c r="AA612" s="1"/>
      <c r="AB612" s="1"/>
      <c r="AC612" s="1"/>
    </row>
    <row r="613" spans="1:29" ht="15.75" customHeight="1">
      <c r="A613" s="3" t="s">
        <v>2352</v>
      </c>
      <c r="B613" s="3" t="s">
        <v>2353</v>
      </c>
      <c r="C613" s="3" t="s">
        <v>1277</v>
      </c>
      <c r="D613" s="3" t="s">
        <v>67</v>
      </c>
      <c r="E613" s="13">
        <v>42847</v>
      </c>
      <c r="F613" s="1"/>
      <c r="G613" s="6"/>
      <c r="H613" s="92"/>
      <c r="I613" s="6"/>
      <c r="J613" s="92"/>
      <c r="K613" s="92"/>
      <c r="L613" s="1" t="s">
        <v>43</v>
      </c>
      <c r="M613" s="1" t="s">
        <v>63</v>
      </c>
      <c r="N613" s="14">
        <v>3</v>
      </c>
      <c r="O613" s="3" t="s">
        <v>48</v>
      </c>
      <c r="P613" s="14">
        <v>0</v>
      </c>
      <c r="Q613" s="14">
        <v>0</v>
      </c>
      <c r="R613" s="14">
        <v>0</v>
      </c>
      <c r="S613" s="14">
        <v>0</v>
      </c>
      <c r="T613" s="14">
        <v>1</v>
      </c>
      <c r="U613" s="14">
        <v>1</v>
      </c>
      <c r="V613" s="15" t="s">
        <v>2356</v>
      </c>
      <c r="W613" s="1"/>
      <c r="X613" s="1"/>
      <c r="Y613" s="1"/>
      <c r="Z613" s="1"/>
      <c r="AA613" s="1"/>
      <c r="AB613" s="1"/>
      <c r="AC613" s="1"/>
    </row>
    <row r="614" spans="1:29" ht="15.75" customHeight="1">
      <c r="A614" s="1" t="s">
        <v>2981</v>
      </c>
      <c r="B614" s="1" t="s">
        <v>2982</v>
      </c>
      <c r="C614" s="1" t="s">
        <v>1277</v>
      </c>
      <c r="D614" s="1" t="s">
        <v>67</v>
      </c>
      <c r="E614" s="13">
        <v>42851</v>
      </c>
      <c r="F614" s="1" t="s">
        <v>851</v>
      </c>
      <c r="G614" s="6">
        <v>25</v>
      </c>
      <c r="H614" s="92">
        <f t="shared" si="27"/>
        <v>25</v>
      </c>
      <c r="I614" s="6">
        <v>25</v>
      </c>
      <c r="J614" s="92">
        <f t="shared" si="28"/>
        <v>27.500000000000004</v>
      </c>
      <c r="K614" s="92">
        <f t="shared" si="29"/>
        <v>22.5</v>
      </c>
      <c r="L614" s="1" t="s">
        <v>43</v>
      </c>
      <c r="M614" s="1" t="s">
        <v>2983</v>
      </c>
      <c r="N614" s="6">
        <v>1</v>
      </c>
      <c r="O614" s="1" t="s">
        <v>59</v>
      </c>
      <c r="P614" s="6">
        <v>7</v>
      </c>
      <c r="Q614" s="6">
        <v>0</v>
      </c>
      <c r="R614" s="6">
        <v>0</v>
      </c>
      <c r="S614" s="6">
        <v>0</v>
      </c>
      <c r="T614" s="6">
        <v>1</v>
      </c>
      <c r="U614" s="6">
        <v>1</v>
      </c>
      <c r="V614" s="7" t="s">
        <v>2984</v>
      </c>
      <c r="W614" s="1"/>
      <c r="X614" s="1"/>
      <c r="Y614" s="1"/>
      <c r="Z614" s="1"/>
      <c r="AA614" s="1"/>
      <c r="AB614" s="1"/>
      <c r="AC614" s="1"/>
    </row>
    <row r="615" spans="1:29" ht="15.75" customHeight="1">
      <c r="A615" s="1" t="s">
        <v>2331</v>
      </c>
      <c r="B615" s="1" t="s">
        <v>2985</v>
      </c>
      <c r="C615" s="1" t="s">
        <v>1277</v>
      </c>
      <c r="D615" s="1" t="s">
        <v>67</v>
      </c>
      <c r="E615" s="70">
        <v>42853</v>
      </c>
      <c r="F615" s="1" t="s">
        <v>113</v>
      </c>
      <c r="G615" s="6">
        <v>200</v>
      </c>
      <c r="H615" s="92">
        <f t="shared" si="27"/>
        <v>200</v>
      </c>
      <c r="I615" s="6">
        <v>200</v>
      </c>
      <c r="J615" s="92">
        <f t="shared" si="28"/>
        <v>220.00000000000003</v>
      </c>
      <c r="K615" s="92">
        <f t="shared" si="29"/>
        <v>180</v>
      </c>
      <c r="L615" s="1" t="s">
        <v>43</v>
      </c>
      <c r="M615" s="1" t="s">
        <v>2986</v>
      </c>
      <c r="N615" s="6">
        <v>1</v>
      </c>
      <c r="O615" s="1" t="s">
        <v>2987</v>
      </c>
      <c r="P615" s="6">
        <v>0</v>
      </c>
      <c r="Q615" s="6">
        <v>0</v>
      </c>
      <c r="R615" s="6">
        <v>0</v>
      </c>
      <c r="S615" s="6">
        <v>0</v>
      </c>
      <c r="T615" s="6">
        <v>1</v>
      </c>
      <c r="U615" s="6">
        <v>1</v>
      </c>
      <c r="V615" s="7" t="s">
        <v>2988</v>
      </c>
      <c r="W615" s="1"/>
      <c r="X615" s="1"/>
      <c r="Y615" s="1"/>
      <c r="Z615" s="1"/>
      <c r="AA615" s="1"/>
      <c r="AB615" s="1"/>
      <c r="AC615" s="1"/>
    </row>
    <row r="616" spans="1:29" ht="15.75" customHeight="1">
      <c r="A616" s="22" t="s">
        <v>242</v>
      </c>
      <c r="B616" s="22" t="s">
        <v>1401</v>
      </c>
      <c r="C616" s="3" t="s">
        <v>192</v>
      </c>
      <c r="D616" s="3" t="s">
        <v>5</v>
      </c>
      <c r="E616" s="4">
        <v>42828</v>
      </c>
      <c r="F616" s="22" t="s">
        <v>46</v>
      </c>
      <c r="G616" s="10">
        <v>400</v>
      </c>
      <c r="H616" s="92">
        <f t="shared" si="27"/>
        <v>400</v>
      </c>
      <c r="I616" s="10">
        <v>400</v>
      </c>
      <c r="J616" s="92">
        <f t="shared" si="28"/>
        <v>440.00000000000006</v>
      </c>
      <c r="K616" s="92">
        <f t="shared" si="29"/>
        <v>360</v>
      </c>
      <c r="L616" s="1" t="s">
        <v>43</v>
      </c>
      <c r="M616" s="22" t="s">
        <v>1569</v>
      </c>
      <c r="N616" s="3">
        <v>1</v>
      </c>
      <c r="O616" s="22" t="s">
        <v>48</v>
      </c>
      <c r="P616" s="10">
        <v>0</v>
      </c>
      <c r="Q616" s="10">
        <v>0</v>
      </c>
      <c r="R616" s="10">
        <v>0</v>
      </c>
      <c r="S616" s="10">
        <v>0</v>
      </c>
      <c r="T616" s="10">
        <v>1</v>
      </c>
      <c r="U616" s="10">
        <v>1</v>
      </c>
      <c r="V616" s="12" t="s">
        <v>1571</v>
      </c>
      <c r="W616" s="1"/>
      <c r="X616" s="1"/>
      <c r="Y616" s="1"/>
      <c r="Z616" s="1"/>
      <c r="AA616" s="1"/>
      <c r="AB616" s="1"/>
      <c r="AC616" s="1"/>
    </row>
    <row r="617" spans="1:29" ht="15.75" customHeight="1">
      <c r="A617" s="22" t="s">
        <v>809</v>
      </c>
      <c r="B617" s="22" t="s">
        <v>810</v>
      </c>
      <c r="C617" s="3" t="s">
        <v>192</v>
      </c>
      <c r="D617" s="3" t="s">
        <v>5</v>
      </c>
      <c r="E617" s="4">
        <v>42828</v>
      </c>
      <c r="F617" s="22" t="s">
        <v>46</v>
      </c>
      <c r="G617" s="10">
        <v>20</v>
      </c>
      <c r="H617" s="92">
        <f t="shared" si="27"/>
        <v>29</v>
      </c>
      <c r="I617" s="10">
        <v>40</v>
      </c>
      <c r="J617" s="92">
        <f t="shared" si="28"/>
        <v>22</v>
      </c>
      <c r="K617" s="92">
        <f t="shared" si="29"/>
        <v>36</v>
      </c>
      <c r="L617" s="1" t="s">
        <v>43</v>
      </c>
      <c r="M617" s="22" t="s">
        <v>813</v>
      </c>
      <c r="N617" s="3">
        <v>1</v>
      </c>
      <c r="O617" s="22" t="s">
        <v>814</v>
      </c>
      <c r="P617" s="1"/>
      <c r="Q617" s="1"/>
      <c r="R617" s="1"/>
      <c r="S617" s="1"/>
      <c r="T617" s="10">
        <v>1</v>
      </c>
      <c r="U617" s="10">
        <v>1</v>
      </c>
      <c r="V617" s="12" t="s">
        <v>815</v>
      </c>
      <c r="W617" s="1"/>
      <c r="X617" s="1"/>
      <c r="Y617" s="1"/>
      <c r="Z617" s="1"/>
      <c r="AA617" s="1"/>
      <c r="AB617" s="1"/>
      <c r="AC617" s="1"/>
    </row>
    <row r="618" spans="1:29" ht="15.75" customHeight="1">
      <c r="A618" s="22" t="s">
        <v>1304</v>
      </c>
      <c r="B618" s="22" t="s">
        <v>1629</v>
      </c>
      <c r="C618" s="3" t="s">
        <v>192</v>
      </c>
      <c r="D618" s="3" t="s">
        <v>5</v>
      </c>
      <c r="E618" s="4">
        <v>42828</v>
      </c>
      <c r="F618" s="22" t="s">
        <v>46</v>
      </c>
      <c r="G618" s="10">
        <v>60</v>
      </c>
      <c r="H618" s="92">
        <f t="shared" si="27"/>
        <v>60</v>
      </c>
      <c r="I618" s="10">
        <v>60</v>
      </c>
      <c r="J618" s="92">
        <f t="shared" si="28"/>
        <v>66</v>
      </c>
      <c r="K618" s="92">
        <f t="shared" si="29"/>
        <v>54</v>
      </c>
      <c r="L618" s="22" t="s">
        <v>371</v>
      </c>
      <c r="M618" s="22" t="s">
        <v>1631</v>
      </c>
      <c r="N618" s="3">
        <v>0</v>
      </c>
      <c r="O618" s="22" t="s">
        <v>48</v>
      </c>
      <c r="P618" s="10">
        <v>0</v>
      </c>
      <c r="Q618" s="10">
        <v>0</v>
      </c>
      <c r="R618" s="10">
        <v>0</v>
      </c>
      <c r="S618" s="10">
        <v>0</v>
      </c>
      <c r="T618" s="10">
        <v>1</v>
      </c>
      <c r="U618" s="10">
        <v>1</v>
      </c>
      <c r="V618" s="12" t="s">
        <v>1633</v>
      </c>
      <c r="W618" s="1"/>
      <c r="X618" s="1"/>
      <c r="Y618" s="1"/>
      <c r="Z618" s="1"/>
      <c r="AA618" s="1"/>
      <c r="AB618" s="1"/>
      <c r="AC618" s="1"/>
    </row>
    <row r="619" spans="1:29" ht="15.75" customHeight="1">
      <c r="A619" s="1" t="s">
        <v>1297</v>
      </c>
      <c r="B619" s="1" t="s">
        <v>1585</v>
      </c>
      <c r="C619" s="3" t="s">
        <v>192</v>
      </c>
      <c r="D619" s="3" t="s">
        <v>5</v>
      </c>
      <c r="E619" s="32">
        <v>42829</v>
      </c>
      <c r="F619" s="1" t="s">
        <v>46</v>
      </c>
      <c r="G619" s="6">
        <v>60</v>
      </c>
      <c r="H619" s="92">
        <f t="shared" si="27"/>
        <v>60</v>
      </c>
      <c r="I619" s="6">
        <v>60</v>
      </c>
      <c r="J619" s="92">
        <f t="shared" si="28"/>
        <v>66</v>
      </c>
      <c r="K619" s="92">
        <f t="shared" si="29"/>
        <v>54</v>
      </c>
      <c r="L619" s="1" t="s">
        <v>43</v>
      </c>
      <c r="M619" s="1" t="s">
        <v>1586</v>
      </c>
      <c r="N619" s="3">
        <v>0</v>
      </c>
      <c r="O619" s="1" t="s">
        <v>70</v>
      </c>
      <c r="P619" s="6">
        <v>0</v>
      </c>
      <c r="Q619" s="6">
        <v>0</v>
      </c>
      <c r="R619" s="6">
        <v>0</v>
      </c>
      <c r="S619" s="6">
        <v>0</v>
      </c>
      <c r="T619" s="6">
        <v>1</v>
      </c>
      <c r="U619" s="6">
        <v>1</v>
      </c>
      <c r="V619" s="7" t="s">
        <v>1587</v>
      </c>
      <c r="W619" s="7" t="s">
        <v>1589</v>
      </c>
      <c r="X619" s="1"/>
      <c r="Y619" s="1"/>
      <c r="Z619" s="1"/>
      <c r="AA619" s="1"/>
      <c r="AB619" s="1"/>
      <c r="AC619" s="1"/>
    </row>
    <row r="620" spans="1:29" ht="15.75" customHeight="1">
      <c r="A620" s="22" t="s">
        <v>242</v>
      </c>
      <c r="B620" s="22" t="s">
        <v>1401</v>
      </c>
      <c r="C620" s="3" t="s">
        <v>192</v>
      </c>
      <c r="D620" s="3" t="s">
        <v>5</v>
      </c>
      <c r="E620" s="4">
        <v>42829</v>
      </c>
      <c r="F620" s="22" t="s">
        <v>46</v>
      </c>
      <c r="G620" s="10">
        <v>70</v>
      </c>
      <c r="H620" s="92">
        <f t="shared" si="27"/>
        <v>70</v>
      </c>
      <c r="I620" s="10">
        <v>70</v>
      </c>
      <c r="J620" s="92">
        <f t="shared" si="28"/>
        <v>77</v>
      </c>
      <c r="K620" s="92">
        <f t="shared" si="29"/>
        <v>63</v>
      </c>
      <c r="L620" s="22" t="s">
        <v>1518</v>
      </c>
      <c r="M620" s="22" t="s">
        <v>1512</v>
      </c>
      <c r="N620" s="3">
        <v>0</v>
      </c>
      <c r="O620" s="22" t="s">
        <v>48</v>
      </c>
      <c r="P620" s="10">
        <v>0</v>
      </c>
      <c r="Q620" s="10">
        <v>0</v>
      </c>
      <c r="R620" s="10">
        <v>0</v>
      </c>
      <c r="S620" s="10">
        <v>0</v>
      </c>
      <c r="T620" s="65">
        <v>1</v>
      </c>
      <c r="U620" s="65">
        <v>1</v>
      </c>
      <c r="V620" s="12" t="s">
        <v>1519</v>
      </c>
      <c r="W620" s="12" t="s">
        <v>1520</v>
      </c>
      <c r="X620" s="12" t="s">
        <v>1521</v>
      </c>
      <c r="Y620" s="1"/>
      <c r="Z620" s="1"/>
      <c r="AA620" s="1"/>
      <c r="AB620" s="1"/>
      <c r="AC620" s="1"/>
    </row>
    <row r="621" spans="1:29" ht="15.75" customHeight="1">
      <c r="A621" s="1" t="s">
        <v>542</v>
      </c>
      <c r="B621" s="1" t="s">
        <v>2989</v>
      </c>
      <c r="C621" s="3" t="s">
        <v>192</v>
      </c>
      <c r="D621" s="3" t="s">
        <v>5</v>
      </c>
      <c r="E621" s="32">
        <v>42829</v>
      </c>
      <c r="F621" s="1" t="s">
        <v>46</v>
      </c>
      <c r="G621" s="1"/>
      <c r="H621" s="92"/>
      <c r="I621" s="1"/>
      <c r="J621" s="92"/>
      <c r="K621" s="92"/>
      <c r="L621" s="1" t="s">
        <v>2990</v>
      </c>
      <c r="M621" s="1" t="s">
        <v>2991</v>
      </c>
      <c r="N621" s="3">
        <v>0</v>
      </c>
      <c r="O621" s="1" t="s">
        <v>70</v>
      </c>
      <c r="P621" s="1"/>
      <c r="Q621" s="1"/>
      <c r="R621" s="1"/>
      <c r="S621" s="1"/>
      <c r="T621" s="3">
        <v>0</v>
      </c>
      <c r="U621" s="3">
        <v>1</v>
      </c>
      <c r="V621" s="7" t="s">
        <v>2992</v>
      </c>
      <c r="W621" s="1"/>
      <c r="X621" s="1"/>
      <c r="Y621" s="1"/>
      <c r="Z621" s="1"/>
      <c r="AA621" s="1"/>
      <c r="AB621" s="1"/>
      <c r="AC621" s="1"/>
    </row>
    <row r="622" spans="1:29" ht="15.75" customHeight="1">
      <c r="A622" s="1" t="s">
        <v>2993</v>
      </c>
      <c r="B622" s="1" t="s">
        <v>2994</v>
      </c>
      <c r="C622" s="3" t="s">
        <v>192</v>
      </c>
      <c r="D622" s="3" t="s">
        <v>5</v>
      </c>
      <c r="E622" s="4">
        <v>42831</v>
      </c>
      <c r="F622" s="1"/>
      <c r="G622" s="6">
        <v>23</v>
      </c>
      <c r="H622" s="92">
        <f t="shared" si="27"/>
        <v>23</v>
      </c>
      <c r="I622" s="6">
        <v>23</v>
      </c>
      <c r="J622" s="92">
        <f t="shared" si="28"/>
        <v>25.3</v>
      </c>
      <c r="K622" s="92">
        <f t="shared" si="29"/>
        <v>20.7</v>
      </c>
      <c r="L622" s="1" t="s">
        <v>43</v>
      </c>
      <c r="M622" s="1" t="s">
        <v>2995</v>
      </c>
      <c r="N622" s="3">
        <v>0</v>
      </c>
      <c r="O622" s="1" t="s">
        <v>59</v>
      </c>
      <c r="P622" s="6">
        <v>0</v>
      </c>
      <c r="Q622" s="6">
        <v>0</v>
      </c>
      <c r="R622" s="6">
        <v>0</v>
      </c>
      <c r="S622" s="6">
        <v>0</v>
      </c>
      <c r="T622" s="6">
        <v>1</v>
      </c>
      <c r="U622" s="6">
        <v>1</v>
      </c>
      <c r="V622" s="7" t="s">
        <v>2996</v>
      </c>
      <c r="W622" s="1" t="s">
        <v>2997</v>
      </c>
      <c r="X622" s="1"/>
      <c r="Y622" s="1"/>
      <c r="Z622" s="1"/>
      <c r="AA622" s="1"/>
      <c r="AB622" s="1"/>
      <c r="AC622" s="1"/>
    </row>
    <row r="623" spans="1:29" ht="15.75" customHeight="1">
      <c r="A623" s="1" t="s">
        <v>242</v>
      </c>
      <c r="B623" s="1" t="s">
        <v>602</v>
      </c>
      <c r="C623" s="3" t="s">
        <v>192</v>
      </c>
      <c r="D623" s="3" t="s">
        <v>5</v>
      </c>
      <c r="E623" s="4">
        <v>42832</v>
      </c>
      <c r="F623" s="1" t="s">
        <v>425</v>
      </c>
      <c r="G623" s="6">
        <v>100</v>
      </c>
      <c r="H623" s="92">
        <f t="shared" si="27"/>
        <v>199</v>
      </c>
      <c r="I623" s="6">
        <v>320</v>
      </c>
      <c r="J623" s="92">
        <f t="shared" si="28"/>
        <v>110.00000000000001</v>
      </c>
      <c r="K623" s="92">
        <f t="shared" si="29"/>
        <v>288</v>
      </c>
      <c r="L623" s="1" t="s">
        <v>603</v>
      </c>
      <c r="M623" s="1" t="s">
        <v>565</v>
      </c>
      <c r="N623" s="3">
        <v>1</v>
      </c>
      <c r="O623" s="1" t="s">
        <v>59</v>
      </c>
      <c r="P623" s="14">
        <v>0</v>
      </c>
      <c r="Q623" s="6">
        <v>0</v>
      </c>
      <c r="R623" s="6">
        <v>0</v>
      </c>
      <c r="S623" s="6">
        <v>0</v>
      </c>
      <c r="T623" s="6">
        <v>1</v>
      </c>
      <c r="U623" s="6">
        <v>1</v>
      </c>
      <c r="V623" s="7" t="s">
        <v>605</v>
      </c>
      <c r="W623" s="1"/>
      <c r="X623" s="1"/>
      <c r="Y623" s="1"/>
      <c r="Z623" s="1"/>
      <c r="AA623" s="1"/>
      <c r="AB623" s="1"/>
      <c r="AC623" s="1"/>
    </row>
    <row r="624" spans="1:29" ht="15.75" customHeight="1">
      <c r="A624" s="3" t="s">
        <v>192</v>
      </c>
      <c r="B624" s="1" t="s">
        <v>2998</v>
      </c>
      <c r="C624" s="3" t="s">
        <v>192</v>
      </c>
      <c r="D624" s="3" t="s">
        <v>5</v>
      </c>
      <c r="E624" s="4">
        <v>42833</v>
      </c>
      <c r="F624" s="1" t="s">
        <v>2999</v>
      </c>
      <c r="G624" s="6">
        <v>100</v>
      </c>
      <c r="H624" s="92">
        <f t="shared" si="27"/>
        <v>100</v>
      </c>
      <c r="I624" s="6">
        <v>100</v>
      </c>
      <c r="J624" s="92">
        <f t="shared" si="28"/>
        <v>110.00000000000001</v>
      </c>
      <c r="K624" s="92">
        <f t="shared" si="29"/>
        <v>90</v>
      </c>
      <c r="L624" s="1" t="s">
        <v>3000</v>
      </c>
      <c r="M624" s="1" t="s">
        <v>3001</v>
      </c>
      <c r="N624" s="3">
        <v>1</v>
      </c>
      <c r="O624" s="1" t="s">
        <v>48</v>
      </c>
      <c r="P624" s="6">
        <v>0</v>
      </c>
      <c r="Q624" s="6">
        <v>0</v>
      </c>
      <c r="R624" s="6">
        <v>0</v>
      </c>
      <c r="S624" s="6">
        <v>0</v>
      </c>
      <c r="T624" s="6">
        <v>1</v>
      </c>
      <c r="U624" s="6">
        <v>1</v>
      </c>
      <c r="V624" s="7" t="s">
        <v>3002</v>
      </c>
      <c r="W624" s="1"/>
      <c r="X624" s="1"/>
      <c r="Y624" s="1"/>
      <c r="Z624" s="1"/>
      <c r="AA624" s="1"/>
      <c r="AB624" s="1"/>
      <c r="AC624" s="1"/>
    </row>
    <row r="625" spans="1:29" ht="15.75" customHeight="1">
      <c r="A625" s="1" t="s">
        <v>542</v>
      </c>
      <c r="B625" s="1" t="s">
        <v>543</v>
      </c>
      <c r="C625" s="3" t="s">
        <v>192</v>
      </c>
      <c r="D625" s="3" t="s">
        <v>5</v>
      </c>
      <c r="E625" s="4">
        <v>42833</v>
      </c>
      <c r="F625" s="1" t="s">
        <v>113</v>
      </c>
      <c r="G625" s="6">
        <v>200</v>
      </c>
      <c r="H625" s="92">
        <f t="shared" si="27"/>
        <v>200</v>
      </c>
      <c r="I625" s="6">
        <v>200</v>
      </c>
      <c r="J625" s="92">
        <f t="shared" si="28"/>
        <v>220.00000000000003</v>
      </c>
      <c r="K625" s="92">
        <f t="shared" si="29"/>
        <v>180</v>
      </c>
      <c r="L625" s="1" t="s">
        <v>546</v>
      </c>
      <c r="M625" s="1" t="s">
        <v>547</v>
      </c>
      <c r="N625" s="3">
        <v>1</v>
      </c>
      <c r="O625" s="1" t="s">
        <v>59</v>
      </c>
      <c r="P625" s="6">
        <v>0</v>
      </c>
      <c r="Q625" s="6">
        <v>0</v>
      </c>
      <c r="R625" s="6">
        <v>0</v>
      </c>
      <c r="S625" s="6">
        <v>0</v>
      </c>
      <c r="T625" s="6">
        <v>1</v>
      </c>
      <c r="U625" s="6">
        <v>1</v>
      </c>
      <c r="V625" s="7" t="s">
        <v>548</v>
      </c>
      <c r="W625" s="1"/>
      <c r="X625" s="1"/>
      <c r="Y625" s="1"/>
      <c r="Z625" s="1"/>
      <c r="AA625" s="1"/>
      <c r="AB625" s="1"/>
      <c r="AC625" s="1"/>
    </row>
    <row r="626" spans="1:29" ht="15.75" customHeight="1">
      <c r="A626" s="1" t="s">
        <v>549</v>
      </c>
      <c r="B626" s="1" t="s">
        <v>550</v>
      </c>
      <c r="C626" s="3" t="s">
        <v>192</v>
      </c>
      <c r="D626" s="3" t="s">
        <v>5</v>
      </c>
      <c r="E626" s="4">
        <v>42834</v>
      </c>
      <c r="F626" s="1" t="s">
        <v>552</v>
      </c>
      <c r="G626" s="6">
        <v>25</v>
      </c>
      <c r="H626" s="92">
        <f t="shared" si="27"/>
        <v>36.25</v>
      </c>
      <c r="I626" s="6">
        <v>50</v>
      </c>
      <c r="J626" s="92">
        <f t="shared" si="28"/>
        <v>27.500000000000004</v>
      </c>
      <c r="K626" s="92">
        <f t="shared" si="29"/>
        <v>45</v>
      </c>
      <c r="L626" s="1" t="s">
        <v>554</v>
      </c>
      <c r="M626" s="1" t="s">
        <v>555</v>
      </c>
      <c r="N626" s="3">
        <v>1</v>
      </c>
      <c r="O626" s="1" t="s">
        <v>48</v>
      </c>
      <c r="P626" s="6">
        <v>0</v>
      </c>
      <c r="Q626" s="6">
        <v>0</v>
      </c>
      <c r="R626" s="6">
        <v>0</v>
      </c>
      <c r="S626" s="6">
        <v>0</v>
      </c>
      <c r="T626" s="6">
        <v>1</v>
      </c>
      <c r="U626" s="6">
        <v>1</v>
      </c>
      <c r="V626" s="7" t="s">
        <v>556</v>
      </c>
      <c r="W626" s="7" t="s">
        <v>557</v>
      </c>
      <c r="X626" s="1"/>
      <c r="Y626" s="1"/>
      <c r="Z626" s="1"/>
      <c r="AA626" s="1"/>
      <c r="AB626" s="1"/>
      <c r="AC626" s="1"/>
    </row>
    <row r="627" spans="1:29" ht="15.75" customHeight="1">
      <c r="A627" s="1" t="s">
        <v>542</v>
      </c>
      <c r="B627" s="1" t="s">
        <v>3003</v>
      </c>
      <c r="C627" s="3" t="s">
        <v>192</v>
      </c>
      <c r="D627" s="3" t="s">
        <v>5</v>
      </c>
      <c r="E627" s="4">
        <v>42837</v>
      </c>
      <c r="F627" s="1" t="s">
        <v>735</v>
      </c>
      <c r="G627" s="6">
        <v>50</v>
      </c>
      <c r="H627" s="92">
        <f t="shared" si="27"/>
        <v>50</v>
      </c>
      <c r="I627" s="6">
        <v>50</v>
      </c>
      <c r="J627" s="92">
        <f t="shared" si="28"/>
        <v>55.000000000000007</v>
      </c>
      <c r="K627" s="92">
        <f t="shared" si="29"/>
        <v>45</v>
      </c>
      <c r="L627" s="1" t="s">
        <v>3004</v>
      </c>
      <c r="M627" s="1" t="s">
        <v>3005</v>
      </c>
      <c r="N627" s="3">
        <v>0</v>
      </c>
      <c r="O627" s="1" t="s">
        <v>59</v>
      </c>
      <c r="P627" s="6">
        <v>0</v>
      </c>
      <c r="Q627" s="6">
        <v>0</v>
      </c>
      <c r="R627" s="6">
        <v>0</v>
      </c>
      <c r="S627" s="6">
        <v>0</v>
      </c>
      <c r="T627" s="6">
        <v>1</v>
      </c>
      <c r="U627" s="6">
        <v>1</v>
      </c>
      <c r="V627" s="7" t="s">
        <v>3006</v>
      </c>
      <c r="W627" s="1"/>
      <c r="X627" s="1"/>
      <c r="Y627" s="1"/>
      <c r="Z627" s="1"/>
      <c r="AA627" s="1"/>
      <c r="AB627" s="1"/>
      <c r="AC627" s="1"/>
    </row>
    <row r="628" spans="1:29" ht="15.75" customHeight="1">
      <c r="A628" s="1" t="s">
        <v>542</v>
      </c>
      <c r="B628" s="1" t="s">
        <v>3007</v>
      </c>
      <c r="C628" s="3" t="s">
        <v>192</v>
      </c>
      <c r="D628" s="3" t="s">
        <v>5</v>
      </c>
      <c r="E628" s="4">
        <v>42838</v>
      </c>
      <c r="F628" s="1" t="s">
        <v>524</v>
      </c>
      <c r="G628" s="6">
        <v>50</v>
      </c>
      <c r="H628" s="92">
        <f t="shared" si="27"/>
        <v>50</v>
      </c>
      <c r="I628" s="6">
        <v>50</v>
      </c>
      <c r="J628" s="92">
        <f t="shared" si="28"/>
        <v>55.000000000000007</v>
      </c>
      <c r="K628" s="92">
        <f t="shared" si="29"/>
        <v>45</v>
      </c>
      <c r="L628" s="1" t="s">
        <v>3008</v>
      </c>
      <c r="M628" s="1" t="s">
        <v>3009</v>
      </c>
      <c r="N628" s="3">
        <v>1</v>
      </c>
      <c r="O628" s="1" t="s">
        <v>59</v>
      </c>
      <c r="P628" s="6">
        <v>27</v>
      </c>
      <c r="Q628" s="6">
        <v>0</v>
      </c>
      <c r="R628" s="6">
        <v>0</v>
      </c>
      <c r="S628" s="6">
        <v>0</v>
      </c>
      <c r="T628" s="6">
        <v>1</v>
      </c>
      <c r="U628" s="6">
        <v>1</v>
      </c>
      <c r="V628" s="7" t="s">
        <v>3010</v>
      </c>
      <c r="W628" s="1"/>
      <c r="X628" s="7" t="s">
        <v>3011</v>
      </c>
      <c r="Y628" s="1"/>
      <c r="Z628" s="1"/>
      <c r="AA628" s="1"/>
      <c r="AB628" s="1"/>
      <c r="AC628" s="1"/>
    </row>
    <row r="629" spans="1:29" ht="15.75" customHeight="1">
      <c r="A629" s="1" t="s">
        <v>542</v>
      </c>
      <c r="B629" s="1"/>
      <c r="C629" s="3" t="s">
        <v>192</v>
      </c>
      <c r="D629" s="3" t="s">
        <v>5</v>
      </c>
      <c r="E629" s="4">
        <v>42838</v>
      </c>
      <c r="F629" s="1"/>
      <c r="G629" s="1"/>
      <c r="H629" s="92"/>
      <c r="I629" s="1"/>
      <c r="J629" s="92"/>
      <c r="K629" s="92"/>
      <c r="L629" s="1" t="s">
        <v>908</v>
      </c>
      <c r="M629" s="1" t="s">
        <v>909</v>
      </c>
      <c r="N629" s="3">
        <v>1</v>
      </c>
      <c r="O629" s="1" t="s">
        <v>59</v>
      </c>
      <c r="P629" s="6">
        <v>6</v>
      </c>
      <c r="Q629" s="6">
        <v>0</v>
      </c>
      <c r="R629" s="6">
        <v>0</v>
      </c>
      <c r="S629" s="6">
        <v>0</v>
      </c>
      <c r="T629" s="6">
        <v>1</v>
      </c>
      <c r="U629" s="6">
        <v>1</v>
      </c>
      <c r="V629" s="1"/>
      <c r="W629" s="1"/>
      <c r="X629" s="7" t="s">
        <v>911</v>
      </c>
      <c r="Y629" s="1"/>
      <c r="Z629" s="1"/>
      <c r="AA629" s="1"/>
      <c r="AB629" s="1"/>
      <c r="AC629" s="1"/>
    </row>
    <row r="630" spans="1:29" ht="15.75" customHeight="1">
      <c r="A630" s="1" t="s">
        <v>542</v>
      </c>
      <c r="B630" s="1" t="s">
        <v>1286</v>
      </c>
      <c r="C630" s="3" t="s">
        <v>192</v>
      </c>
      <c r="D630" s="3" t="s">
        <v>5</v>
      </c>
      <c r="E630" s="4">
        <v>42840</v>
      </c>
      <c r="F630" s="1"/>
      <c r="G630" s="1"/>
      <c r="H630" s="92"/>
      <c r="I630" s="1"/>
      <c r="J630" s="92"/>
      <c r="K630" s="92"/>
      <c r="L630" s="1" t="s">
        <v>43</v>
      </c>
      <c r="M630" s="1" t="s">
        <v>44</v>
      </c>
      <c r="N630" s="3">
        <v>1</v>
      </c>
      <c r="O630" s="1"/>
      <c r="P630" s="1"/>
      <c r="Q630" s="1"/>
      <c r="R630" s="1"/>
      <c r="S630" s="1"/>
      <c r="T630" s="6">
        <v>1</v>
      </c>
      <c r="U630" s="6">
        <v>1</v>
      </c>
      <c r="V630" s="1"/>
      <c r="W630" s="1"/>
      <c r="X630" s="1"/>
      <c r="Y630" s="1"/>
      <c r="Z630" s="1"/>
      <c r="AA630" s="1"/>
      <c r="AB630" s="1"/>
      <c r="AC630" s="1"/>
    </row>
    <row r="631" spans="1:29" ht="15.75" customHeight="1">
      <c r="A631" s="1" t="s">
        <v>549</v>
      </c>
      <c r="B631" s="1" t="s">
        <v>1290</v>
      </c>
      <c r="C631" s="3" t="s">
        <v>192</v>
      </c>
      <c r="D631" s="3" t="s">
        <v>5</v>
      </c>
      <c r="E631" s="4">
        <v>42840</v>
      </c>
      <c r="F631" s="1" t="s">
        <v>1291</v>
      </c>
      <c r="G631" s="6">
        <v>200</v>
      </c>
      <c r="H631" s="92">
        <f t="shared" si="27"/>
        <v>200</v>
      </c>
      <c r="I631" s="6">
        <v>200</v>
      </c>
      <c r="J631" s="92">
        <f t="shared" si="28"/>
        <v>220.00000000000003</v>
      </c>
      <c r="K631" s="92">
        <f t="shared" si="29"/>
        <v>180</v>
      </c>
      <c r="L631" s="1" t="s">
        <v>1293</v>
      </c>
      <c r="M631" s="1" t="s">
        <v>44</v>
      </c>
      <c r="N631" s="3">
        <v>1</v>
      </c>
      <c r="O631" s="1" t="s">
        <v>573</v>
      </c>
      <c r="P631" s="6">
        <v>0</v>
      </c>
      <c r="Q631" s="6">
        <v>0</v>
      </c>
      <c r="R631" s="6">
        <v>0</v>
      </c>
      <c r="S631" s="6">
        <v>0</v>
      </c>
      <c r="T631" s="6">
        <v>1</v>
      </c>
      <c r="U631" s="6">
        <v>1</v>
      </c>
      <c r="V631" s="7" t="s">
        <v>1295</v>
      </c>
      <c r="W631" s="7" t="s">
        <v>1296</v>
      </c>
      <c r="X631" s="1"/>
      <c r="Y631" s="1"/>
      <c r="Z631" s="1"/>
      <c r="AA631" s="1"/>
      <c r="AB631" s="1"/>
      <c r="AC631" s="1"/>
    </row>
    <row r="632" spans="1:29" ht="15.75" customHeight="1">
      <c r="A632" s="1" t="s">
        <v>436</v>
      </c>
      <c r="B632" s="1" t="s">
        <v>437</v>
      </c>
      <c r="C632" s="3" t="s">
        <v>192</v>
      </c>
      <c r="D632" s="3" t="s">
        <v>5</v>
      </c>
      <c r="E632" s="4">
        <v>42840</v>
      </c>
      <c r="F632" s="1" t="s">
        <v>62</v>
      </c>
      <c r="G632" s="6">
        <v>150</v>
      </c>
      <c r="H632" s="92">
        <f t="shared" si="27"/>
        <v>150</v>
      </c>
      <c r="I632" s="6">
        <v>150</v>
      </c>
      <c r="J632" s="92">
        <f t="shared" si="28"/>
        <v>165</v>
      </c>
      <c r="K632" s="92">
        <f t="shared" si="29"/>
        <v>135</v>
      </c>
      <c r="L632" s="1" t="s">
        <v>442</v>
      </c>
      <c r="M632" s="1" t="s">
        <v>444</v>
      </c>
      <c r="N632" s="3">
        <v>0</v>
      </c>
      <c r="O632" s="1" t="s">
        <v>94</v>
      </c>
      <c r="P632" s="6">
        <v>0</v>
      </c>
      <c r="Q632" s="6">
        <v>0</v>
      </c>
      <c r="R632" s="6">
        <v>0</v>
      </c>
      <c r="S632" s="6">
        <v>0</v>
      </c>
      <c r="T632" s="6">
        <v>1</v>
      </c>
      <c r="U632" s="6">
        <v>1</v>
      </c>
      <c r="V632" s="7" t="s">
        <v>446</v>
      </c>
      <c r="W632" s="1"/>
      <c r="X632" s="1"/>
      <c r="Y632" s="1"/>
      <c r="Z632" s="1"/>
      <c r="AA632" s="1"/>
      <c r="AB632" s="1"/>
      <c r="AC632" s="1"/>
    </row>
    <row r="633" spans="1:29" ht="15.75" customHeight="1">
      <c r="A633" s="1" t="s">
        <v>1297</v>
      </c>
      <c r="B633" s="1" t="s">
        <v>1298</v>
      </c>
      <c r="C633" s="3" t="s">
        <v>192</v>
      </c>
      <c r="D633" s="3" t="s">
        <v>5</v>
      </c>
      <c r="E633" s="4">
        <v>42840</v>
      </c>
      <c r="F633" s="1" t="s">
        <v>113</v>
      </c>
      <c r="G633" s="6">
        <v>200</v>
      </c>
      <c r="H633" s="92">
        <f t="shared" si="27"/>
        <v>200</v>
      </c>
      <c r="I633" s="6">
        <v>200</v>
      </c>
      <c r="J633" s="92">
        <f t="shared" si="28"/>
        <v>220.00000000000003</v>
      </c>
      <c r="K633" s="92">
        <f t="shared" si="29"/>
        <v>180</v>
      </c>
      <c r="L633" s="1" t="s">
        <v>1299</v>
      </c>
      <c r="M633" s="1" t="s">
        <v>44</v>
      </c>
      <c r="N633" s="3">
        <v>1</v>
      </c>
      <c r="O633" s="1" t="s">
        <v>70</v>
      </c>
      <c r="P633" s="6">
        <v>0</v>
      </c>
      <c r="Q633" s="6">
        <v>0</v>
      </c>
      <c r="R633" s="6">
        <v>0</v>
      </c>
      <c r="S633" s="6">
        <v>0</v>
      </c>
      <c r="T633" s="6">
        <v>1</v>
      </c>
      <c r="U633" s="6">
        <v>1</v>
      </c>
      <c r="V633" s="7" t="s">
        <v>1300</v>
      </c>
      <c r="W633" s="7" t="s">
        <v>1303</v>
      </c>
      <c r="X633" s="1"/>
      <c r="Y633" s="1"/>
      <c r="Z633" s="1"/>
      <c r="AA633" s="1"/>
      <c r="AB633" s="1"/>
      <c r="AC633" s="1"/>
    </row>
    <row r="634" spans="1:29" ht="15.75" customHeight="1">
      <c r="A634" s="1" t="s">
        <v>1304</v>
      </c>
      <c r="B634" s="1" t="s">
        <v>1305</v>
      </c>
      <c r="C634" s="3" t="s">
        <v>192</v>
      </c>
      <c r="D634" s="3" t="s">
        <v>5</v>
      </c>
      <c r="E634" s="4">
        <v>42840</v>
      </c>
      <c r="F634" s="1" t="s">
        <v>382</v>
      </c>
      <c r="G634" s="6">
        <v>300</v>
      </c>
      <c r="H634" s="92">
        <f t="shared" si="27"/>
        <v>300</v>
      </c>
      <c r="I634" s="6">
        <v>300</v>
      </c>
      <c r="J634" s="92">
        <f t="shared" si="28"/>
        <v>330</v>
      </c>
      <c r="K634" s="92">
        <f t="shared" si="29"/>
        <v>270</v>
      </c>
      <c r="L634" s="1" t="s">
        <v>1307</v>
      </c>
      <c r="M634" s="1" t="s">
        <v>44</v>
      </c>
      <c r="N634" s="3">
        <v>1</v>
      </c>
      <c r="O634" s="1" t="s">
        <v>573</v>
      </c>
      <c r="P634" s="6">
        <v>0</v>
      </c>
      <c r="Q634" s="6">
        <v>0</v>
      </c>
      <c r="R634" s="6">
        <v>0</v>
      </c>
      <c r="S634" s="6">
        <v>0</v>
      </c>
      <c r="T634" s="6">
        <v>1</v>
      </c>
      <c r="U634" s="6">
        <v>1</v>
      </c>
      <c r="V634" s="7" t="s">
        <v>1308</v>
      </c>
      <c r="W634" s="1"/>
      <c r="X634" s="1"/>
      <c r="Y634" s="1"/>
      <c r="Z634" s="1"/>
      <c r="AA634" s="1"/>
      <c r="AB634" s="1"/>
      <c r="AC634" s="1"/>
    </row>
    <row r="635" spans="1:29" ht="15.75" customHeight="1">
      <c r="A635" s="1" t="s">
        <v>1309</v>
      </c>
      <c r="B635" s="1"/>
      <c r="C635" s="3" t="s">
        <v>192</v>
      </c>
      <c r="D635" s="3" t="s">
        <v>5</v>
      </c>
      <c r="E635" s="4">
        <v>42840</v>
      </c>
      <c r="F635" s="1"/>
      <c r="G635" s="1"/>
      <c r="H635" s="92"/>
      <c r="I635" s="1"/>
      <c r="J635" s="92"/>
      <c r="K635" s="92"/>
      <c r="L635" s="1" t="s">
        <v>43</v>
      </c>
      <c r="M635" s="1" t="s">
        <v>44</v>
      </c>
      <c r="N635" s="3">
        <v>1</v>
      </c>
      <c r="O635" s="1"/>
      <c r="P635" s="1"/>
      <c r="Q635" s="1"/>
      <c r="R635" s="1"/>
      <c r="S635" s="1"/>
      <c r="T635" s="6">
        <v>1</v>
      </c>
      <c r="U635" s="6">
        <v>1</v>
      </c>
      <c r="V635" s="7" t="s">
        <v>1121</v>
      </c>
      <c r="W635" s="1"/>
      <c r="X635" s="1"/>
      <c r="Y635" s="1"/>
      <c r="Z635" s="1"/>
      <c r="AA635" s="1"/>
      <c r="AB635" s="1"/>
      <c r="AC635" s="1"/>
    </row>
    <row r="636" spans="1:29" ht="15.75" customHeight="1">
      <c r="A636" s="1" t="s">
        <v>1312</v>
      </c>
      <c r="B636" s="1"/>
      <c r="C636" s="3" t="s">
        <v>192</v>
      </c>
      <c r="D636" s="3" t="s">
        <v>5</v>
      </c>
      <c r="E636" s="4">
        <v>42840</v>
      </c>
      <c r="F636" s="1" t="s">
        <v>62</v>
      </c>
      <c r="G636" s="6">
        <v>80</v>
      </c>
      <c r="H636" s="92">
        <f t="shared" si="27"/>
        <v>80</v>
      </c>
      <c r="I636" s="6">
        <v>80</v>
      </c>
      <c r="J636" s="92">
        <f t="shared" si="28"/>
        <v>88</v>
      </c>
      <c r="K636" s="92">
        <f t="shared" si="29"/>
        <v>72</v>
      </c>
      <c r="L636" s="1" t="s">
        <v>1314</v>
      </c>
      <c r="M636" s="1" t="s">
        <v>44</v>
      </c>
      <c r="N636" s="3">
        <v>1</v>
      </c>
      <c r="O636" s="1" t="s">
        <v>59</v>
      </c>
      <c r="P636" s="6">
        <v>0</v>
      </c>
      <c r="Q636" s="6">
        <v>0</v>
      </c>
      <c r="R636" s="6">
        <v>0</v>
      </c>
      <c r="S636" s="6">
        <v>0</v>
      </c>
      <c r="T636" s="6">
        <v>1</v>
      </c>
      <c r="U636" s="6">
        <v>1</v>
      </c>
      <c r="V636" s="7" t="s">
        <v>1317</v>
      </c>
      <c r="W636" s="1"/>
      <c r="X636" s="1"/>
      <c r="Y636" s="1"/>
      <c r="Z636" s="1"/>
      <c r="AA636" s="1"/>
      <c r="AB636" s="1"/>
      <c r="AC636" s="1"/>
    </row>
    <row r="637" spans="1:29" ht="15.75" customHeight="1">
      <c r="A637" s="1" t="s">
        <v>542</v>
      </c>
      <c r="B637" s="1" t="s">
        <v>3012</v>
      </c>
      <c r="C637" s="3" t="s">
        <v>192</v>
      </c>
      <c r="D637" s="3" t="s">
        <v>5</v>
      </c>
      <c r="E637" s="4">
        <v>42841</v>
      </c>
      <c r="F637" s="1" t="s">
        <v>62</v>
      </c>
      <c r="G637" s="6">
        <v>11</v>
      </c>
      <c r="H637" s="92">
        <f t="shared" si="27"/>
        <v>11</v>
      </c>
      <c r="I637" s="6">
        <v>11</v>
      </c>
      <c r="J637" s="92">
        <f t="shared" si="28"/>
        <v>12.100000000000001</v>
      </c>
      <c r="K637" s="92">
        <f t="shared" si="29"/>
        <v>9.9</v>
      </c>
      <c r="L637" s="1" t="s">
        <v>3013</v>
      </c>
      <c r="M637" s="1" t="s">
        <v>3014</v>
      </c>
      <c r="N637" s="3">
        <v>0</v>
      </c>
      <c r="O637" s="1" t="s">
        <v>59</v>
      </c>
      <c r="P637" s="6">
        <v>0</v>
      </c>
      <c r="Q637" s="6">
        <v>0</v>
      </c>
      <c r="R637" s="6">
        <v>0</v>
      </c>
      <c r="S637" s="6">
        <v>0</v>
      </c>
      <c r="T637" s="6">
        <v>1</v>
      </c>
      <c r="U637" s="6">
        <v>1</v>
      </c>
      <c r="V637" s="7" t="s">
        <v>3015</v>
      </c>
      <c r="W637" s="1" t="s">
        <v>1198</v>
      </c>
      <c r="X637" s="1"/>
      <c r="Y637" s="1"/>
      <c r="Z637" s="1"/>
      <c r="AA637" s="1"/>
      <c r="AB637" s="1"/>
      <c r="AC637" s="1"/>
    </row>
    <row r="638" spans="1:29" ht="15.75" customHeight="1">
      <c r="A638" s="1" t="s">
        <v>242</v>
      </c>
      <c r="B638" s="1" t="s">
        <v>834</v>
      </c>
      <c r="C638" s="1" t="s">
        <v>192</v>
      </c>
      <c r="D638" s="3" t="s">
        <v>5</v>
      </c>
      <c r="E638" s="13">
        <v>42843</v>
      </c>
      <c r="F638" s="1" t="s">
        <v>3016</v>
      </c>
      <c r="G638" s="6">
        <v>200</v>
      </c>
      <c r="H638" s="92">
        <f t="shared" si="27"/>
        <v>200</v>
      </c>
      <c r="I638" s="6">
        <v>200</v>
      </c>
      <c r="J638" s="92">
        <f t="shared" si="28"/>
        <v>220.00000000000003</v>
      </c>
      <c r="K638" s="92">
        <f t="shared" si="29"/>
        <v>180</v>
      </c>
      <c r="L638" s="1" t="s">
        <v>3017</v>
      </c>
      <c r="M638" s="1" t="s">
        <v>3018</v>
      </c>
      <c r="N638" s="14">
        <v>0</v>
      </c>
      <c r="O638" s="1" t="s">
        <v>59</v>
      </c>
      <c r="P638" s="6">
        <v>0</v>
      </c>
      <c r="Q638" s="6">
        <v>0</v>
      </c>
      <c r="R638" s="6">
        <v>0</v>
      </c>
      <c r="S638" s="6">
        <v>0</v>
      </c>
      <c r="T638" s="6">
        <v>1</v>
      </c>
      <c r="U638" s="6">
        <v>1</v>
      </c>
      <c r="V638" s="7" t="s">
        <v>3019</v>
      </c>
      <c r="W638" s="1"/>
      <c r="X638" s="1"/>
      <c r="Y638" s="1"/>
      <c r="Z638" s="1"/>
      <c r="AA638" s="1"/>
      <c r="AB638" s="1"/>
      <c r="AC638" s="1"/>
    </row>
    <row r="639" spans="1:29" ht="15.75" customHeight="1">
      <c r="A639" s="1" t="s">
        <v>242</v>
      </c>
      <c r="B639" s="1" t="s">
        <v>1530</v>
      </c>
      <c r="C639" s="1" t="s">
        <v>192</v>
      </c>
      <c r="D639" s="3" t="s">
        <v>5</v>
      </c>
      <c r="E639" s="13">
        <v>42843</v>
      </c>
      <c r="F639" s="1"/>
      <c r="G639" s="1"/>
      <c r="H639" s="92"/>
      <c r="I639" s="1"/>
      <c r="J639" s="92"/>
      <c r="K639" s="92"/>
      <c r="L639" s="1" t="s">
        <v>1532</v>
      </c>
      <c r="M639" s="45" t="s">
        <v>1533</v>
      </c>
      <c r="N639" s="6">
        <v>0</v>
      </c>
      <c r="O639" s="27" t="s">
        <v>1534</v>
      </c>
      <c r="P639" s="6">
        <v>0</v>
      </c>
      <c r="Q639" s="6">
        <v>0</v>
      </c>
      <c r="R639" s="6">
        <v>0</v>
      </c>
      <c r="S639" s="6">
        <v>0</v>
      </c>
      <c r="T639" s="6">
        <v>1</v>
      </c>
      <c r="U639" s="6">
        <v>1</v>
      </c>
      <c r="V639" s="7" t="s">
        <v>1535</v>
      </c>
      <c r="W639" s="7" t="s">
        <v>1536</v>
      </c>
      <c r="X639" s="1"/>
      <c r="Y639" s="1"/>
      <c r="Z639" s="1"/>
      <c r="AA639" s="1"/>
      <c r="AB639" s="1"/>
      <c r="AC639" s="1"/>
    </row>
    <row r="640" spans="1:29" ht="15.75" customHeight="1">
      <c r="A640" s="67" t="s">
        <v>824</v>
      </c>
      <c r="B640" s="1" t="s">
        <v>827</v>
      </c>
      <c r="C640" s="1" t="s">
        <v>192</v>
      </c>
      <c r="D640" s="1" t="s">
        <v>67</v>
      </c>
      <c r="E640" s="13">
        <v>42844</v>
      </c>
      <c r="F640" s="1" t="s">
        <v>828</v>
      </c>
      <c r="G640" s="6">
        <v>40</v>
      </c>
      <c r="H640" s="92">
        <f t="shared" si="27"/>
        <v>40</v>
      </c>
      <c r="I640" s="6">
        <v>40</v>
      </c>
      <c r="J640" s="92">
        <f t="shared" si="28"/>
        <v>44</v>
      </c>
      <c r="K640" s="92">
        <f t="shared" si="29"/>
        <v>36</v>
      </c>
      <c r="L640" s="1" t="s">
        <v>829</v>
      </c>
      <c r="M640" s="1" t="s">
        <v>830</v>
      </c>
      <c r="N640" s="6">
        <v>1</v>
      </c>
      <c r="O640" s="1" t="s">
        <v>59</v>
      </c>
      <c r="P640" s="6">
        <v>0</v>
      </c>
      <c r="Q640" s="6">
        <v>0</v>
      </c>
      <c r="R640" s="6">
        <v>0</v>
      </c>
      <c r="S640" s="6">
        <v>0</v>
      </c>
      <c r="T640" s="6">
        <v>1</v>
      </c>
      <c r="U640" s="6">
        <v>1</v>
      </c>
      <c r="V640" s="7" t="s">
        <v>831</v>
      </c>
      <c r="W640" s="1"/>
      <c r="X640" s="1"/>
      <c r="Y640" s="1"/>
      <c r="Z640" s="1"/>
      <c r="AA640" s="1"/>
      <c r="AB640" s="1"/>
      <c r="AC640" s="1"/>
    </row>
    <row r="641" spans="1:29" ht="15.75" customHeight="1">
      <c r="A641" s="1" t="s">
        <v>242</v>
      </c>
      <c r="B641" s="1" t="s">
        <v>750</v>
      </c>
      <c r="C641" s="1" t="s">
        <v>192</v>
      </c>
      <c r="D641" s="1" t="s">
        <v>67</v>
      </c>
      <c r="E641" s="13">
        <v>42845</v>
      </c>
      <c r="F641" s="1" t="s">
        <v>751</v>
      </c>
      <c r="G641" s="6">
        <v>24</v>
      </c>
      <c r="H641" s="92">
        <f t="shared" si="27"/>
        <v>24</v>
      </c>
      <c r="I641" s="6">
        <v>24</v>
      </c>
      <c r="J641" s="92">
        <f t="shared" si="28"/>
        <v>26.400000000000002</v>
      </c>
      <c r="K641" s="92">
        <f t="shared" si="29"/>
        <v>21.6</v>
      </c>
      <c r="L641" s="1" t="s">
        <v>753</v>
      </c>
      <c r="M641" s="1" t="s">
        <v>755</v>
      </c>
      <c r="N641" s="6">
        <v>1</v>
      </c>
      <c r="O641" s="1" t="s">
        <v>59</v>
      </c>
      <c r="P641" s="6">
        <v>0</v>
      </c>
      <c r="Q641" s="6">
        <v>0</v>
      </c>
      <c r="R641" s="6">
        <v>0</v>
      </c>
      <c r="S641" s="6">
        <v>0</v>
      </c>
      <c r="T641" s="6">
        <v>1</v>
      </c>
      <c r="U641" s="6">
        <v>1</v>
      </c>
      <c r="V641" s="7" t="s">
        <v>757</v>
      </c>
      <c r="W641" s="1"/>
      <c r="X641" s="1"/>
      <c r="Y641" s="1"/>
      <c r="Z641" s="1"/>
      <c r="AA641" s="1"/>
      <c r="AB641" s="1"/>
      <c r="AC641" s="1"/>
    </row>
    <row r="642" spans="1:29" ht="15.75" customHeight="1">
      <c r="A642" s="1" t="s">
        <v>242</v>
      </c>
      <c r="B642" s="1" t="s">
        <v>834</v>
      </c>
      <c r="C642" s="1" t="s">
        <v>192</v>
      </c>
      <c r="D642" s="1" t="s">
        <v>67</v>
      </c>
      <c r="E642" s="13">
        <v>42845</v>
      </c>
      <c r="F642" s="1"/>
      <c r="G642" s="1"/>
      <c r="H642" s="92"/>
      <c r="I642" s="1"/>
      <c r="J642" s="92"/>
      <c r="K642" s="92"/>
      <c r="L642" s="1" t="s">
        <v>43</v>
      </c>
      <c r="M642" s="1" t="s">
        <v>835</v>
      </c>
      <c r="N642" s="6">
        <v>1</v>
      </c>
      <c r="O642" s="1" t="s">
        <v>837</v>
      </c>
      <c r="P642" s="6">
        <v>0</v>
      </c>
      <c r="Q642" s="6">
        <v>0</v>
      </c>
      <c r="R642" s="6">
        <v>0</v>
      </c>
      <c r="S642" s="6">
        <v>0</v>
      </c>
      <c r="T642" s="6">
        <v>1</v>
      </c>
      <c r="U642" s="6">
        <v>1</v>
      </c>
      <c r="V642" s="7" t="s">
        <v>838</v>
      </c>
      <c r="W642" s="7" t="s">
        <v>839</v>
      </c>
      <c r="X642" s="1"/>
      <c r="Y642" s="1"/>
      <c r="Z642" s="1"/>
      <c r="AA642" s="1"/>
      <c r="AB642" s="1"/>
      <c r="AC642" s="1"/>
    </row>
    <row r="643" spans="1:29" ht="15.75" customHeight="1">
      <c r="A643" s="1" t="s">
        <v>242</v>
      </c>
      <c r="B643" s="1" t="s">
        <v>3020</v>
      </c>
      <c r="C643" s="1" t="s">
        <v>192</v>
      </c>
      <c r="D643" s="1" t="s">
        <v>67</v>
      </c>
      <c r="E643" s="13">
        <v>42845</v>
      </c>
      <c r="F643" s="1"/>
      <c r="G643" s="1"/>
      <c r="H643" s="92"/>
      <c r="I643" s="1"/>
      <c r="J643" s="92"/>
      <c r="K643" s="92"/>
      <c r="L643" s="1" t="s">
        <v>3021</v>
      </c>
      <c r="M643" s="1" t="s">
        <v>1591</v>
      </c>
      <c r="N643" s="6">
        <v>1</v>
      </c>
      <c r="O643" s="1" t="s">
        <v>59</v>
      </c>
      <c r="P643" s="6">
        <v>0</v>
      </c>
      <c r="Q643" s="6">
        <v>0</v>
      </c>
      <c r="R643" s="6">
        <v>0</v>
      </c>
      <c r="S643" s="6">
        <v>0</v>
      </c>
      <c r="T643" s="6">
        <v>1</v>
      </c>
      <c r="U643" s="6">
        <v>1</v>
      </c>
      <c r="V643" s="7" t="s">
        <v>3022</v>
      </c>
      <c r="W643" s="1"/>
      <c r="X643" s="1"/>
      <c r="Y643" s="1"/>
      <c r="Z643" s="1"/>
      <c r="AA643" s="1"/>
      <c r="AB643" s="1"/>
      <c r="AC643" s="1"/>
    </row>
    <row r="644" spans="1:29" ht="15.75" customHeight="1">
      <c r="A644" s="1" t="s">
        <v>3023</v>
      </c>
      <c r="B644" s="1" t="s">
        <v>3024</v>
      </c>
      <c r="C644" s="1" t="s">
        <v>192</v>
      </c>
      <c r="D644" s="1" t="s">
        <v>67</v>
      </c>
      <c r="E644" s="13">
        <v>42846</v>
      </c>
      <c r="F644" s="1"/>
      <c r="G644" s="1"/>
      <c r="H644" s="92"/>
      <c r="I644" s="1"/>
      <c r="J644" s="92"/>
      <c r="K644" s="92"/>
      <c r="L644" s="1" t="s">
        <v>43</v>
      </c>
      <c r="M644" s="1" t="s">
        <v>3025</v>
      </c>
      <c r="N644" s="6">
        <v>1</v>
      </c>
      <c r="O644" s="1" t="s">
        <v>59</v>
      </c>
      <c r="P644" s="6">
        <v>0</v>
      </c>
      <c r="Q644" s="6">
        <v>0</v>
      </c>
      <c r="R644" s="6">
        <v>0</v>
      </c>
      <c r="S644" s="6">
        <v>0</v>
      </c>
      <c r="T644" s="6">
        <v>1</v>
      </c>
      <c r="U644" s="6">
        <v>1</v>
      </c>
      <c r="V644" s="7" t="s">
        <v>3026</v>
      </c>
      <c r="W644" s="1"/>
      <c r="X644" s="1"/>
      <c r="Y644" s="1"/>
      <c r="Z644" s="1"/>
      <c r="AA644" s="1"/>
      <c r="AB644" s="1"/>
      <c r="AC644" s="1"/>
    </row>
    <row r="645" spans="1:29" ht="15.75" customHeight="1">
      <c r="A645" s="1" t="s">
        <v>242</v>
      </c>
      <c r="B645" s="1" t="s">
        <v>975</v>
      </c>
      <c r="C645" s="1" t="s">
        <v>192</v>
      </c>
      <c r="D645" s="1" t="s">
        <v>67</v>
      </c>
      <c r="E645" s="13">
        <v>42846</v>
      </c>
      <c r="F645" s="1"/>
      <c r="G645" s="1"/>
      <c r="H645" s="92"/>
      <c r="I645" s="1"/>
      <c r="J645" s="92"/>
      <c r="K645" s="92"/>
      <c r="L645" s="1" t="s">
        <v>43</v>
      </c>
      <c r="M645" s="1" t="s">
        <v>976</v>
      </c>
      <c r="N645" s="6">
        <v>1</v>
      </c>
      <c r="O645" s="1" t="s">
        <v>59</v>
      </c>
      <c r="P645" s="6">
        <v>4</v>
      </c>
      <c r="Q645" s="6">
        <v>0</v>
      </c>
      <c r="R645" s="6">
        <v>0</v>
      </c>
      <c r="S645" s="6">
        <v>0</v>
      </c>
      <c r="T645" s="6">
        <v>1</v>
      </c>
      <c r="U645" s="6">
        <v>1</v>
      </c>
      <c r="V645" s="7" t="s">
        <v>977</v>
      </c>
      <c r="W645" s="7" t="s">
        <v>978</v>
      </c>
      <c r="X645" s="1"/>
      <c r="Y645" s="1"/>
      <c r="Z645" s="1"/>
      <c r="AA645" s="1"/>
      <c r="AB645" s="1"/>
      <c r="AC645" s="1"/>
    </row>
    <row r="646" spans="1:29" ht="15.75" customHeight="1">
      <c r="A646" s="1" t="s">
        <v>1304</v>
      </c>
      <c r="B646" s="1" t="s">
        <v>2358</v>
      </c>
      <c r="C646" s="1" t="s">
        <v>192</v>
      </c>
      <c r="D646" s="1" t="s">
        <v>67</v>
      </c>
      <c r="E646" s="13">
        <v>42847</v>
      </c>
      <c r="F646" s="6">
        <v>1500</v>
      </c>
      <c r="G646" s="6">
        <v>1500</v>
      </c>
      <c r="H646" s="92">
        <f t="shared" ref="H643:H706" si="30">SUM(J646+K646)/2</f>
        <v>1500</v>
      </c>
      <c r="I646" s="6">
        <v>1500</v>
      </c>
      <c r="J646" s="92">
        <f t="shared" ref="J643:J706" si="31">G646*1.1</f>
        <v>1650.0000000000002</v>
      </c>
      <c r="K646" s="92">
        <f t="shared" ref="K643:K706" si="32">I646*0.9</f>
        <v>1350</v>
      </c>
      <c r="L646" s="1" t="s">
        <v>43</v>
      </c>
      <c r="M646" s="1" t="s">
        <v>63</v>
      </c>
      <c r="N646" s="14">
        <v>3</v>
      </c>
      <c r="O646" s="1" t="s">
        <v>94</v>
      </c>
      <c r="P646" s="6">
        <v>0</v>
      </c>
      <c r="Q646" s="6">
        <v>0</v>
      </c>
      <c r="R646" s="6">
        <v>0</v>
      </c>
      <c r="S646" s="6">
        <v>0</v>
      </c>
      <c r="T646" s="6">
        <v>1</v>
      </c>
      <c r="U646" s="6">
        <v>1</v>
      </c>
      <c r="V646" s="7" t="s">
        <v>2360</v>
      </c>
      <c r="W646" s="1"/>
      <c r="X646" s="1"/>
      <c r="Y646" s="1"/>
      <c r="Z646" s="1"/>
      <c r="AA646" s="1"/>
      <c r="AB646" s="1"/>
      <c r="AC646" s="1"/>
    </row>
    <row r="647" spans="1:29">
      <c r="A647" s="3" t="s">
        <v>2361</v>
      </c>
      <c r="B647" s="101" t="s">
        <v>2362</v>
      </c>
      <c r="C647" s="3" t="s">
        <v>192</v>
      </c>
      <c r="D647" s="3" t="s">
        <v>67</v>
      </c>
      <c r="E647" s="13">
        <v>42847</v>
      </c>
      <c r="F647" s="3" t="s">
        <v>746</v>
      </c>
      <c r="G647" s="14">
        <v>300</v>
      </c>
      <c r="H647" s="92">
        <f t="shared" si="30"/>
        <v>345</v>
      </c>
      <c r="I647" s="14">
        <v>400</v>
      </c>
      <c r="J647" s="92">
        <f t="shared" si="31"/>
        <v>330</v>
      </c>
      <c r="K647" s="92">
        <f t="shared" si="32"/>
        <v>360</v>
      </c>
      <c r="L647" s="1" t="s">
        <v>43</v>
      </c>
      <c r="M647" s="1" t="s">
        <v>63</v>
      </c>
      <c r="N647" s="14">
        <v>3</v>
      </c>
      <c r="O647" s="3" t="s">
        <v>15</v>
      </c>
      <c r="P647" s="14">
        <v>0</v>
      </c>
      <c r="Q647" s="14">
        <v>0</v>
      </c>
      <c r="R647" s="14">
        <v>0</v>
      </c>
      <c r="S647" s="14">
        <v>0</v>
      </c>
      <c r="T647" s="14">
        <v>1</v>
      </c>
      <c r="U647" s="14">
        <v>1</v>
      </c>
      <c r="V647" s="78" t="s">
        <v>2369</v>
      </c>
      <c r="W647" s="1"/>
      <c r="X647" s="1"/>
      <c r="Y647" s="1"/>
      <c r="Z647" s="1"/>
      <c r="AA647" s="1"/>
      <c r="AB647" s="1"/>
      <c r="AC647" s="1"/>
    </row>
    <row r="648" spans="1:29" ht="15.75" customHeight="1">
      <c r="A648" s="1" t="s">
        <v>549</v>
      </c>
      <c r="B648" s="1" t="s">
        <v>2370</v>
      </c>
      <c r="C648" s="1" t="s">
        <v>192</v>
      </c>
      <c r="D648" s="1" t="s">
        <v>67</v>
      </c>
      <c r="E648" s="13">
        <v>42847</v>
      </c>
      <c r="F648" s="1" t="s">
        <v>1072</v>
      </c>
      <c r="G648" s="6">
        <v>2000</v>
      </c>
      <c r="H648" s="92">
        <f t="shared" si="30"/>
        <v>2000</v>
      </c>
      <c r="I648" s="6">
        <v>2000</v>
      </c>
      <c r="J648" s="92">
        <f t="shared" si="31"/>
        <v>2200</v>
      </c>
      <c r="K648" s="92">
        <f t="shared" si="32"/>
        <v>1800</v>
      </c>
      <c r="L648" s="1" t="s">
        <v>43</v>
      </c>
      <c r="M648" s="1" t="s">
        <v>63</v>
      </c>
      <c r="N648" s="14">
        <v>3</v>
      </c>
      <c r="O648" s="1" t="s">
        <v>94</v>
      </c>
      <c r="P648" s="6">
        <v>0</v>
      </c>
      <c r="Q648" s="6">
        <v>0</v>
      </c>
      <c r="R648" s="6">
        <v>0</v>
      </c>
      <c r="S648" s="6">
        <v>0</v>
      </c>
      <c r="T648" s="6">
        <v>1</v>
      </c>
      <c r="U648" s="6">
        <v>1</v>
      </c>
      <c r="V648" s="34" t="s">
        <v>2371</v>
      </c>
      <c r="W648" s="1"/>
      <c r="X648" s="1"/>
      <c r="Y648" s="1"/>
      <c r="Z648" s="1"/>
      <c r="AA648" s="1"/>
      <c r="AB648" s="1"/>
      <c r="AC648" s="1"/>
    </row>
    <row r="649" spans="1:29" ht="15.75" customHeight="1">
      <c r="A649" s="1" t="s">
        <v>2372</v>
      </c>
      <c r="B649" s="1" t="s">
        <v>2373</v>
      </c>
      <c r="C649" s="1" t="s">
        <v>192</v>
      </c>
      <c r="D649" s="1" t="s">
        <v>67</v>
      </c>
      <c r="E649" s="13">
        <v>42847</v>
      </c>
      <c r="F649" s="1" t="s">
        <v>2374</v>
      </c>
      <c r="G649" s="6">
        <v>500</v>
      </c>
      <c r="H649" s="92">
        <f t="shared" si="30"/>
        <v>500</v>
      </c>
      <c r="I649" s="6">
        <v>500</v>
      </c>
      <c r="J649" s="92">
        <f t="shared" si="31"/>
        <v>550</v>
      </c>
      <c r="K649" s="92">
        <f t="shared" si="32"/>
        <v>450</v>
      </c>
      <c r="L649" s="1" t="s">
        <v>43</v>
      </c>
      <c r="M649" s="1" t="s">
        <v>63</v>
      </c>
      <c r="N649" s="14">
        <v>3</v>
      </c>
      <c r="O649" s="1" t="s">
        <v>48</v>
      </c>
      <c r="P649" s="6">
        <v>0</v>
      </c>
      <c r="Q649" s="6">
        <v>0</v>
      </c>
      <c r="R649" s="6">
        <v>0</v>
      </c>
      <c r="S649" s="6">
        <v>0</v>
      </c>
      <c r="T649" s="6">
        <v>1</v>
      </c>
      <c r="U649" s="6">
        <v>1</v>
      </c>
      <c r="V649" s="1" t="s">
        <v>2375</v>
      </c>
      <c r="W649" s="1"/>
      <c r="X649" s="1"/>
      <c r="Y649" s="1"/>
      <c r="Z649" s="1"/>
      <c r="AA649" s="1"/>
      <c r="AB649" s="1"/>
      <c r="AC649" s="1"/>
    </row>
    <row r="650" spans="1:29" ht="15.75" customHeight="1">
      <c r="A650" s="3" t="s">
        <v>2376</v>
      </c>
      <c r="B650" s="17" t="s">
        <v>2377</v>
      </c>
      <c r="C650" s="1" t="s">
        <v>192</v>
      </c>
      <c r="D650" s="1" t="s">
        <v>67</v>
      </c>
      <c r="E650" s="13">
        <v>42847</v>
      </c>
      <c r="F650" s="3"/>
      <c r="G650" s="14"/>
      <c r="H650" s="92"/>
      <c r="I650" s="14"/>
      <c r="J650" s="92"/>
      <c r="K650" s="92"/>
      <c r="L650" s="1" t="s">
        <v>43</v>
      </c>
      <c r="M650" s="1" t="s">
        <v>63</v>
      </c>
      <c r="N650" s="14">
        <v>3</v>
      </c>
      <c r="O650" s="3" t="s">
        <v>15</v>
      </c>
      <c r="P650" s="14"/>
      <c r="Q650" s="14"/>
      <c r="R650" s="14"/>
      <c r="S650" s="14"/>
      <c r="T650" s="6">
        <v>1</v>
      </c>
      <c r="U650" s="6">
        <v>1</v>
      </c>
      <c r="V650" s="102" t="s">
        <v>2378</v>
      </c>
      <c r="W650" s="1"/>
      <c r="X650" s="1"/>
      <c r="Y650" s="1"/>
      <c r="Z650" s="1"/>
      <c r="AA650" s="1"/>
      <c r="AB650" s="1"/>
      <c r="AC650" s="1"/>
    </row>
    <row r="651" spans="1:29" ht="15.75" customHeight="1">
      <c r="A651" s="3" t="s">
        <v>2379</v>
      </c>
      <c r="B651" s="17" t="s">
        <v>2380</v>
      </c>
      <c r="C651" s="1" t="s">
        <v>192</v>
      </c>
      <c r="D651" s="1" t="s">
        <v>67</v>
      </c>
      <c r="E651" s="13">
        <v>42847</v>
      </c>
      <c r="F651" s="3"/>
      <c r="G651" s="14"/>
      <c r="H651" s="92"/>
      <c r="I651" s="14"/>
      <c r="J651" s="92"/>
      <c r="K651" s="92"/>
      <c r="L651" s="17" t="s">
        <v>2381</v>
      </c>
      <c r="M651" s="1" t="s">
        <v>63</v>
      </c>
      <c r="N651" s="14">
        <v>3</v>
      </c>
      <c r="O651" s="3" t="s">
        <v>15</v>
      </c>
      <c r="P651" s="14"/>
      <c r="Q651" s="14"/>
      <c r="R651" s="14"/>
      <c r="S651" s="14"/>
      <c r="T651" s="6">
        <v>1</v>
      </c>
      <c r="U651" s="6">
        <v>1</v>
      </c>
      <c r="V651" s="102" t="s">
        <v>2382</v>
      </c>
      <c r="W651" s="1"/>
      <c r="X651" s="1"/>
      <c r="Y651" s="1"/>
      <c r="Z651" s="1"/>
      <c r="AA651" s="1"/>
      <c r="AB651" s="1"/>
      <c r="AC651" s="1"/>
    </row>
    <row r="652" spans="1:29" ht="15.75" customHeight="1">
      <c r="A652" s="3" t="s">
        <v>2383</v>
      </c>
      <c r="B652" s="103" t="s">
        <v>2384</v>
      </c>
      <c r="C652" s="1" t="s">
        <v>192</v>
      </c>
      <c r="D652" s="1" t="s">
        <v>67</v>
      </c>
      <c r="E652" s="13">
        <v>42847</v>
      </c>
      <c r="F652" s="3" t="s">
        <v>2385</v>
      </c>
      <c r="G652" s="14">
        <v>250</v>
      </c>
      <c r="H652" s="92">
        <f t="shared" si="30"/>
        <v>250</v>
      </c>
      <c r="I652" s="14">
        <v>250</v>
      </c>
      <c r="J652" s="92">
        <f t="shared" si="31"/>
        <v>275</v>
      </c>
      <c r="K652" s="92">
        <f t="shared" si="32"/>
        <v>225</v>
      </c>
      <c r="L652" s="1" t="s">
        <v>43</v>
      </c>
      <c r="M652" s="1" t="s">
        <v>63</v>
      </c>
      <c r="N652" s="14">
        <v>3</v>
      </c>
      <c r="O652" s="1" t="s">
        <v>94</v>
      </c>
      <c r="P652" s="14">
        <v>0</v>
      </c>
      <c r="Q652" s="14">
        <v>0</v>
      </c>
      <c r="R652" s="14">
        <v>0</v>
      </c>
      <c r="S652" s="14">
        <v>0</v>
      </c>
      <c r="T652" s="6">
        <v>1</v>
      </c>
      <c r="U652" s="6">
        <v>1</v>
      </c>
      <c r="V652" s="102" t="s">
        <v>2386</v>
      </c>
      <c r="W652" s="1"/>
      <c r="X652" s="1"/>
      <c r="Y652" s="1"/>
      <c r="Z652" s="1"/>
      <c r="AA652" s="1"/>
      <c r="AB652" s="1"/>
      <c r="AC652" s="1"/>
    </row>
    <row r="653" spans="1:29" ht="15.75" customHeight="1">
      <c r="A653" s="1" t="s">
        <v>2387</v>
      </c>
      <c r="B653" s="1" t="s">
        <v>2388</v>
      </c>
      <c r="C653" s="1" t="s">
        <v>192</v>
      </c>
      <c r="D653" s="1" t="s">
        <v>67</v>
      </c>
      <c r="E653" s="13">
        <v>42847</v>
      </c>
      <c r="F653" s="1" t="s">
        <v>2389</v>
      </c>
      <c r="G653" s="6">
        <v>160</v>
      </c>
      <c r="H653" s="92">
        <f t="shared" si="30"/>
        <v>160</v>
      </c>
      <c r="I653" s="6">
        <v>160</v>
      </c>
      <c r="J653" s="92">
        <f t="shared" si="31"/>
        <v>176</v>
      </c>
      <c r="K653" s="92">
        <f t="shared" si="32"/>
        <v>144</v>
      </c>
      <c r="L653" s="1" t="s">
        <v>2390</v>
      </c>
      <c r="M653" s="1" t="s">
        <v>63</v>
      </c>
      <c r="N653" s="14">
        <v>3</v>
      </c>
      <c r="O653" s="1" t="s">
        <v>48</v>
      </c>
      <c r="P653" s="6">
        <v>0</v>
      </c>
      <c r="Q653" s="6">
        <v>0</v>
      </c>
      <c r="R653" s="6">
        <v>0</v>
      </c>
      <c r="S653" s="6">
        <v>0</v>
      </c>
      <c r="T653" s="6">
        <v>1</v>
      </c>
      <c r="U653" s="6">
        <v>1</v>
      </c>
      <c r="V653" s="7" t="s">
        <v>2391</v>
      </c>
      <c r="W653" s="1"/>
      <c r="X653" s="1"/>
      <c r="Y653" s="1"/>
      <c r="Z653" s="1"/>
      <c r="AA653" s="1"/>
      <c r="AB653" s="1"/>
      <c r="AC653" s="1"/>
    </row>
    <row r="654" spans="1:29" ht="15.75" customHeight="1">
      <c r="A654" s="3" t="s">
        <v>2921</v>
      </c>
      <c r="B654" s="17" t="s">
        <v>2922</v>
      </c>
      <c r="C654" s="1" t="s">
        <v>192</v>
      </c>
      <c r="D654" s="1" t="s">
        <v>67</v>
      </c>
      <c r="E654" s="13">
        <v>42847</v>
      </c>
      <c r="F654" s="3"/>
      <c r="G654" s="6"/>
      <c r="H654" s="92"/>
      <c r="I654" s="14"/>
      <c r="J654" s="92"/>
      <c r="K654" s="92"/>
      <c r="L654" s="17" t="s">
        <v>2923</v>
      </c>
      <c r="M654" s="3" t="s">
        <v>2924</v>
      </c>
      <c r="N654" s="14">
        <v>3</v>
      </c>
      <c r="O654" s="3" t="s">
        <v>15</v>
      </c>
      <c r="P654" s="3"/>
      <c r="Q654" s="3"/>
      <c r="R654" s="3"/>
      <c r="S654" s="3"/>
      <c r="T654" s="6">
        <v>1</v>
      </c>
      <c r="U654" s="6">
        <v>1</v>
      </c>
      <c r="V654" s="15" t="s">
        <v>2925</v>
      </c>
      <c r="W654" s="3"/>
      <c r="X654" s="1"/>
      <c r="Y654" s="1"/>
      <c r="Z654" s="1"/>
      <c r="AA654" s="1"/>
      <c r="AB654" s="1"/>
      <c r="AC654" s="1"/>
    </row>
    <row r="655" spans="1:29" ht="15.75" customHeight="1">
      <c r="A655" s="1" t="s">
        <v>242</v>
      </c>
      <c r="B655" s="17" t="s">
        <v>2392</v>
      </c>
      <c r="C655" s="1" t="s">
        <v>192</v>
      </c>
      <c r="D655" s="1" t="s">
        <v>67</v>
      </c>
      <c r="E655" s="13">
        <v>42847</v>
      </c>
      <c r="F655" s="3" t="s">
        <v>62</v>
      </c>
      <c r="G655" s="6">
        <v>20000</v>
      </c>
      <c r="H655" s="92">
        <f t="shared" si="30"/>
        <v>29000</v>
      </c>
      <c r="I655" s="14">
        <v>40000</v>
      </c>
      <c r="J655" s="92">
        <f t="shared" si="31"/>
        <v>22000</v>
      </c>
      <c r="K655" s="92">
        <f t="shared" si="32"/>
        <v>36000</v>
      </c>
      <c r="L655" s="1" t="s">
        <v>43</v>
      </c>
      <c r="M655" s="1" t="s">
        <v>63</v>
      </c>
      <c r="N655" s="14">
        <v>3</v>
      </c>
      <c r="O655" s="1" t="s">
        <v>94</v>
      </c>
      <c r="P655" s="3">
        <v>0</v>
      </c>
      <c r="Q655" s="3">
        <v>0</v>
      </c>
      <c r="R655" s="3">
        <v>0</v>
      </c>
      <c r="S655" s="3">
        <v>0</v>
      </c>
      <c r="T655" s="3">
        <v>0</v>
      </c>
      <c r="U655" s="6">
        <v>1</v>
      </c>
      <c r="V655" s="7" t="s">
        <v>520</v>
      </c>
      <c r="W655" s="19" t="s">
        <v>2394</v>
      </c>
      <c r="X655" s="1"/>
      <c r="Y655" s="1"/>
      <c r="Z655" s="1"/>
      <c r="AA655" s="1"/>
      <c r="AB655" s="1"/>
      <c r="AC655" s="1"/>
    </row>
    <row r="656" spans="1:29" ht="15.75" customHeight="1">
      <c r="A656" s="1" t="s">
        <v>242</v>
      </c>
      <c r="B656" s="3" t="s">
        <v>3027</v>
      </c>
      <c r="C656" s="3" t="s">
        <v>192</v>
      </c>
      <c r="D656" s="3" t="s">
        <v>67</v>
      </c>
      <c r="E656" s="13">
        <v>42847</v>
      </c>
      <c r="F656" s="1"/>
      <c r="G656" s="6"/>
      <c r="H656" s="92"/>
      <c r="I656" s="6"/>
      <c r="J656" s="92"/>
      <c r="K656" s="92"/>
      <c r="L656" s="3" t="s">
        <v>3028</v>
      </c>
      <c r="M656" s="17" t="s">
        <v>3029</v>
      </c>
      <c r="N656" s="14">
        <v>1</v>
      </c>
      <c r="O656" s="3" t="s">
        <v>59</v>
      </c>
      <c r="P656" s="6"/>
      <c r="Q656" s="6"/>
      <c r="R656" s="6"/>
      <c r="S656" s="6"/>
      <c r="T656" s="14">
        <v>0</v>
      </c>
      <c r="U656" s="14">
        <v>1</v>
      </c>
      <c r="V656" s="15" t="s">
        <v>3030</v>
      </c>
      <c r="W656" s="7"/>
      <c r="X656" s="1"/>
      <c r="Y656" s="1"/>
      <c r="Z656" s="1"/>
      <c r="AA656" s="1"/>
      <c r="AB656" s="1"/>
      <c r="AC656" s="1"/>
    </row>
    <row r="657" spans="1:29" ht="15.75" customHeight="1">
      <c r="A657" s="1" t="s">
        <v>526</v>
      </c>
      <c r="B657" s="1" t="s">
        <v>2395</v>
      </c>
      <c r="C657" s="1" t="s">
        <v>192</v>
      </c>
      <c r="D657" s="1" t="s">
        <v>67</v>
      </c>
      <c r="E657" s="13">
        <v>42847</v>
      </c>
      <c r="F657" s="1" t="s">
        <v>2396</v>
      </c>
      <c r="G657" s="6">
        <v>200</v>
      </c>
      <c r="H657" s="92">
        <f t="shared" si="30"/>
        <v>897.5</v>
      </c>
      <c r="I657" s="6">
        <v>1750</v>
      </c>
      <c r="J657" s="92">
        <f t="shared" si="31"/>
        <v>220.00000000000003</v>
      </c>
      <c r="K657" s="92">
        <f t="shared" si="32"/>
        <v>1575</v>
      </c>
      <c r="L657" s="1" t="s">
        <v>43</v>
      </c>
      <c r="M657" s="1" t="s">
        <v>63</v>
      </c>
      <c r="N657" s="14">
        <v>3</v>
      </c>
      <c r="O657" s="1" t="s">
        <v>94</v>
      </c>
      <c r="P657" s="6">
        <v>0</v>
      </c>
      <c r="Q657" s="6">
        <v>0</v>
      </c>
      <c r="R657" s="6">
        <v>0</v>
      </c>
      <c r="S657" s="6">
        <v>0</v>
      </c>
      <c r="T657" s="6">
        <v>1</v>
      </c>
      <c r="U657" s="6">
        <v>1</v>
      </c>
      <c r="V657" s="7" t="s">
        <v>2397</v>
      </c>
      <c r="W657" s="7" t="s">
        <v>2398</v>
      </c>
      <c r="X657" s="1"/>
      <c r="Y657" s="1"/>
      <c r="Z657" s="1"/>
      <c r="AA657" s="1"/>
      <c r="AB657" s="1"/>
      <c r="AC657" s="1"/>
    </row>
    <row r="658" spans="1:29" ht="15.75" customHeight="1">
      <c r="A658" s="3" t="s">
        <v>2399</v>
      </c>
      <c r="B658" s="17" t="s">
        <v>2400</v>
      </c>
      <c r="C658" s="3" t="s">
        <v>192</v>
      </c>
      <c r="D658" s="3" t="s">
        <v>67</v>
      </c>
      <c r="E658" s="13">
        <v>42847</v>
      </c>
      <c r="F658" s="3" t="s">
        <v>2401</v>
      </c>
      <c r="G658" s="14">
        <v>100</v>
      </c>
      <c r="H658" s="92">
        <f t="shared" si="30"/>
        <v>100</v>
      </c>
      <c r="I658" s="14">
        <v>100</v>
      </c>
      <c r="J658" s="92">
        <f t="shared" si="31"/>
        <v>110.00000000000001</v>
      </c>
      <c r="K658" s="92">
        <f t="shared" si="32"/>
        <v>90</v>
      </c>
      <c r="L658" s="1" t="s">
        <v>43</v>
      </c>
      <c r="M658" s="1" t="s">
        <v>63</v>
      </c>
      <c r="N658" s="14">
        <v>3</v>
      </c>
      <c r="O658" s="3" t="s">
        <v>15</v>
      </c>
      <c r="P658" s="14">
        <v>0</v>
      </c>
      <c r="Q658" s="14">
        <v>0</v>
      </c>
      <c r="R658" s="14">
        <v>0</v>
      </c>
      <c r="S658" s="14">
        <v>0</v>
      </c>
      <c r="T658" s="14">
        <v>1</v>
      </c>
      <c r="U658" s="14">
        <v>1</v>
      </c>
      <c r="V658" s="15" t="s">
        <v>2402</v>
      </c>
      <c r="W658" s="1"/>
      <c r="X658" s="1"/>
      <c r="Y658" s="1"/>
      <c r="Z658" s="1"/>
      <c r="AA658" s="1"/>
      <c r="AB658" s="1"/>
      <c r="AC658" s="1"/>
    </row>
    <row r="659" spans="1:29" ht="15.75" customHeight="1">
      <c r="A659" s="3" t="s">
        <v>184</v>
      </c>
      <c r="B659" s="17" t="s">
        <v>2403</v>
      </c>
      <c r="C659" s="3" t="s">
        <v>192</v>
      </c>
      <c r="D659" s="3" t="s">
        <v>67</v>
      </c>
      <c r="E659" s="13">
        <v>42847</v>
      </c>
      <c r="F659" s="3" t="s">
        <v>113</v>
      </c>
      <c r="G659" s="14">
        <v>200</v>
      </c>
      <c r="H659" s="92">
        <f t="shared" si="30"/>
        <v>200</v>
      </c>
      <c r="I659" s="14">
        <v>200</v>
      </c>
      <c r="J659" s="92">
        <f t="shared" si="31"/>
        <v>220.00000000000003</v>
      </c>
      <c r="K659" s="92">
        <f t="shared" si="32"/>
        <v>180</v>
      </c>
      <c r="L659" s="1" t="s">
        <v>43</v>
      </c>
      <c r="M659" s="1" t="s">
        <v>63</v>
      </c>
      <c r="N659" s="14">
        <v>3</v>
      </c>
      <c r="O659" s="3" t="s">
        <v>15</v>
      </c>
      <c r="P659" s="14">
        <v>0</v>
      </c>
      <c r="Q659" s="14">
        <v>0</v>
      </c>
      <c r="R659" s="14">
        <v>0</v>
      </c>
      <c r="S659" s="14">
        <v>0</v>
      </c>
      <c r="T659" s="14">
        <v>1</v>
      </c>
      <c r="U659" s="14">
        <v>1</v>
      </c>
      <c r="V659" s="15" t="s">
        <v>2404</v>
      </c>
      <c r="W659" s="1"/>
      <c r="X659" s="1"/>
      <c r="Y659" s="1"/>
      <c r="Z659" s="1"/>
      <c r="AA659" s="1"/>
      <c r="AB659" s="1"/>
      <c r="AC659" s="1"/>
    </row>
    <row r="660" spans="1:29" ht="15.75" customHeight="1">
      <c r="A660" s="1" t="s">
        <v>3031</v>
      </c>
      <c r="B660" s="1" t="s">
        <v>3032</v>
      </c>
      <c r="C660" s="1" t="s">
        <v>192</v>
      </c>
      <c r="D660" s="1" t="s">
        <v>67</v>
      </c>
      <c r="E660" s="13">
        <v>42847</v>
      </c>
      <c r="F660" s="1" t="s">
        <v>3033</v>
      </c>
      <c r="G660" s="6">
        <v>30</v>
      </c>
      <c r="H660" s="92">
        <f t="shared" si="30"/>
        <v>30</v>
      </c>
      <c r="I660" s="6">
        <v>30</v>
      </c>
      <c r="J660" s="92">
        <f t="shared" si="31"/>
        <v>33</v>
      </c>
      <c r="K660" s="92">
        <f t="shared" si="32"/>
        <v>27</v>
      </c>
      <c r="L660" s="1" t="s">
        <v>43</v>
      </c>
      <c r="M660" s="1" t="s">
        <v>3034</v>
      </c>
      <c r="N660" s="6">
        <v>1</v>
      </c>
      <c r="O660" s="1" t="s">
        <v>48</v>
      </c>
      <c r="P660" s="6">
        <v>0</v>
      </c>
      <c r="Q660" s="6">
        <v>0</v>
      </c>
      <c r="R660" s="6">
        <v>0</v>
      </c>
      <c r="S660" s="6">
        <v>0</v>
      </c>
      <c r="T660" s="6">
        <v>1</v>
      </c>
      <c r="U660" s="6">
        <v>1</v>
      </c>
      <c r="V660" s="7" t="s">
        <v>3035</v>
      </c>
      <c r="W660" s="1"/>
      <c r="X660" s="1"/>
      <c r="Y660" s="1"/>
      <c r="Z660" s="1"/>
      <c r="AA660" s="1"/>
      <c r="AB660" s="1"/>
      <c r="AC660" s="1"/>
    </row>
    <row r="661" spans="1:29" ht="15.75" customHeight="1">
      <c r="A661" s="1" t="s">
        <v>2405</v>
      </c>
      <c r="B661" s="1" t="s">
        <v>2406</v>
      </c>
      <c r="C661" s="1" t="s">
        <v>192</v>
      </c>
      <c r="D661" s="1" t="s">
        <v>67</v>
      </c>
      <c r="E661" s="13">
        <v>42847</v>
      </c>
      <c r="F661" s="1" t="s">
        <v>768</v>
      </c>
      <c r="G661" s="6">
        <v>500</v>
      </c>
      <c r="H661" s="92">
        <f t="shared" si="30"/>
        <v>500</v>
      </c>
      <c r="I661" s="6">
        <v>500</v>
      </c>
      <c r="J661" s="92">
        <f t="shared" si="31"/>
        <v>550</v>
      </c>
      <c r="K661" s="92">
        <f t="shared" si="32"/>
        <v>450</v>
      </c>
      <c r="L661" s="1" t="s">
        <v>43</v>
      </c>
      <c r="M661" s="1" t="s">
        <v>63</v>
      </c>
      <c r="N661" s="3">
        <v>3</v>
      </c>
      <c r="O661" s="1" t="s">
        <v>94</v>
      </c>
      <c r="P661" s="6">
        <v>0</v>
      </c>
      <c r="Q661" s="6">
        <v>0</v>
      </c>
      <c r="R661" s="6">
        <v>0</v>
      </c>
      <c r="S661" s="6">
        <v>0</v>
      </c>
      <c r="T661" s="6">
        <v>1</v>
      </c>
      <c r="U661" s="6">
        <v>1</v>
      </c>
      <c r="V661" s="7" t="s">
        <v>2407</v>
      </c>
      <c r="W661" s="1"/>
      <c r="X661" s="1"/>
      <c r="Y661" s="1"/>
      <c r="Z661" s="1"/>
      <c r="AA661" s="1"/>
      <c r="AB661" s="1"/>
      <c r="AC661" s="1"/>
    </row>
    <row r="662" spans="1:29" ht="15.75" customHeight="1">
      <c r="A662" s="1" t="s">
        <v>2408</v>
      </c>
      <c r="B662" s="17" t="s">
        <v>2409</v>
      </c>
      <c r="C662" s="1" t="s">
        <v>192</v>
      </c>
      <c r="D662" s="1" t="s">
        <v>67</v>
      </c>
      <c r="E662" s="13">
        <v>42847</v>
      </c>
      <c r="F662" s="3" t="s">
        <v>201</v>
      </c>
      <c r="G662" s="3">
        <v>100</v>
      </c>
      <c r="H662" s="92">
        <f t="shared" si="30"/>
        <v>100</v>
      </c>
      <c r="I662" s="3">
        <v>100</v>
      </c>
      <c r="J662" s="92">
        <f t="shared" si="31"/>
        <v>110.00000000000001</v>
      </c>
      <c r="K662" s="92">
        <f t="shared" si="32"/>
        <v>90</v>
      </c>
      <c r="L662" s="1" t="s">
        <v>43</v>
      </c>
      <c r="M662" s="1" t="s">
        <v>63</v>
      </c>
      <c r="N662" s="3">
        <v>3</v>
      </c>
      <c r="O662" s="3" t="s">
        <v>15</v>
      </c>
      <c r="P662" s="3">
        <v>0</v>
      </c>
      <c r="Q662" s="3">
        <v>0</v>
      </c>
      <c r="R662" s="3">
        <v>0</v>
      </c>
      <c r="S662" s="3">
        <v>0</v>
      </c>
      <c r="T662" s="3">
        <v>1</v>
      </c>
      <c r="U662" s="6">
        <v>1</v>
      </c>
      <c r="V662" s="7" t="s">
        <v>2410</v>
      </c>
      <c r="W662" s="19" t="s">
        <v>2411</v>
      </c>
      <c r="X662" s="1"/>
      <c r="Y662" s="1"/>
      <c r="Z662" s="1"/>
      <c r="AA662" s="1"/>
      <c r="AB662" s="1"/>
      <c r="AC662" s="1"/>
    </row>
    <row r="663" spans="1:29" ht="15.75" customHeight="1">
      <c r="A663" s="3" t="s">
        <v>1297</v>
      </c>
      <c r="B663" s="17" t="s">
        <v>2412</v>
      </c>
      <c r="C663" s="3" t="s">
        <v>192</v>
      </c>
      <c r="D663" s="3" t="s">
        <v>67</v>
      </c>
      <c r="E663" s="13">
        <v>42847</v>
      </c>
      <c r="F663" s="3" t="s">
        <v>368</v>
      </c>
      <c r="G663" s="14">
        <v>2000</v>
      </c>
      <c r="H663" s="92">
        <f t="shared" si="30"/>
        <v>2000</v>
      </c>
      <c r="I663" s="14">
        <v>2000</v>
      </c>
      <c r="J663" s="92">
        <f t="shared" si="31"/>
        <v>2200</v>
      </c>
      <c r="K663" s="92">
        <f t="shared" si="32"/>
        <v>1800</v>
      </c>
      <c r="L663" s="1" t="s">
        <v>43</v>
      </c>
      <c r="M663" s="1" t="s">
        <v>63</v>
      </c>
      <c r="N663" s="14">
        <v>3</v>
      </c>
      <c r="O663" s="3" t="s">
        <v>15</v>
      </c>
      <c r="P663" s="14">
        <v>0</v>
      </c>
      <c r="Q663" s="14">
        <v>0</v>
      </c>
      <c r="R663" s="14">
        <v>0</v>
      </c>
      <c r="S663" s="14">
        <v>0</v>
      </c>
      <c r="T663" s="14">
        <v>1</v>
      </c>
      <c r="U663" s="14">
        <v>1</v>
      </c>
      <c r="V663" s="15" t="s">
        <v>2413</v>
      </c>
      <c r="W663" s="1"/>
      <c r="X663" s="1"/>
      <c r="Y663" s="1"/>
      <c r="Z663" s="1"/>
      <c r="AA663" s="1"/>
      <c r="AB663" s="1"/>
      <c r="AC663" s="1"/>
    </row>
    <row r="664" spans="1:29" ht="15.75" customHeight="1">
      <c r="A664" s="1" t="s">
        <v>824</v>
      </c>
      <c r="B664" s="1" t="s">
        <v>1537</v>
      </c>
      <c r="C664" s="1" t="s">
        <v>192</v>
      </c>
      <c r="D664" s="1" t="s">
        <v>67</v>
      </c>
      <c r="E664" s="13">
        <v>42851</v>
      </c>
      <c r="F664" s="1" t="s">
        <v>95</v>
      </c>
      <c r="G664" s="6">
        <v>24</v>
      </c>
      <c r="H664" s="92">
        <f t="shared" si="30"/>
        <v>24</v>
      </c>
      <c r="I664" s="6">
        <v>24</v>
      </c>
      <c r="J664" s="92">
        <f t="shared" si="31"/>
        <v>26.400000000000002</v>
      </c>
      <c r="K664" s="92">
        <f t="shared" si="32"/>
        <v>21.6</v>
      </c>
      <c r="L664" s="1" t="s">
        <v>1538</v>
      </c>
      <c r="M664" s="1" t="s">
        <v>1539</v>
      </c>
      <c r="N664" s="6">
        <v>0</v>
      </c>
      <c r="O664" s="1" t="s">
        <v>59</v>
      </c>
      <c r="P664" s="6">
        <v>0</v>
      </c>
      <c r="Q664" s="6">
        <v>0</v>
      </c>
      <c r="R664" s="6">
        <v>0</v>
      </c>
      <c r="S664" s="6">
        <v>0</v>
      </c>
      <c r="T664" s="6">
        <v>1</v>
      </c>
      <c r="U664" s="6">
        <v>1</v>
      </c>
      <c r="V664" s="7" t="s">
        <v>1540</v>
      </c>
      <c r="W664" s="1"/>
      <c r="X664" s="1"/>
      <c r="Y664" s="1"/>
      <c r="Z664" s="1"/>
      <c r="AA664" s="1"/>
      <c r="AB664" s="1"/>
      <c r="AC664" s="1"/>
    </row>
    <row r="665" spans="1:29" ht="15.75" customHeight="1">
      <c r="A665" s="1" t="s">
        <v>1541</v>
      </c>
      <c r="B665" s="1"/>
      <c r="C665" s="1" t="s">
        <v>192</v>
      </c>
      <c r="D665" s="1" t="s">
        <v>67</v>
      </c>
      <c r="E665" s="13">
        <v>42851</v>
      </c>
      <c r="F665" s="1" t="s">
        <v>1542</v>
      </c>
      <c r="G665" s="1"/>
      <c r="H665" s="92"/>
      <c r="I665" s="1"/>
      <c r="J665" s="92"/>
      <c r="K665" s="92"/>
      <c r="L665" s="1" t="s">
        <v>439</v>
      </c>
      <c r="M665" s="1" t="s">
        <v>1544</v>
      </c>
      <c r="N665" s="6">
        <v>0</v>
      </c>
      <c r="O665" s="1" t="s">
        <v>48</v>
      </c>
      <c r="P665" s="6">
        <v>0</v>
      </c>
      <c r="Q665" s="6">
        <v>0</v>
      </c>
      <c r="R665" s="6">
        <v>0</v>
      </c>
      <c r="S665" s="6">
        <v>0</v>
      </c>
      <c r="T665" s="6">
        <v>1</v>
      </c>
      <c r="U665" s="6">
        <v>1</v>
      </c>
      <c r="V665" s="7" t="s">
        <v>1546</v>
      </c>
      <c r="W665" s="1"/>
      <c r="X665" s="1"/>
      <c r="Y665" s="1"/>
      <c r="Z665" s="1"/>
      <c r="AA665" s="1"/>
      <c r="AB665" s="1"/>
      <c r="AC665" s="1"/>
    </row>
    <row r="666" spans="1:29" ht="15.75" customHeight="1">
      <c r="A666" s="1" t="s">
        <v>2408</v>
      </c>
      <c r="B666" s="1" t="s">
        <v>2942</v>
      </c>
      <c r="C666" s="1" t="s">
        <v>192</v>
      </c>
      <c r="D666" s="1" t="s">
        <v>67</v>
      </c>
      <c r="E666" s="13">
        <v>42852</v>
      </c>
      <c r="F666" s="1"/>
      <c r="G666" s="1"/>
      <c r="H666" s="92"/>
      <c r="I666" s="1"/>
      <c r="J666" s="92"/>
      <c r="K666" s="92"/>
      <c r="L666" s="1" t="s">
        <v>2945</v>
      </c>
      <c r="M666" s="1" t="s">
        <v>2946</v>
      </c>
      <c r="N666" s="6">
        <v>0</v>
      </c>
      <c r="O666" s="1" t="s">
        <v>1384</v>
      </c>
      <c r="P666" s="6">
        <v>0</v>
      </c>
      <c r="Q666" s="6">
        <v>0</v>
      </c>
      <c r="R666" s="6">
        <v>0</v>
      </c>
      <c r="S666" s="6">
        <v>0</v>
      </c>
      <c r="T666" s="6">
        <v>1</v>
      </c>
      <c r="U666" s="6">
        <v>1</v>
      </c>
      <c r="V666" s="7" t="s">
        <v>2947</v>
      </c>
      <c r="W666" s="1"/>
      <c r="X666" s="1"/>
      <c r="Y666" s="1"/>
      <c r="Z666" s="1"/>
      <c r="AA666" s="1"/>
      <c r="AB666" s="1"/>
      <c r="AC666" s="1"/>
    </row>
    <row r="667" spans="1:29" ht="15.75" customHeight="1">
      <c r="A667" s="1" t="s">
        <v>1304</v>
      </c>
      <c r="B667" s="1" t="s">
        <v>3045</v>
      </c>
      <c r="C667" s="1" t="s">
        <v>192</v>
      </c>
      <c r="D667" s="1" t="s">
        <v>67</v>
      </c>
      <c r="E667" s="13">
        <v>42854</v>
      </c>
      <c r="F667" s="1" t="s">
        <v>524</v>
      </c>
      <c r="G667" s="6">
        <v>50</v>
      </c>
      <c r="H667" s="92">
        <f t="shared" si="30"/>
        <v>50</v>
      </c>
      <c r="I667" s="6">
        <v>50</v>
      </c>
      <c r="J667" s="92">
        <f t="shared" si="31"/>
        <v>55.000000000000007</v>
      </c>
      <c r="K667" s="92">
        <f t="shared" si="32"/>
        <v>45</v>
      </c>
      <c r="L667" s="1" t="s">
        <v>43</v>
      </c>
      <c r="M667" s="1" t="s">
        <v>3046</v>
      </c>
      <c r="N667" s="6">
        <v>2</v>
      </c>
      <c r="O667" s="1" t="s">
        <v>48</v>
      </c>
      <c r="P667" s="6">
        <v>0</v>
      </c>
      <c r="Q667" s="6">
        <v>0</v>
      </c>
      <c r="R667" s="6">
        <v>0</v>
      </c>
      <c r="S667" s="6">
        <v>0</v>
      </c>
      <c r="T667" s="6">
        <v>1</v>
      </c>
      <c r="U667" s="6">
        <v>1</v>
      </c>
      <c r="V667" s="7" t="s">
        <v>3041</v>
      </c>
      <c r="W667" s="1"/>
      <c r="X667" s="1"/>
      <c r="Y667" s="1"/>
      <c r="Z667" s="1"/>
      <c r="AA667" s="1"/>
      <c r="AB667" s="1"/>
      <c r="AC667" s="1"/>
    </row>
    <row r="668" spans="1:29" ht="15.75" customHeight="1">
      <c r="A668" s="1" t="s">
        <v>526</v>
      </c>
      <c r="B668" s="1" t="s">
        <v>3036</v>
      </c>
      <c r="C668" s="1" t="s">
        <v>192</v>
      </c>
      <c r="D668" s="1" t="s">
        <v>67</v>
      </c>
      <c r="E668" s="13">
        <v>42854</v>
      </c>
      <c r="F668" s="1"/>
      <c r="G668" s="1"/>
      <c r="H668" s="92"/>
      <c r="I668" s="1"/>
      <c r="J668" s="92"/>
      <c r="K668" s="92"/>
      <c r="L668" s="1" t="s">
        <v>43</v>
      </c>
      <c r="M668" s="1" t="s">
        <v>155</v>
      </c>
      <c r="N668" s="6">
        <v>1</v>
      </c>
      <c r="O668" s="1" t="s">
        <v>15</v>
      </c>
      <c r="P668" s="6">
        <v>0</v>
      </c>
      <c r="Q668" s="6">
        <v>0</v>
      </c>
      <c r="R668" s="6">
        <v>0</v>
      </c>
      <c r="S668" s="6">
        <v>0</v>
      </c>
      <c r="T668" s="6">
        <v>1</v>
      </c>
      <c r="U668" s="6">
        <v>1</v>
      </c>
      <c r="V668" s="7" t="s">
        <v>3037</v>
      </c>
      <c r="W668" s="1"/>
      <c r="X668" s="1"/>
      <c r="Y668" s="1"/>
      <c r="Z668" s="1"/>
      <c r="AA668" s="1"/>
      <c r="AB668" s="1"/>
      <c r="AC668" s="1"/>
    </row>
    <row r="669" spans="1:29" ht="15.75" customHeight="1">
      <c r="A669" s="1" t="s">
        <v>3038</v>
      </c>
      <c r="B669" s="1" t="s">
        <v>2416</v>
      </c>
      <c r="C669" s="1" t="s">
        <v>192</v>
      </c>
      <c r="D669" s="1" t="s">
        <v>67</v>
      </c>
      <c r="E669" s="13">
        <v>42854</v>
      </c>
      <c r="F669" s="1"/>
      <c r="G669" s="1"/>
      <c r="H669" s="92"/>
      <c r="I669" s="1"/>
      <c r="J669" s="92"/>
      <c r="K669" s="92"/>
      <c r="L669" s="1" t="s">
        <v>43</v>
      </c>
      <c r="M669" s="1" t="s">
        <v>155</v>
      </c>
      <c r="N669" s="6">
        <v>1</v>
      </c>
      <c r="O669" s="1" t="s">
        <v>48</v>
      </c>
      <c r="P669" s="1"/>
      <c r="Q669" s="1"/>
      <c r="R669" s="1"/>
      <c r="S669" s="1"/>
      <c r="T669" s="6">
        <v>1</v>
      </c>
      <c r="U669" s="6">
        <v>1</v>
      </c>
      <c r="V669" s="7" t="s">
        <v>3039</v>
      </c>
      <c r="W669" s="1"/>
      <c r="X669" s="1"/>
      <c r="Y669" s="1"/>
      <c r="Z669" s="1"/>
      <c r="AA669" s="1"/>
      <c r="AB669" s="1"/>
      <c r="AC669" s="1"/>
    </row>
    <row r="670" spans="1:29" ht="15.75" customHeight="1">
      <c r="A670" s="1" t="s">
        <v>1304</v>
      </c>
      <c r="B670" s="1" t="s">
        <v>3040</v>
      </c>
      <c r="C670" s="1" t="s">
        <v>192</v>
      </c>
      <c r="D670" s="1" t="s">
        <v>67</v>
      </c>
      <c r="E670" s="13">
        <v>42854</v>
      </c>
      <c r="F670" s="1" t="s">
        <v>2555</v>
      </c>
      <c r="G670" s="6">
        <v>500</v>
      </c>
      <c r="H670" s="92">
        <f t="shared" si="30"/>
        <v>500</v>
      </c>
      <c r="I670" s="6">
        <v>500</v>
      </c>
      <c r="J670" s="92">
        <f t="shared" si="31"/>
        <v>550</v>
      </c>
      <c r="K670" s="92">
        <f t="shared" si="32"/>
        <v>450</v>
      </c>
      <c r="L670" s="1" t="s">
        <v>43</v>
      </c>
      <c r="M670" s="1" t="s">
        <v>155</v>
      </c>
      <c r="N670" s="6">
        <v>1</v>
      </c>
      <c r="O670" s="1" t="s">
        <v>94</v>
      </c>
      <c r="P670" s="6">
        <v>0</v>
      </c>
      <c r="Q670" s="6">
        <v>0</v>
      </c>
      <c r="R670" s="6">
        <v>0</v>
      </c>
      <c r="S670" s="6">
        <v>0</v>
      </c>
      <c r="T670" s="6">
        <v>1</v>
      </c>
      <c r="U670" s="6">
        <v>1</v>
      </c>
      <c r="V670" s="7" t="s">
        <v>3041</v>
      </c>
      <c r="W670" s="1"/>
      <c r="X670" s="1"/>
      <c r="Y670" s="1"/>
      <c r="Z670" s="1"/>
      <c r="AA670" s="1"/>
      <c r="AB670" s="1"/>
      <c r="AC670" s="1"/>
    </row>
    <row r="671" spans="1:29" ht="15.75" customHeight="1">
      <c r="A671" s="1" t="s">
        <v>3042</v>
      </c>
      <c r="B671" s="1" t="s">
        <v>3043</v>
      </c>
      <c r="C671" s="1" t="s">
        <v>192</v>
      </c>
      <c r="D671" s="1" t="s">
        <v>67</v>
      </c>
      <c r="E671" s="13">
        <v>42854</v>
      </c>
      <c r="F671" s="1" t="s">
        <v>3044</v>
      </c>
      <c r="G671" s="6">
        <v>300</v>
      </c>
      <c r="H671" s="92">
        <f t="shared" si="30"/>
        <v>300</v>
      </c>
      <c r="I671" s="6">
        <v>300</v>
      </c>
      <c r="J671" s="92">
        <f t="shared" si="31"/>
        <v>330</v>
      </c>
      <c r="K671" s="92">
        <f t="shared" si="32"/>
        <v>270</v>
      </c>
      <c r="L671" s="1" t="s">
        <v>43</v>
      </c>
      <c r="M671" s="1" t="s">
        <v>155</v>
      </c>
      <c r="N671" s="6">
        <v>1</v>
      </c>
      <c r="O671" s="1" t="s">
        <v>94</v>
      </c>
      <c r="P671" s="6">
        <v>0</v>
      </c>
      <c r="Q671" s="6">
        <v>0</v>
      </c>
      <c r="R671" s="6">
        <v>0</v>
      </c>
      <c r="S671" s="6">
        <v>0</v>
      </c>
      <c r="T671" s="6">
        <v>1</v>
      </c>
      <c r="U671" s="6">
        <v>1</v>
      </c>
      <c r="V671" s="7" t="s">
        <v>3047</v>
      </c>
      <c r="W671" s="1"/>
      <c r="X671" s="1"/>
      <c r="Y671" s="1"/>
      <c r="Z671" s="1"/>
      <c r="AA671" s="1"/>
      <c r="AB671" s="1"/>
      <c r="AC671" s="1"/>
    </row>
    <row r="672" spans="1:29" ht="15.75" customHeight="1">
      <c r="A672" s="1" t="s">
        <v>549</v>
      </c>
      <c r="B672" s="1" t="s">
        <v>3048</v>
      </c>
      <c r="C672" s="1" t="s">
        <v>192</v>
      </c>
      <c r="D672" s="1" t="s">
        <v>67</v>
      </c>
      <c r="E672" s="13">
        <v>42854</v>
      </c>
      <c r="F672" s="1" t="s">
        <v>113</v>
      </c>
      <c r="G672" s="6">
        <v>200</v>
      </c>
      <c r="H672" s="92">
        <f t="shared" si="30"/>
        <v>200</v>
      </c>
      <c r="I672" s="6">
        <v>200</v>
      </c>
      <c r="J672" s="92">
        <f t="shared" si="31"/>
        <v>220.00000000000003</v>
      </c>
      <c r="K672" s="92">
        <f t="shared" si="32"/>
        <v>180</v>
      </c>
      <c r="L672" s="1" t="s">
        <v>43</v>
      </c>
      <c r="M672" s="1" t="s">
        <v>155</v>
      </c>
      <c r="N672" s="6">
        <v>1</v>
      </c>
      <c r="O672" s="1" t="s">
        <v>94</v>
      </c>
      <c r="P672" s="6">
        <v>0</v>
      </c>
      <c r="Q672" s="6">
        <v>0</v>
      </c>
      <c r="R672" s="6">
        <v>0</v>
      </c>
      <c r="S672" s="6">
        <v>0</v>
      </c>
      <c r="T672" s="6">
        <v>1</v>
      </c>
      <c r="U672" s="6">
        <v>1</v>
      </c>
      <c r="V672" s="7" t="s">
        <v>3049</v>
      </c>
      <c r="W672" s="7" t="s">
        <v>3050</v>
      </c>
      <c r="X672" s="1"/>
      <c r="Y672" s="1"/>
      <c r="Z672" s="1"/>
      <c r="AA672" s="1"/>
      <c r="AB672" s="1"/>
      <c r="AC672" s="1"/>
    </row>
    <row r="673" spans="1:29" ht="15.75" customHeight="1">
      <c r="A673" s="3" t="s">
        <v>205</v>
      </c>
      <c r="B673" s="3" t="s">
        <v>206</v>
      </c>
      <c r="C673" s="3" t="s">
        <v>192</v>
      </c>
      <c r="D673" s="3" t="s">
        <v>67</v>
      </c>
      <c r="E673" s="13">
        <v>42854</v>
      </c>
      <c r="F673" s="3" t="s">
        <v>207</v>
      </c>
      <c r="G673" s="14">
        <v>385</v>
      </c>
      <c r="H673" s="92">
        <f t="shared" si="30"/>
        <v>385</v>
      </c>
      <c r="I673" s="14">
        <v>385</v>
      </c>
      <c r="J673" s="92">
        <f t="shared" si="31"/>
        <v>423.50000000000006</v>
      </c>
      <c r="K673" s="92">
        <f t="shared" si="32"/>
        <v>346.5</v>
      </c>
      <c r="L673" s="28" t="s">
        <v>210</v>
      </c>
      <c r="M673" s="1" t="s">
        <v>155</v>
      </c>
      <c r="N673" s="14">
        <v>1</v>
      </c>
      <c r="O673" s="3" t="s">
        <v>15</v>
      </c>
      <c r="P673" s="14">
        <v>0</v>
      </c>
      <c r="Q673" s="14">
        <v>0</v>
      </c>
      <c r="R673" s="14">
        <v>0</v>
      </c>
      <c r="S673" s="14">
        <v>0</v>
      </c>
      <c r="T673" s="14">
        <v>1</v>
      </c>
      <c r="U673" s="14">
        <v>1</v>
      </c>
      <c r="V673" s="15" t="s">
        <v>218</v>
      </c>
      <c r="W673" s="7"/>
      <c r="X673" s="1"/>
      <c r="Y673" s="1"/>
      <c r="Z673" s="1"/>
      <c r="AA673" s="1"/>
      <c r="AB673" s="1"/>
      <c r="AC673" s="71"/>
    </row>
    <row r="674" spans="1:29" ht="15.75" customHeight="1">
      <c r="A674" s="3" t="s">
        <v>222</v>
      </c>
      <c r="B674" s="30" t="s">
        <v>223</v>
      </c>
      <c r="C674" s="3" t="s">
        <v>192</v>
      </c>
      <c r="D674" s="3" t="s">
        <v>67</v>
      </c>
      <c r="E674" s="13">
        <v>42854</v>
      </c>
      <c r="F674" s="3" t="s">
        <v>234</v>
      </c>
      <c r="G674" s="14">
        <v>150</v>
      </c>
      <c r="H674" s="92">
        <f t="shared" si="30"/>
        <v>150</v>
      </c>
      <c r="I674" s="14">
        <v>150</v>
      </c>
      <c r="J674" s="92">
        <f t="shared" si="31"/>
        <v>165</v>
      </c>
      <c r="K674" s="92">
        <f t="shared" si="32"/>
        <v>135</v>
      </c>
      <c r="L674" s="1" t="s">
        <v>43</v>
      </c>
      <c r="M674" s="1" t="s">
        <v>155</v>
      </c>
      <c r="N674" s="14">
        <v>1</v>
      </c>
      <c r="O674" s="1" t="s">
        <v>94</v>
      </c>
      <c r="P674" s="14">
        <v>0</v>
      </c>
      <c r="Q674" s="14">
        <v>0</v>
      </c>
      <c r="R674" s="14">
        <v>0</v>
      </c>
      <c r="S674" s="14">
        <v>0</v>
      </c>
      <c r="T674" s="14">
        <v>1</v>
      </c>
      <c r="U674" s="14">
        <v>1</v>
      </c>
      <c r="V674" s="15" t="s">
        <v>239</v>
      </c>
      <c r="W674" s="1"/>
      <c r="X674" s="1"/>
      <c r="Y674" s="1"/>
      <c r="Z674" s="1"/>
      <c r="AA674" s="1"/>
      <c r="AB674" s="1"/>
      <c r="AC674" s="71"/>
    </row>
    <row r="675" spans="1:29" ht="15.75" customHeight="1">
      <c r="A675" s="3" t="s">
        <v>184</v>
      </c>
      <c r="B675" s="26" t="s">
        <v>185</v>
      </c>
      <c r="C675" s="3" t="s">
        <v>192</v>
      </c>
      <c r="D675" s="3" t="s">
        <v>67</v>
      </c>
      <c r="E675" s="13">
        <v>42854</v>
      </c>
      <c r="F675" s="3" t="s">
        <v>195</v>
      </c>
      <c r="G675" s="14">
        <v>3000</v>
      </c>
      <c r="H675" s="92">
        <f t="shared" si="30"/>
        <v>3000</v>
      </c>
      <c r="I675" s="14">
        <v>3000</v>
      </c>
      <c r="J675" s="92">
        <f t="shared" si="31"/>
        <v>3300.0000000000005</v>
      </c>
      <c r="K675" s="92">
        <f t="shared" si="32"/>
        <v>2700</v>
      </c>
      <c r="L675" s="1" t="s">
        <v>43</v>
      </c>
      <c r="M675" s="1" t="s">
        <v>155</v>
      </c>
      <c r="N675" s="14">
        <v>1</v>
      </c>
      <c r="O675" s="3" t="s">
        <v>15</v>
      </c>
      <c r="P675" s="14">
        <v>0</v>
      </c>
      <c r="Q675" s="14">
        <v>0</v>
      </c>
      <c r="R675" s="14">
        <v>0</v>
      </c>
      <c r="S675" s="14">
        <v>0</v>
      </c>
      <c r="T675" s="14">
        <v>1</v>
      </c>
      <c r="U675" s="14">
        <v>1</v>
      </c>
      <c r="V675" s="15" t="s">
        <v>202</v>
      </c>
      <c r="W675" s="1"/>
      <c r="X675" s="1"/>
      <c r="Y675" s="1"/>
      <c r="Z675" s="1"/>
      <c r="AA675" s="1"/>
      <c r="AB675" s="1"/>
      <c r="AC675" s="71"/>
    </row>
    <row r="676" spans="1:29" ht="15.75" customHeight="1">
      <c r="A676" s="3" t="s">
        <v>2399</v>
      </c>
      <c r="B676" s="3" t="s">
        <v>2998</v>
      </c>
      <c r="C676" s="3" t="s">
        <v>192</v>
      </c>
      <c r="D676" s="3" t="s">
        <v>67</v>
      </c>
      <c r="E676" s="13">
        <v>42854</v>
      </c>
      <c r="F676" s="3" t="s">
        <v>113</v>
      </c>
      <c r="G676" s="14">
        <v>200</v>
      </c>
      <c r="H676" s="92">
        <f t="shared" si="30"/>
        <v>200</v>
      </c>
      <c r="I676" s="14">
        <v>200</v>
      </c>
      <c r="J676" s="92">
        <f t="shared" si="31"/>
        <v>220.00000000000003</v>
      </c>
      <c r="K676" s="92">
        <f t="shared" si="32"/>
        <v>180</v>
      </c>
      <c r="L676" s="1" t="s">
        <v>43</v>
      </c>
      <c r="M676" s="1" t="s">
        <v>155</v>
      </c>
      <c r="N676" s="14">
        <v>1</v>
      </c>
      <c r="O676" s="3" t="s">
        <v>48</v>
      </c>
      <c r="P676" s="14">
        <v>0</v>
      </c>
      <c r="Q676" s="14">
        <v>0</v>
      </c>
      <c r="R676" s="14">
        <v>0</v>
      </c>
      <c r="S676" s="14">
        <v>0</v>
      </c>
      <c r="T676" s="14">
        <v>1</v>
      </c>
      <c r="U676" s="14">
        <v>1</v>
      </c>
      <c r="V676" s="15" t="s">
        <v>3051</v>
      </c>
      <c r="W676" s="1"/>
      <c r="X676" s="1"/>
      <c r="Y676" s="1"/>
      <c r="Z676" s="1"/>
      <c r="AA676" s="1"/>
      <c r="AB676" s="1"/>
      <c r="AC676" s="1"/>
    </row>
    <row r="677" spans="1:29" ht="15.75" customHeight="1">
      <c r="A677" s="1" t="s">
        <v>3052</v>
      </c>
      <c r="B677" s="1" t="s">
        <v>3053</v>
      </c>
      <c r="C677" s="1" t="s">
        <v>192</v>
      </c>
      <c r="D677" s="1" t="s">
        <v>67</v>
      </c>
      <c r="E677" s="13">
        <v>42854</v>
      </c>
      <c r="F677" s="1" t="s">
        <v>6</v>
      </c>
      <c r="G677" s="6">
        <v>100</v>
      </c>
      <c r="H677" s="92">
        <f t="shared" si="30"/>
        <v>100</v>
      </c>
      <c r="I677" s="6">
        <v>100</v>
      </c>
      <c r="J677" s="92">
        <f t="shared" si="31"/>
        <v>110.00000000000001</v>
      </c>
      <c r="K677" s="92">
        <f t="shared" si="32"/>
        <v>90</v>
      </c>
      <c r="L677" s="1" t="s">
        <v>43</v>
      </c>
      <c r="M677" s="1" t="s">
        <v>3055</v>
      </c>
      <c r="N677" s="6">
        <v>1</v>
      </c>
      <c r="O677" s="1" t="s">
        <v>59</v>
      </c>
      <c r="P677" s="6">
        <v>0</v>
      </c>
      <c r="Q677" s="6">
        <v>0</v>
      </c>
      <c r="R677" s="6">
        <v>0</v>
      </c>
      <c r="S677" s="6">
        <v>0</v>
      </c>
      <c r="T677" s="6">
        <v>1</v>
      </c>
      <c r="U677" s="6">
        <v>1</v>
      </c>
      <c r="V677" s="7" t="s">
        <v>3056</v>
      </c>
      <c r="W677" s="1"/>
      <c r="X677" s="1"/>
      <c r="Y677" s="1"/>
      <c r="Z677" s="1"/>
      <c r="AA677" s="1"/>
      <c r="AB677" s="1"/>
      <c r="AC677" s="1"/>
    </row>
    <row r="678" spans="1:29" ht="15.75" customHeight="1">
      <c r="A678" s="1" t="s">
        <v>3054</v>
      </c>
      <c r="B678" s="1" t="s">
        <v>3057</v>
      </c>
      <c r="C678" s="1" t="s">
        <v>192</v>
      </c>
      <c r="D678" s="1" t="s">
        <v>67</v>
      </c>
      <c r="E678" s="13">
        <v>42854</v>
      </c>
      <c r="F678" s="1"/>
      <c r="G678" s="1"/>
      <c r="H678" s="92"/>
      <c r="I678" s="1"/>
      <c r="J678" s="92"/>
      <c r="K678" s="92"/>
      <c r="L678" s="1" t="s">
        <v>3058</v>
      </c>
      <c r="M678" s="1" t="s">
        <v>155</v>
      </c>
      <c r="N678" s="6">
        <v>1</v>
      </c>
      <c r="O678" s="1" t="s">
        <v>94</v>
      </c>
      <c r="P678" s="1"/>
      <c r="Q678" s="1"/>
      <c r="R678" s="1"/>
      <c r="S678" s="1"/>
      <c r="T678" s="6">
        <v>1</v>
      </c>
      <c r="U678" s="6">
        <v>1</v>
      </c>
      <c r="V678" s="7" t="s">
        <v>3039</v>
      </c>
      <c r="W678" s="1"/>
      <c r="X678" s="1"/>
      <c r="Y678" s="1"/>
      <c r="Z678" s="1"/>
      <c r="AA678" s="1"/>
      <c r="AB678" s="1"/>
      <c r="AC678" s="1"/>
    </row>
    <row r="679" spans="1:29" ht="15.75" customHeight="1">
      <c r="A679" s="3" t="s">
        <v>242</v>
      </c>
      <c r="B679" s="3" t="s">
        <v>243</v>
      </c>
      <c r="C679" s="3" t="s">
        <v>192</v>
      </c>
      <c r="D679" s="3" t="s">
        <v>67</v>
      </c>
      <c r="E679" s="13">
        <v>42855</v>
      </c>
      <c r="F679" s="1"/>
      <c r="G679" s="1"/>
      <c r="H679" s="92"/>
      <c r="I679" s="1"/>
      <c r="J679" s="92"/>
      <c r="K679" s="92"/>
      <c r="L679" s="1" t="s">
        <v>43</v>
      </c>
      <c r="M679" s="3" t="s">
        <v>249</v>
      </c>
      <c r="N679" s="3">
        <v>0</v>
      </c>
      <c r="O679" s="3" t="s">
        <v>59</v>
      </c>
      <c r="P679" s="3">
        <v>0</v>
      </c>
      <c r="Q679" s="3">
        <v>0</v>
      </c>
      <c r="R679" s="3">
        <v>0</v>
      </c>
      <c r="S679" s="3">
        <v>0</v>
      </c>
      <c r="T679" s="3">
        <v>1</v>
      </c>
      <c r="U679" s="3">
        <v>1</v>
      </c>
      <c r="V679" s="19" t="s">
        <v>254</v>
      </c>
      <c r="W679" s="1"/>
      <c r="X679" s="1"/>
      <c r="Y679" s="1"/>
      <c r="Z679" s="1"/>
      <c r="AA679" s="1"/>
      <c r="AB679" s="1"/>
      <c r="AC679" s="71"/>
    </row>
    <row r="680" spans="1:29" ht="15.75" customHeight="1">
      <c r="A680" s="1" t="s">
        <v>1772</v>
      </c>
      <c r="B680" s="1" t="s">
        <v>3064</v>
      </c>
      <c r="C680" s="3" t="s">
        <v>83</v>
      </c>
      <c r="D680" s="3" t="s">
        <v>5</v>
      </c>
      <c r="E680" s="4">
        <v>42831</v>
      </c>
      <c r="F680" s="1"/>
      <c r="G680" s="1"/>
      <c r="H680" s="92"/>
      <c r="I680" s="1"/>
      <c r="J680" s="92"/>
      <c r="K680" s="92"/>
      <c r="L680" s="1" t="s">
        <v>43</v>
      </c>
      <c r="M680" s="1" t="s">
        <v>2586</v>
      </c>
      <c r="N680" s="3">
        <v>1</v>
      </c>
      <c r="O680" s="1" t="s">
        <v>1933</v>
      </c>
      <c r="P680" s="6">
        <v>0</v>
      </c>
      <c r="Q680" s="6">
        <v>0</v>
      </c>
      <c r="R680" s="6">
        <v>0</v>
      </c>
      <c r="S680" s="6">
        <v>0</v>
      </c>
      <c r="T680" s="3">
        <v>1</v>
      </c>
      <c r="U680" s="3">
        <v>1</v>
      </c>
      <c r="V680" s="7" t="s">
        <v>3065</v>
      </c>
      <c r="W680" s="1"/>
      <c r="X680" s="1"/>
      <c r="Y680" s="1"/>
      <c r="Z680" s="1"/>
      <c r="AA680" s="1"/>
      <c r="AB680" s="1"/>
      <c r="AC680" s="1"/>
    </row>
    <row r="681" spans="1:29" ht="15.75" customHeight="1">
      <c r="A681" s="1" t="s">
        <v>490</v>
      </c>
      <c r="B681" s="1" t="s">
        <v>938</v>
      </c>
      <c r="C681" s="3" t="s">
        <v>83</v>
      </c>
      <c r="D681" s="3" t="s">
        <v>5</v>
      </c>
      <c r="E681" s="4">
        <v>42831</v>
      </c>
      <c r="F681" s="1" t="s">
        <v>618</v>
      </c>
      <c r="G681" s="6">
        <v>24</v>
      </c>
      <c r="H681" s="92">
        <f t="shared" si="30"/>
        <v>24</v>
      </c>
      <c r="I681" s="6">
        <v>24</v>
      </c>
      <c r="J681" s="92">
        <f t="shared" si="31"/>
        <v>26.400000000000002</v>
      </c>
      <c r="K681" s="92">
        <f t="shared" si="32"/>
        <v>21.6</v>
      </c>
      <c r="L681" s="1" t="s">
        <v>3068</v>
      </c>
      <c r="M681" s="1" t="s">
        <v>3069</v>
      </c>
      <c r="N681" s="3">
        <v>2</v>
      </c>
      <c r="O681" s="1" t="s">
        <v>48</v>
      </c>
      <c r="P681" s="6">
        <v>0</v>
      </c>
      <c r="Q681" s="6">
        <v>0</v>
      </c>
      <c r="R681" s="6">
        <v>0</v>
      </c>
      <c r="S681" s="6">
        <v>0</v>
      </c>
      <c r="T681" s="6">
        <v>1</v>
      </c>
      <c r="U681" s="6">
        <v>1</v>
      </c>
      <c r="V681" s="7" t="s">
        <v>3070</v>
      </c>
      <c r="W681" s="1"/>
      <c r="X681" s="1"/>
      <c r="Y681" s="1"/>
      <c r="Z681" s="1"/>
      <c r="AA681" s="1"/>
      <c r="AB681" s="1"/>
      <c r="AC681" s="1"/>
    </row>
    <row r="682" spans="1:29" ht="15.75" customHeight="1">
      <c r="A682" s="1" t="s">
        <v>517</v>
      </c>
      <c r="B682" s="1" t="s">
        <v>518</v>
      </c>
      <c r="C682" s="3" t="s">
        <v>83</v>
      </c>
      <c r="D682" s="3" t="s">
        <v>5</v>
      </c>
      <c r="E682" s="4">
        <v>42833</v>
      </c>
      <c r="F682" s="1"/>
      <c r="G682" s="6">
        <v>200</v>
      </c>
      <c r="H682" s="92">
        <f t="shared" si="30"/>
        <v>200</v>
      </c>
      <c r="I682" s="6">
        <v>200</v>
      </c>
      <c r="J682" s="92">
        <f t="shared" si="31"/>
        <v>220.00000000000003</v>
      </c>
      <c r="K682" s="92">
        <f t="shared" si="32"/>
        <v>180</v>
      </c>
      <c r="L682" s="1" t="s">
        <v>43</v>
      </c>
      <c r="M682" s="1" t="s">
        <v>521</v>
      </c>
      <c r="N682" s="3">
        <v>1</v>
      </c>
      <c r="O682" s="1" t="s">
        <v>70</v>
      </c>
      <c r="P682" s="6">
        <v>0</v>
      </c>
      <c r="Q682" s="6">
        <v>0</v>
      </c>
      <c r="R682" s="6">
        <v>0</v>
      </c>
      <c r="S682" s="6">
        <v>0</v>
      </c>
      <c r="T682" s="6">
        <v>1</v>
      </c>
      <c r="U682" s="6">
        <v>1</v>
      </c>
      <c r="V682" s="7" t="s">
        <v>523</v>
      </c>
      <c r="W682" s="1"/>
      <c r="X682" s="1"/>
      <c r="Y682" s="1"/>
      <c r="Z682" s="1"/>
      <c r="AA682" s="1"/>
      <c r="AB682" s="1"/>
      <c r="AC682" s="1"/>
    </row>
    <row r="683" spans="1:29" ht="15.75" customHeight="1">
      <c r="A683" s="1" t="s">
        <v>490</v>
      </c>
      <c r="B683" s="1" t="s">
        <v>492</v>
      </c>
      <c r="C683" s="3" t="s">
        <v>83</v>
      </c>
      <c r="D683" s="3" t="s">
        <v>5</v>
      </c>
      <c r="E683" s="4">
        <v>42838</v>
      </c>
      <c r="F683" s="1" t="s">
        <v>493</v>
      </c>
      <c r="G683" s="6">
        <v>9</v>
      </c>
      <c r="H683" s="92">
        <f t="shared" si="30"/>
        <v>9</v>
      </c>
      <c r="I683" s="6">
        <v>9</v>
      </c>
      <c r="J683" s="92">
        <f t="shared" si="31"/>
        <v>9.9</v>
      </c>
      <c r="K683" s="92">
        <f t="shared" si="32"/>
        <v>8.1</v>
      </c>
      <c r="L683" s="1" t="s">
        <v>495</v>
      </c>
      <c r="M683" s="1" t="s">
        <v>497</v>
      </c>
      <c r="N683" s="3">
        <v>1</v>
      </c>
      <c r="O683" s="1" t="s">
        <v>59</v>
      </c>
      <c r="P683" s="6">
        <v>0</v>
      </c>
      <c r="Q683" s="6">
        <v>0</v>
      </c>
      <c r="R683" s="6">
        <v>0</v>
      </c>
      <c r="S683" s="6">
        <v>0</v>
      </c>
      <c r="T683" s="6">
        <v>1</v>
      </c>
      <c r="U683" s="6">
        <v>1</v>
      </c>
      <c r="V683" s="7" t="s">
        <v>498</v>
      </c>
      <c r="W683" s="1"/>
      <c r="X683" s="1"/>
      <c r="Y683" s="1"/>
      <c r="Z683" s="1"/>
      <c r="AA683" s="1"/>
      <c r="AB683" s="1"/>
      <c r="AC683" s="1"/>
    </row>
    <row r="684" spans="1:29" ht="15.75" customHeight="1">
      <c r="A684" s="1" t="s">
        <v>1318</v>
      </c>
      <c r="B684" s="1" t="s">
        <v>1319</v>
      </c>
      <c r="C684" s="3" t="s">
        <v>83</v>
      </c>
      <c r="D684" s="3" t="s">
        <v>5</v>
      </c>
      <c r="E684" s="4">
        <v>42840</v>
      </c>
      <c r="F684" s="1" t="s">
        <v>910</v>
      </c>
      <c r="G684" s="6">
        <v>100</v>
      </c>
      <c r="H684" s="92">
        <f t="shared" si="30"/>
        <v>100</v>
      </c>
      <c r="I684" s="6">
        <v>100</v>
      </c>
      <c r="J684" s="92">
        <f t="shared" si="31"/>
        <v>110.00000000000001</v>
      </c>
      <c r="K684" s="92">
        <f t="shared" si="32"/>
        <v>90</v>
      </c>
      <c r="L684" s="1" t="s">
        <v>43</v>
      </c>
      <c r="M684" s="1" t="s">
        <v>44</v>
      </c>
      <c r="N684" s="3">
        <v>1</v>
      </c>
      <c r="O684" s="1" t="s">
        <v>59</v>
      </c>
      <c r="P684" s="6">
        <v>0</v>
      </c>
      <c r="Q684" s="6">
        <v>0</v>
      </c>
      <c r="R684" s="6">
        <v>0</v>
      </c>
      <c r="S684" s="6">
        <v>0</v>
      </c>
      <c r="T684" s="6">
        <v>1</v>
      </c>
      <c r="U684" s="6">
        <v>1</v>
      </c>
      <c r="V684" s="7" t="s">
        <v>1321</v>
      </c>
      <c r="W684" s="1"/>
      <c r="X684" s="1"/>
      <c r="Y684" s="1"/>
      <c r="Z684" s="1"/>
      <c r="AA684" s="1"/>
      <c r="AB684" s="1"/>
      <c r="AC684" s="1"/>
    </row>
    <row r="685" spans="1:29" ht="15.75" customHeight="1">
      <c r="A685" s="1" t="s">
        <v>1322</v>
      </c>
      <c r="B685" s="1"/>
      <c r="C685" s="3" t="s">
        <v>83</v>
      </c>
      <c r="D685" s="3" t="s">
        <v>5</v>
      </c>
      <c r="E685" s="4">
        <v>42840</v>
      </c>
      <c r="F685" s="1"/>
      <c r="G685" s="1"/>
      <c r="H685" s="92"/>
      <c r="I685" s="1"/>
      <c r="J685" s="92"/>
      <c r="K685" s="92"/>
      <c r="L685" s="1" t="s">
        <v>43</v>
      </c>
      <c r="M685" s="1" t="s">
        <v>44</v>
      </c>
      <c r="N685" s="3">
        <v>1</v>
      </c>
      <c r="O685" s="1" t="s">
        <v>48</v>
      </c>
      <c r="P685" s="6">
        <v>0</v>
      </c>
      <c r="Q685" s="6">
        <v>0</v>
      </c>
      <c r="R685" s="6">
        <v>0</v>
      </c>
      <c r="S685" s="6">
        <v>0</v>
      </c>
      <c r="T685" s="6">
        <v>1</v>
      </c>
      <c r="U685" s="6">
        <v>1</v>
      </c>
      <c r="V685" s="7" t="s">
        <v>1067</v>
      </c>
      <c r="W685" s="1"/>
      <c r="X685" s="1"/>
      <c r="Y685" s="1"/>
      <c r="Z685" s="1"/>
      <c r="AA685" s="1"/>
      <c r="AB685" s="1"/>
      <c r="AC685" s="1"/>
    </row>
    <row r="686" spans="1:29" ht="15.75" customHeight="1">
      <c r="A686" s="1" t="s">
        <v>1325</v>
      </c>
      <c r="B686" s="1"/>
      <c r="C686" s="3" t="s">
        <v>83</v>
      </c>
      <c r="D686" s="3" t="s">
        <v>5</v>
      </c>
      <c r="E686" s="4">
        <v>42840</v>
      </c>
      <c r="F686" s="1" t="s">
        <v>1326</v>
      </c>
      <c r="G686" s="6">
        <v>120</v>
      </c>
      <c r="H686" s="92">
        <f t="shared" si="30"/>
        <v>120</v>
      </c>
      <c r="I686" s="6">
        <v>120</v>
      </c>
      <c r="J686" s="92">
        <f t="shared" si="31"/>
        <v>132</v>
      </c>
      <c r="K686" s="92">
        <f t="shared" si="32"/>
        <v>108</v>
      </c>
      <c r="L686" s="1" t="s">
        <v>43</v>
      </c>
      <c r="M686" s="1" t="s">
        <v>44</v>
      </c>
      <c r="N686" s="3">
        <v>1</v>
      </c>
      <c r="O686" s="1" t="s">
        <v>59</v>
      </c>
      <c r="P686" s="6">
        <v>0</v>
      </c>
      <c r="Q686" s="6">
        <v>0</v>
      </c>
      <c r="R686" s="6">
        <v>0</v>
      </c>
      <c r="S686" s="6">
        <v>0</v>
      </c>
      <c r="T686" s="6">
        <v>1</v>
      </c>
      <c r="U686" s="6">
        <v>1</v>
      </c>
      <c r="V686" s="7" t="s">
        <v>1331</v>
      </c>
      <c r="W686" s="1"/>
      <c r="X686" s="1"/>
      <c r="Y686" s="1"/>
      <c r="Z686" s="1"/>
      <c r="AA686" s="1"/>
      <c r="AB686" s="1"/>
      <c r="AC686" s="1"/>
    </row>
    <row r="687" spans="1:29" ht="15.75" customHeight="1">
      <c r="A687" s="1" t="s">
        <v>81</v>
      </c>
      <c r="B687" s="1" t="s">
        <v>82</v>
      </c>
      <c r="C687" s="1" t="s">
        <v>83</v>
      </c>
      <c r="D687" s="3" t="s">
        <v>5</v>
      </c>
      <c r="E687" s="13">
        <v>42843</v>
      </c>
      <c r="F687" s="1" t="s">
        <v>84</v>
      </c>
      <c r="G687" s="6">
        <v>15</v>
      </c>
      <c r="H687" s="92">
        <f t="shared" si="30"/>
        <v>15</v>
      </c>
      <c r="I687" s="6">
        <v>15</v>
      </c>
      <c r="J687" s="92">
        <f t="shared" si="31"/>
        <v>16.5</v>
      </c>
      <c r="K687" s="92">
        <f t="shared" si="32"/>
        <v>13.5</v>
      </c>
      <c r="L687" s="1" t="s">
        <v>85</v>
      </c>
      <c r="M687" s="1" t="s">
        <v>86</v>
      </c>
      <c r="N687" s="6">
        <v>1</v>
      </c>
      <c r="O687" s="1" t="s">
        <v>59</v>
      </c>
      <c r="P687" s="6">
        <v>0</v>
      </c>
      <c r="Q687" s="6">
        <v>0</v>
      </c>
      <c r="R687" s="6">
        <v>0</v>
      </c>
      <c r="S687" s="6">
        <v>0</v>
      </c>
      <c r="T687" s="6">
        <v>1</v>
      </c>
      <c r="U687" s="6">
        <v>1</v>
      </c>
      <c r="V687" s="7" t="s">
        <v>87</v>
      </c>
      <c r="W687" s="1"/>
      <c r="X687" s="1"/>
      <c r="Y687" s="1"/>
      <c r="Z687" s="1"/>
      <c r="AA687" s="1"/>
      <c r="AB687" s="1"/>
      <c r="AC687" s="1"/>
    </row>
    <row r="688" spans="1:29" ht="15.75" customHeight="1">
      <c r="A688" s="1" t="s">
        <v>3061</v>
      </c>
      <c r="B688" s="1" t="s">
        <v>3085</v>
      </c>
      <c r="C688" s="1" t="s">
        <v>83</v>
      </c>
      <c r="D688" s="1" t="s">
        <v>67</v>
      </c>
      <c r="E688" s="13">
        <v>42846</v>
      </c>
      <c r="F688" s="1"/>
      <c r="G688" s="1"/>
      <c r="H688" s="92"/>
      <c r="I688" s="1"/>
      <c r="J688" s="92"/>
      <c r="K688" s="92"/>
      <c r="L688" s="1" t="s">
        <v>3086</v>
      </c>
      <c r="M688" s="1" t="s">
        <v>3087</v>
      </c>
      <c r="N688" s="6">
        <v>0</v>
      </c>
      <c r="O688" s="1" t="s">
        <v>1534</v>
      </c>
      <c r="P688" s="6">
        <v>0</v>
      </c>
      <c r="Q688" s="6">
        <v>0</v>
      </c>
      <c r="R688" s="6">
        <v>0</v>
      </c>
      <c r="S688" s="6">
        <v>0</v>
      </c>
      <c r="T688" s="6">
        <v>1</v>
      </c>
      <c r="U688" s="6">
        <v>1</v>
      </c>
      <c r="V688" s="7" t="s">
        <v>3088</v>
      </c>
      <c r="W688" s="1"/>
      <c r="X688" s="1"/>
      <c r="Y688" s="1"/>
      <c r="Z688" s="1"/>
      <c r="AA688" s="1"/>
      <c r="AB688" s="1"/>
      <c r="AC688" s="1"/>
    </row>
    <row r="689" spans="1:29" ht="15.75" customHeight="1">
      <c r="A689" s="3" t="s">
        <v>1772</v>
      </c>
      <c r="B689" s="1"/>
      <c r="C689" s="3" t="s">
        <v>83</v>
      </c>
      <c r="D689" s="3" t="s">
        <v>67</v>
      </c>
      <c r="E689" s="13">
        <v>42847</v>
      </c>
      <c r="F689" s="3" t="s">
        <v>425</v>
      </c>
      <c r="G689" s="14">
        <v>300</v>
      </c>
      <c r="H689" s="92">
        <f t="shared" si="30"/>
        <v>300</v>
      </c>
      <c r="I689" s="14">
        <v>300</v>
      </c>
      <c r="J689" s="92">
        <f t="shared" si="31"/>
        <v>330</v>
      </c>
      <c r="K689" s="92">
        <f t="shared" si="32"/>
        <v>270</v>
      </c>
      <c r="L689" s="1" t="s">
        <v>43</v>
      </c>
      <c r="M689" s="1" t="s">
        <v>63</v>
      </c>
      <c r="N689" s="3">
        <v>3</v>
      </c>
      <c r="O689" s="3" t="s">
        <v>15</v>
      </c>
      <c r="P689" s="14">
        <v>0</v>
      </c>
      <c r="Q689" s="14">
        <v>0</v>
      </c>
      <c r="R689" s="14">
        <v>0</v>
      </c>
      <c r="S689" s="14">
        <v>0</v>
      </c>
      <c r="T689" s="14">
        <v>1</v>
      </c>
      <c r="U689" s="14">
        <v>1</v>
      </c>
      <c r="V689" s="19" t="s">
        <v>2414</v>
      </c>
      <c r="W689" s="1"/>
      <c r="X689" s="1"/>
      <c r="Y689" s="1"/>
      <c r="Z689" s="1"/>
      <c r="AA689" s="1"/>
      <c r="AB689" s="1"/>
      <c r="AC689" s="1"/>
    </row>
    <row r="690" spans="1:29" ht="15.75" customHeight="1">
      <c r="A690" s="1" t="s">
        <v>2415</v>
      </c>
      <c r="B690" s="1" t="s">
        <v>2416</v>
      </c>
      <c r="C690" s="1" t="s">
        <v>83</v>
      </c>
      <c r="D690" s="1" t="s">
        <v>67</v>
      </c>
      <c r="E690" s="13">
        <v>42847</v>
      </c>
      <c r="F690" s="1" t="s">
        <v>62</v>
      </c>
      <c r="G690" s="6">
        <v>1200</v>
      </c>
      <c r="H690" s="92">
        <f t="shared" si="30"/>
        <v>1335</v>
      </c>
      <c r="I690" s="6">
        <v>1500</v>
      </c>
      <c r="J690" s="92">
        <f t="shared" si="31"/>
        <v>1320</v>
      </c>
      <c r="K690" s="92">
        <f t="shared" si="32"/>
        <v>1350</v>
      </c>
      <c r="L690" s="1" t="s">
        <v>43</v>
      </c>
      <c r="M690" s="1" t="s">
        <v>63</v>
      </c>
      <c r="N690" s="3">
        <v>3</v>
      </c>
      <c r="O690" s="1" t="s">
        <v>94</v>
      </c>
      <c r="P690" s="6">
        <v>0</v>
      </c>
      <c r="Q690" s="6">
        <v>0</v>
      </c>
      <c r="R690" s="6">
        <v>0</v>
      </c>
      <c r="S690" s="6">
        <v>0</v>
      </c>
      <c r="T690" s="6">
        <v>1</v>
      </c>
      <c r="U690" s="6">
        <v>1</v>
      </c>
      <c r="V690" s="1" t="s">
        <v>2417</v>
      </c>
      <c r="W690" s="1"/>
      <c r="X690" s="1"/>
      <c r="Y690" s="1"/>
      <c r="Z690" s="1"/>
      <c r="AA690" s="1"/>
      <c r="AB690" s="1"/>
      <c r="AC690" s="1"/>
    </row>
    <row r="691" spans="1:29" ht="15.75" customHeight="1">
      <c r="A691" s="1" t="s">
        <v>2418</v>
      </c>
      <c r="B691" s="1" t="s">
        <v>171</v>
      </c>
      <c r="C691" s="1" t="s">
        <v>83</v>
      </c>
      <c r="D691" s="1" t="s">
        <v>67</v>
      </c>
      <c r="E691" s="13">
        <v>42847</v>
      </c>
      <c r="F691" s="1"/>
      <c r="G691" s="1"/>
      <c r="H691" s="92"/>
      <c r="I691" s="1"/>
      <c r="J691" s="92"/>
      <c r="K691" s="92"/>
      <c r="L691" s="1" t="s">
        <v>43</v>
      </c>
      <c r="M691" s="1" t="s">
        <v>63</v>
      </c>
      <c r="N691" s="3">
        <v>3</v>
      </c>
      <c r="O691" s="1" t="s">
        <v>64</v>
      </c>
      <c r="P691" s="1"/>
      <c r="Q691" s="1"/>
      <c r="R691" s="1"/>
      <c r="S691" s="1"/>
      <c r="T691" s="3">
        <v>1</v>
      </c>
      <c r="U691" s="6">
        <v>1</v>
      </c>
      <c r="V691" s="7" t="s">
        <v>2419</v>
      </c>
      <c r="W691" s="1"/>
      <c r="X691" s="1"/>
      <c r="Y691" s="1"/>
      <c r="Z691" s="1"/>
      <c r="AA691" s="1"/>
      <c r="AB691" s="1"/>
      <c r="AC691" s="1"/>
    </row>
    <row r="692" spans="1:29" ht="15.75" customHeight="1">
      <c r="A692" s="1" t="s">
        <v>2420</v>
      </c>
      <c r="B692" s="1" t="s">
        <v>171</v>
      </c>
      <c r="C692" s="1" t="s">
        <v>83</v>
      </c>
      <c r="D692" s="1" t="s">
        <v>67</v>
      </c>
      <c r="E692" s="13">
        <v>42847</v>
      </c>
      <c r="F692" s="1" t="s">
        <v>62</v>
      </c>
      <c r="G692" s="6">
        <v>25</v>
      </c>
      <c r="H692" s="92">
        <f t="shared" si="30"/>
        <v>29.5</v>
      </c>
      <c r="I692" s="6">
        <v>35</v>
      </c>
      <c r="J692" s="92">
        <f t="shared" si="31"/>
        <v>27.500000000000004</v>
      </c>
      <c r="K692" s="92">
        <f t="shared" si="32"/>
        <v>31.5</v>
      </c>
      <c r="L692" s="1" t="s">
        <v>43</v>
      </c>
      <c r="M692" s="1" t="s">
        <v>63</v>
      </c>
      <c r="N692" s="3">
        <v>3</v>
      </c>
      <c r="O692" s="1"/>
      <c r="P692" s="1"/>
      <c r="Q692" s="1"/>
      <c r="R692" s="1"/>
      <c r="S692" s="1"/>
      <c r="T692" s="3">
        <v>1</v>
      </c>
      <c r="U692" s="6">
        <v>1</v>
      </c>
      <c r="V692" s="1" t="s">
        <v>2421</v>
      </c>
      <c r="W692" s="7" t="s">
        <v>2422</v>
      </c>
      <c r="X692" s="1"/>
      <c r="Y692" s="1"/>
      <c r="Z692" s="1"/>
      <c r="AA692" s="1"/>
      <c r="AB692" s="1"/>
      <c r="AC692" s="1"/>
    </row>
    <row r="693" spans="1:29" ht="15.75" customHeight="1">
      <c r="A693" s="1" t="s">
        <v>1325</v>
      </c>
      <c r="B693" s="8" t="s">
        <v>2423</v>
      </c>
      <c r="C693" s="3" t="s">
        <v>83</v>
      </c>
      <c r="D693" s="3" t="s">
        <v>67</v>
      </c>
      <c r="E693" s="13">
        <v>42847</v>
      </c>
      <c r="F693" s="3" t="s">
        <v>934</v>
      </c>
      <c r="G693" s="14">
        <v>200</v>
      </c>
      <c r="H693" s="92">
        <f t="shared" si="30"/>
        <v>200</v>
      </c>
      <c r="I693" s="14">
        <v>200</v>
      </c>
      <c r="J693" s="92">
        <f t="shared" si="31"/>
        <v>220.00000000000003</v>
      </c>
      <c r="K693" s="92">
        <f t="shared" si="32"/>
        <v>180</v>
      </c>
      <c r="L693" s="1" t="s">
        <v>43</v>
      </c>
      <c r="M693" s="1" t="s">
        <v>63</v>
      </c>
      <c r="N693" s="3">
        <v>3</v>
      </c>
      <c r="O693" s="3" t="s">
        <v>94</v>
      </c>
      <c r="P693" s="14">
        <v>0</v>
      </c>
      <c r="Q693" s="14">
        <v>0</v>
      </c>
      <c r="R693" s="14">
        <v>0</v>
      </c>
      <c r="S693" s="14">
        <v>0</v>
      </c>
      <c r="T693" s="14">
        <v>1</v>
      </c>
      <c r="U693" s="14">
        <v>1</v>
      </c>
      <c r="V693" s="15" t="s">
        <v>2424</v>
      </c>
      <c r="W693" s="1"/>
      <c r="X693" s="1"/>
      <c r="Y693" s="1"/>
      <c r="Z693" s="1"/>
      <c r="AA693" s="1"/>
      <c r="AB693" s="1"/>
      <c r="AC693" s="1"/>
    </row>
    <row r="694" spans="1:29" ht="15.75" customHeight="1">
      <c r="A694" s="8" t="s">
        <v>2425</v>
      </c>
      <c r="B694" s="17" t="s">
        <v>2426</v>
      </c>
      <c r="C694" s="3" t="s">
        <v>83</v>
      </c>
      <c r="D694" s="3" t="s">
        <v>67</v>
      </c>
      <c r="E694" s="13">
        <v>42847</v>
      </c>
      <c r="F694" s="3" t="s">
        <v>113</v>
      </c>
      <c r="G694" s="14">
        <v>200</v>
      </c>
      <c r="H694" s="92">
        <f t="shared" si="30"/>
        <v>200</v>
      </c>
      <c r="I694" s="14">
        <v>200</v>
      </c>
      <c r="J694" s="92">
        <f t="shared" si="31"/>
        <v>220.00000000000003</v>
      </c>
      <c r="K694" s="92">
        <f t="shared" si="32"/>
        <v>180</v>
      </c>
      <c r="L694" s="1" t="s">
        <v>43</v>
      </c>
      <c r="M694" s="1" t="s">
        <v>63</v>
      </c>
      <c r="N694" s="3">
        <v>3</v>
      </c>
      <c r="O694" s="3" t="s">
        <v>48</v>
      </c>
      <c r="P694" s="14">
        <v>0</v>
      </c>
      <c r="Q694" s="14">
        <v>0</v>
      </c>
      <c r="R694" s="14">
        <v>0</v>
      </c>
      <c r="S694" s="14">
        <v>0</v>
      </c>
      <c r="T694" s="14">
        <v>1</v>
      </c>
      <c r="U694" s="14">
        <v>1</v>
      </c>
      <c r="V694" s="15" t="s">
        <v>2427</v>
      </c>
      <c r="W694" s="1"/>
      <c r="X694" s="1"/>
      <c r="Y694" s="1"/>
      <c r="Z694" s="1"/>
      <c r="AA694" s="1"/>
      <c r="AB694" s="1"/>
      <c r="AC694" s="1"/>
    </row>
    <row r="695" spans="1:29" ht="15.75" customHeight="1">
      <c r="A695" s="8" t="s">
        <v>2428</v>
      </c>
      <c r="B695" s="17" t="s">
        <v>2429</v>
      </c>
      <c r="C695" s="3" t="s">
        <v>83</v>
      </c>
      <c r="D695" s="3" t="s">
        <v>67</v>
      </c>
      <c r="E695" s="13">
        <v>42847</v>
      </c>
      <c r="F695" s="3"/>
      <c r="G695" s="14"/>
      <c r="H695" s="92"/>
      <c r="I695" s="14"/>
      <c r="J695" s="92"/>
      <c r="K695" s="92"/>
      <c r="L695" s="1" t="s">
        <v>43</v>
      </c>
      <c r="M695" s="1" t="s">
        <v>63</v>
      </c>
      <c r="N695" s="3">
        <v>3</v>
      </c>
      <c r="O695" s="3" t="s">
        <v>15</v>
      </c>
      <c r="P695" s="14"/>
      <c r="Q695" s="14"/>
      <c r="R695" s="14"/>
      <c r="S695" s="14"/>
      <c r="T695" s="14">
        <v>1</v>
      </c>
      <c r="U695" s="14">
        <v>1</v>
      </c>
      <c r="V695" s="79" t="s">
        <v>2433</v>
      </c>
      <c r="W695" s="1"/>
      <c r="X695" s="1"/>
      <c r="Y695" s="1"/>
      <c r="Z695" s="1"/>
      <c r="AA695" s="1"/>
      <c r="AB695" s="1"/>
      <c r="AC695" s="1"/>
    </row>
    <row r="696" spans="1:29" ht="15.75" customHeight="1">
      <c r="A696" s="8" t="s">
        <v>2434</v>
      </c>
      <c r="B696" s="8" t="s">
        <v>2435</v>
      </c>
      <c r="C696" s="3" t="s">
        <v>83</v>
      </c>
      <c r="D696" s="3" t="s">
        <v>67</v>
      </c>
      <c r="E696" s="13">
        <v>42847</v>
      </c>
      <c r="F696" s="3"/>
      <c r="G696" s="14"/>
      <c r="H696" s="92"/>
      <c r="I696" s="14"/>
      <c r="J696" s="92"/>
      <c r="K696" s="92"/>
      <c r="L696" s="3" t="s">
        <v>2436</v>
      </c>
      <c r="M696" s="1" t="s">
        <v>63</v>
      </c>
      <c r="N696" s="3">
        <v>3</v>
      </c>
      <c r="O696" s="3" t="s">
        <v>15</v>
      </c>
      <c r="P696" s="14"/>
      <c r="Q696" s="14"/>
      <c r="R696" s="14"/>
      <c r="S696" s="14"/>
      <c r="T696" s="14">
        <v>1</v>
      </c>
      <c r="U696" s="14">
        <v>1</v>
      </c>
      <c r="V696" s="79" t="s">
        <v>2437</v>
      </c>
      <c r="W696" s="1"/>
      <c r="X696" s="1"/>
      <c r="Y696" s="1"/>
      <c r="Z696" s="1"/>
      <c r="AA696" s="1"/>
      <c r="AB696" s="1"/>
      <c r="AC696" s="1"/>
    </row>
    <row r="697" spans="1:29" ht="15.75" customHeight="1">
      <c r="A697" s="8" t="s">
        <v>2438</v>
      </c>
      <c r="B697" s="8" t="s">
        <v>2426</v>
      </c>
      <c r="C697" s="3" t="s">
        <v>83</v>
      </c>
      <c r="D697" s="3" t="s">
        <v>67</v>
      </c>
      <c r="E697" s="13">
        <v>42847</v>
      </c>
      <c r="F697" s="3"/>
      <c r="G697" s="14"/>
      <c r="H697" s="92"/>
      <c r="I697" s="14"/>
      <c r="J697" s="92"/>
      <c r="K697" s="92"/>
      <c r="L697" s="1" t="s">
        <v>43</v>
      </c>
      <c r="M697" s="1" t="s">
        <v>63</v>
      </c>
      <c r="N697" s="3">
        <v>3</v>
      </c>
      <c r="O697" s="3" t="s">
        <v>15</v>
      </c>
      <c r="P697" s="14"/>
      <c r="Q697" s="14"/>
      <c r="R697" s="14"/>
      <c r="S697" s="14"/>
      <c r="T697" s="14">
        <v>1</v>
      </c>
      <c r="U697" s="14">
        <v>1</v>
      </c>
      <c r="V697" s="79" t="s">
        <v>2439</v>
      </c>
      <c r="W697" s="1"/>
      <c r="X697" s="1"/>
      <c r="Y697" s="1"/>
      <c r="Z697" s="1"/>
      <c r="AA697" s="1"/>
      <c r="AB697" s="1"/>
      <c r="AC697" s="1"/>
    </row>
    <row r="698" spans="1:29" ht="15.75" customHeight="1">
      <c r="A698" s="8" t="s">
        <v>2440</v>
      </c>
      <c r="B698" s="17" t="s">
        <v>2441</v>
      </c>
      <c r="C698" s="3" t="s">
        <v>83</v>
      </c>
      <c r="D698" s="3" t="s">
        <v>67</v>
      </c>
      <c r="E698" s="13">
        <v>42847</v>
      </c>
      <c r="F698" s="3"/>
      <c r="G698" s="14"/>
      <c r="H698" s="92"/>
      <c r="I698" s="14"/>
      <c r="J698" s="92"/>
      <c r="K698" s="92"/>
      <c r="L698" s="17" t="s">
        <v>2442</v>
      </c>
      <c r="M698" s="1" t="s">
        <v>63</v>
      </c>
      <c r="N698" s="3">
        <v>3</v>
      </c>
      <c r="O698" s="3" t="s">
        <v>15</v>
      </c>
      <c r="P698" s="14"/>
      <c r="Q698" s="14"/>
      <c r="R698" s="14"/>
      <c r="S698" s="14"/>
      <c r="T698" s="14">
        <v>1</v>
      </c>
      <c r="U698" s="14">
        <v>1</v>
      </c>
      <c r="V698" s="79" t="s">
        <v>2443</v>
      </c>
      <c r="W698" s="1"/>
      <c r="X698" s="1"/>
      <c r="Y698" s="1"/>
      <c r="Z698" s="1"/>
      <c r="AA698" s="1"/>
      <c r="AB698" s="1"/>
      <c r="AC698" s="1"/>
    </row>
    <row r="699" spans="1:29" ht="15.75" customHeight="1">
      <c r="A699" s="8" t="s">
        <v>2213</v>
      </c>
      <c r="B699" s="8" t="s">
        <v>2444</v>
      </c>
      <c r="C699" s="3" t="s">
        <v>83</v>
      </c>
      <c r="D699" s="3" t="s">
        <v>67</v>
      </c>
      <c r="E699" s="13">
        <v>42847</v>
      </c>
      <c r="F699" s="3" t="s">
        <v>113</v>
      </c>
      <c r="G699" s="14">
        <v>200</v>
      </c>
      <c r="H699" s="92">
        <f t="shared" si="30"/>
        <v>200</v>
      </c>
      <c r="I699" s="14">
        <v>200</v>
      </c>
      <c r="J699" s="92">
        <f t="shared" si="31"/>
        <v>220.00000000000003</v>
      </c>
      <c r="K699" s="92">
        <f t="shared" si="32"/>
        <v>180</v>
      </c>
      <c r="L699" s="1" t="s">
        <v>43</v>
      </c>
      <c r="M699" s="1" t="s">
        <v>63</v>
      </c>
      <c r="N699" s="3">
        <v>3</v>
      </c>
      <c r="O699" s="1" t="s">
        <v>94</v>
      </c>
      <c r="P699" s="14">
        <v>0</v>
      </c>
      <c r="Q699" s="14">
        <v>0</v>
      </c>
      <c r="R699" s="14">
        <v>0</v>
      </c>
      <c r="S699" s="14">
        <v>0</v>
      </c>
      <c r="T699" s="14">
        <v>1</v>
      </c>
      <c r="U699" s="14">
        <v>1</v>
      </c>
      <c r="V699" s="79" t="s">
        <v>2445</v>
      </c>
      <c r="W699" s="1"/>
      <c r="X699" s="1"/>
      <c r="Y699" s="1"/>
      <c r="Z699" s="1"/>
      <c r="AA699" s="1"/>
      <c r="AB699" s="1"/>
      <c r="AC699" s="1"/>
    </row>
    <row r="700" spans="1:29" ht="15.75" customHeight="1">
      <c r="A700" s="22" t="s">
        <v>1318</v>
      </c>
      <c r="B700" s="22" t="s">
        <v>2446</v>
      </c>
      <c r="C700" s="1" t="s">
        <v>83</v>
      </c>
      <c r="D700" s="1" t="s">
        <v>67</v>
      </c>
      <c r="E700" s="13">
        <v>42847</v>
      </c>
      <c r="F700" s="1"/>
      <c r="G700" s="6">
        <v>5500</v>
      </c>
      <c r="H700" s="92">
        <f t="shared" si="30"/>
        <v>5950</v>
      </c>
      <c r="I700" s="6">
        <v>6500</v>
      </c>
      <c r="J700" s="92">
        <f t="shared" si="31"/>
        <v>6050.0000000000009</v>
      </c>
      <c r="K700" s="92">
        <f t="shared" si="32"/>
        <v>5850</v>
      </c>
      <c r="L700" s="1" t="s">
        <v>43</v>
      </c>
      <c r="M700" s="1" t="s">
        <v>63</v>
      </c>
      <c r="N700" s="3">
        <v>3</v>
      </c>
      <c r="O700" s="1" t="s">
        <v>94</v>
      </c>
      <c r="P700" s="6">
        <v>0</v>
      </c>
      <c r="Q700" s="6">
        <v>0</v>
      </c>
      <c r="R700" s="6">
        <v>0</v>
      </c>
      <c r="S700" s="6">
        <v>0</v>
      </c>
      <c r="T700" s="6">
        <v>1</v>
      </c>
      <c r="U700" s="6">
        <v>1</v>
      </c>
      <c r="V700" s="7" t="s">
        <v>2447</v>
      </c>
      <c r="W700" s="1" t="s">
        <v>2448</v>
      </c>
      <c r="X700" s="1"/>
      <c r="Y700" s="1"/>
      <c r="Z700" s="1"/>
      <c r="AA700" s="1"/>
      <c r="AB700" s="1"/>
      <c r="AC700" s="1"/>
    </row>
    <row r="701" spans="1:29" ht="15.75" customHeight="1">
      <c r="A701" s="1" t="s">
        <v>2449</v>
      </c>
      <c r="B701" s="1" t="s">
        <v>2450</v>
      </c>
      <c r="C701" s="1" t="s">
        <v>83</v>
      </c>
      <c r="D701" s="1" t="s">
        <v>67</v>
      </c>
      <c r="E701" s="13">
        <v>42847</v>
      </c>
      <c r="F701" s="1" t="s">
        <v>382</v>
      </c>
      <c r="G701" s="6">
        <v>300</v>
      </c>
      <c r="H701" s="92">
        <f t="shared" si="30"/>
        <v>300</v>
      </c>
      <c r="I701" s="6">
        <v>300</v>
      </c>
      <c r="J701" s="92">
        <f t="shared" si="31"/>
        <v>330</v>
      </c>
      <c r="K701" s="92">
        <f t="shared" si="32"/>
        <v>270</v>
      </c>
      <c r="L701" s="1" t="s">
        <v>43</v>
      </c>
      <c r="M701" s="1" t="s">
        <v>63</v>
      </c>
      <c r="N701" s="3">
        <v>3</v>
      </c>
      <c r="O701" s="1" t="s">
        <v>94</v>
      </c>
      <c r="P701" s="6">
        <v>0</v>
      </c>
      <c r="Q701" s="6">
        <v>0</v>
      </c>
      <c r="R701" s="6">
        <v>0</v>
      </c>
      <c r="S701" s="6">
        <v>0</v>
      </c>
      <c r="T701" s="6">
        <v>1</v>
      </c>
      <c r="U701" s="6">
        <v>1</v>
      </c>
      <c r="V701" s="7" t="s">
        <v>2451</v>
      </c>
      <c r="W701" s="7" t="s">
        <v>2452</v>
      </c>
      <c r="X701" s="1"/>
      <c r="Y701" s="1"/>
      <c r="Z701" s="1"/>
      <c r="AA701" s="1"/>
      <c r="AB701" s="1"/>
      <c r="AC701" s="1"/>
    </row>
    <row r="702" spans="1:29" ht="15.75" customHeight="1">
      <c r="A702" s="1" t="s">
        <v>81</v>
      </c>
      <c r="B702" s="1" t="s">
        <v>2426</v>
      </c>
      <c r="C702" s="1" t="s">
        <v>83</v>
      </c>
      <c r="D702" s="1" t="s">
        <v>67</v>
      </c>
      <c r="E702" s="13">
        <v>42847</v>
      </c>
      <c r="F702" s="3" t="s">
        <v>2453</v>
      </c>
      <c r="G702" s="6">
        <v>8000</v>
      </c>
      <c r="H702" s="92">
        <f t="shared" si="30"/>
        <v>8900</v>
      </c>
      <c r="I702" s="14">
        <v>10000</v>
      </c>
      <c r="J702" s="92">
        <f t="shared" si="31"/>
        <v>8800</v>
      </c>
      <c r="K702" s="92">
        <f t="shared" si="32"/>
        <v>9000</v>
      </c>
      <c r="L702" s="1" t="s">
        <v>43</v>
      </c>
      <c r="M702" s="1" t="s">
        <v>63</v>
      </c>
      <c r="N702" s="14">
        <v>3</v>
      </c>
      <c r="O702" s="1" t="s">
        <v>94</v>
      </c>
      <c r="P702" s="3">
        <v>0</v>
      </c>
      <c r="Q702" s="3">
        <v>0</v>
      </c>
      <c r="R702" s="3">
        <v>0</v>
      </c>
      <c r="S702" s="3">
        <v>0</v>
      </c>
      <c r="T702" s="3">
        <v>1</v>
      </c>
      <c r="U702" s="6">
        <v>1</v>
      </c>
      <c r="V702" s="7" t="s">
        <v>2454</v>
      </c>
      <c r="W702" s="7" t="s">
        <v>2455</v>
      </c>
      <c r="X702" s="19" t="s">
        <v>2456</v>
      </c>
      <c r="Y702" s="1"/>
      <c r="Z702" s="1"/>
      <c r="AA702" s="1"/>
      <c r="AB702" s="1"/>
      <c r="AC702" s="1"/>
    </row>
    <row r="703" spans="1:29" ht="15.75" customHeight="1">
      <c r="A703" s="1" t="s">
        <v>490</v>
      </c>
      <c r="B703" s="1" t="s">
        <v>2457</v>
      </c>
      <c r="C703" s="1" t="s">
        <v>83</v>
      </c>
      <c r="D703" s="1" t="s">
        <v>67</v>
      </c>
      <c r="E703" s="13">
        <v>42847</v>
      </c>
      <c r="F703" s="1" t="s">
        <v>2459</v>
      </c>
      <c r="G703" s="6">
        <v>2000</v>
      </c>
      <c r="H703" s="92">
        <f t="shared" si="30"/>
        <v>2900</v>
      </c>
      <c r="I703" s="6">
        <v>4000</v>
      </c>
      <c r="J703" s="92">
        <f t="shared" si="31"/>
        <v>2200</v>
      </c>
      <c r="K703" s="92">
        <f t="shared" si="32"/>
        <v>3600</v>
      </c>
      <c r="L703" s="1" t="s">
        <v>43</v>
      </c>
      <c r="M703" s="1" t="s">
        <v>63</v>
      </c>
      <c r="N703" s="3">
        <v>3</v>
      </c>
      <c r="O703" s="1" t="s">
        <v>94</v>
      </c>
      <c r="P703" s="1"/>
      <c r="Q703" s="1"/>
      <c r="R703" s="1"/>
      <c r="S703" s="1"/>
      <c r="T703" s="3">
        <v>1</v>
      </c>
      <c r="U703" s="6">
        <v>1</v>
      </c>
      <c r="V703" s="7" t="s">
        <v>2462</v>
      </c>
      <c r="W703" s="7" t="s">
        <v>2463</v>
      </c>
      <c r="X703" s="1"/>
      <c r="Y703" s="1"/>
      <c r="Z703" s="1"/>
      <c r="AA703" s="1"/>
      <c r="AB703" s="1"/>
      <c r="AC703" s="1"/>
    </row>
    <row r="704" spans="1:29" ht="15.75" customHeight="1">
      <c r="A704" s="3" t="s">
        <v>2465</v>
      </c>
      <c r="B704" s="3" t="s">
        <v>2466</v>
      </c>
      <c r="C704" s="3" t="s">
        <v>83</v>
      </c>
      <c r="D704" s="3" t="s">
        <v>67</v>
      </c>
      <c r="E704" s="24">
        <v>42854</v>
      </c>
      <c r="F704" s="3" t="s">
        <v>62</v>
      </c>
      <c r="G704" s="3">
        <v>24</v>
      </c>
      <c r="H704" s="92">
        <f t="shared" si="30"/>
        <v>24</v>
      </c>
      <c r="I704" s="3">
        <v>24</v>
      </c>
      <c r="J704" s="92">
        <f t="shared" si="31"/>
        <v>26.400000000000002</v>
      </c>
      <c r="K704" s="92">
        <f t="shared" si="32"/>
        <v>21.6</v>
      </c>
      <c r="L704" s="1" t="s">
        <v>43</v>
      </c>
      <c r="M704" s="1" t="s">
        <v>63</v>
      </c>
      <c r="N704" s="14">
        <v>3</v>
      </c>
      <c r="O704" s="3" t="s">
        <v>64</v>
      </c>
      <c r="P704" s="14">
        <v>0</v>
      </c>
      <c r="Q704" s="14">
        <v>0</v>
      </c>
      <c r="R704" s="14">
        <v>0</v>
      </c>
      <c r="S704" s="14">
        <v>0</v>
      </c>
      <c r="T704" s="14">
        <v>1</v>
      </c>
      <c r="U704" s="14">
        <v>1</v>
      </c>
      <c r="V704" s="15" t="s">
        <v>2468</v>
      </c>
      <c r="W704" s="19" t="s">
        <v>2470</v>
      </c>
      <c r="X704" s="1"/>
      <c r="Y704" s="1"/>
      <c r="Z704" s="1"/>
      <c r="AA704" s="1"/>
      <c r="AB704" s="1"/>
      <c r="AC704" s="1"/>
    </row>
    <row r="705" spans="1:29" ht="15.75" customHeight="1">
      <c r="A705" s="1" t="s">
        <v>3112</v>
      </c>
      <c r="B705" s="1"/>
      <c r="C705" s="1" t="s">
        <v>83</v>
      </c>
      <c r="D705" s="1" t="s">
        <v>67</v>
      </c>
      <c r="E705" s="13">
        <v>42847</v>
      </c>
      <c r="F705" s="1"/>
      <c r="G705" s="1"/>
      <c r="H705" s="92"/>
      <c r="I705" s="1"/>
      <c r="J705" s="92"/>
      <c r="K705" s="92"/>
      <c r="L705" s="1" t="s">
        <v>43</v>
      </c>
      <c r="M705" s="1" t="s">
        <v>3113</v>
      </c>
      <c r="N705" s="6">
        <v>2</v>
      </c>
      <c r="O705" s="1" t="s">
        <v>3114</v>
      </c>
      <c r="P705" s="6">
        <v>0</v>
      </c>
      <c r="Q705" s="6">
        <v>0</v>
      </c>
      <c r="R705" s="6">
        <v>0</v>
      </c>
      <c r="S705" s="6">
        <v>0</v>
      </c>
      <c r="T705" s="6">
        <v>1</v>
      </c>
      <c r="U705" s="6">
        <v>1</v>
      </c>
      <c r="V705" s="7" t="s">
        <v>3115</v>
      </c>
      <c r="W705" s="1"/>
      <c r="X705" s="1"/>
      <c r="Y705" s="1"/>
      <c r="Z705" s="1"/>
      <c r="AA705" s="1"/>
      <c r="AB705" s="1"/>
      <c r="AC705" s="1"/>
    </row>
    <row r="706" spans="1:29" ht="15.75" customHeight="1">
      <c r="A706" s="1" t="s">
        <v>2415</v>
      </c>
      <c r="B706" s="3" t="s">
        <v>3117</v>
      </c>
      <c r="C706" s="1" t="s">
        <v>83</v>
      </c>
      <c r="D706" s="1" t="s">
        <v>67</v>
      </c>
      <c r="E706" s="13">
        <v>42851</v>
      </c>
      <c r="F706" s="1" t="s">
        <v>113</v>
      </c>
      <c r="G706" s="6">
        <v>200</v>
      </c>
      <c r="H706" s="92">
        <f t="shared" si="30"/>
        <v>200</v>
      </c>
      <c r="I706" s="6">
        <v>200</v>
      </c>
      <c r="J706" s="92">
        <f t="shared" si="31"/>
        <v>220.00000000000003</v>
      </c>
      <c r="K706" s="92">
        <f t="shared" si="32"/>
        <v>180</v>
      </c>
      <c r="L706" s="1" t="s">
        <v>3119</v>
      </c>
      <c r="M706" s="1" t="s">
        <v>3121</v>
      </c>
      <c r="N706" s="6">
        <v>0</v>
      </c>
      <c r="O706" s="1" t="s">
        <v>48</v>
      </c>
      <c r="P706" s="6">
        <v>0</v>
      </c>
      <c r="Q706" s="6">
        <v>0</v>
      </c>
      <c r="R706" s="6">
        <v>0</v>
      </c>
      <c r="S706" s="6">
        <v>0</v>
      </c>
      <c r="T706" s="6">
        <v>1</v>
      </c>
      <c r="U706" s="6">
        <v>1</v>
      </c>
      <c r="V706" s="7" t="s">
        <v>3123</v>
      </c>
      <c r="W706" s="1"/>
      <c r="X706" s="1"/>
      <c r="Y706" s="1"/>
      <c r="Z706" s="1"/>
      <c r="AA706" s="1"/>
      <c r="AB706" s="1"/>
      <c r="AC706" s="1"/>
    </row>
    <row r="707" spans="1:29" ht="15.75" customHeight="1">
      <c r="A707" s="1" t="s">
        <v>3059</v>
      </c>
      <c r="B707" s="1" t="s">
        <v>2426</v>
      </c>
      <c r="C707" s="1" t="s">
        <v>83</v>
      </c>
      <c r="D707" s="1" t="s">
        <v>67</v>
      </c>
      <c r="E707" s="13">
        <v>42854</v>
      </c>
      <c r="F707" s="1"/>
      <c r="G707" s="1"/>
      <c r="H707" s="92"/>
      <c r="I707" s="1"/>
      <c r="J707" s="92"/>
      <c r="K707" s="92"/>
      <c r="L707" s="1" t="s">
        <v>43</v>
      </c>
      <c r="M707" s="1" t="s">
        <v>155</v>
      </c>
      <c r="N707" s="6">
        <v>1</v>
      </c>
      <c r="O707" s="1"/>
      <c r="P707" s="1"/>
      <c r="Q707" s="1"/>
      <c r="R707" s="1"/>
      <c r="S707" s="1"/>
      <c r="T707" s="6">
        <v>1</v>
      </c>
      <c r="U707" s="6">
        <v>1</v>
      </c>
      <c r="V707" s="7" t="s">
        <v>3060</v>
      </c>
      <c r="W707" s="1"/>
      <c r="X707" s="1"/>
      <c r="Y707" s="1"/>
      <c r="Z707" s="1"/>
      <c r="AA707" s="1"/>
      <c r="AB707" s="1"/>
      <c r="AC707" s="1"/>
    </row>
    <row r="708" spans="1:29" ht="15.75" customHeight="1">
      <c r="A708" s="1" t="s">
        <v>3061</v>
      </c>
      <c r="B708" s="1" t="s">
        <v>3062</v>
      </c>
      <c r="C708" s="1" t="s">
        <v>83</v>
      </c>
      <c r="D708" s="1" t="s">
        <v>67</v>
      </c>
      <c r="E708" s="13">
        <v>42854</v>
      </c>
      <c r="F708" s="1"/>
      <c r="G708" s="1"/>
      <c r="H708" s="92"/>
      <c r="I708" s="1"/>
      <c r="J708" s="92"/>
      <c r="K708" s="92"/>
      <c r="L708" s="1" t="s">
        <v>43</v>
      </c>
      <c r="M708" s="1" t="s">
        <v>155</v>
      </c>
      <c r="N708" s="6">
        <v>1</v>
      </c>
      <c r="O708" s="1"/>
      <c r="P708" s="1"/>
      <c r="Q708" s="1"/>
      <c r="R708" s="1"/>
      <c r="S708" s="1"/>
      <c r="T708" s="6">
        <v>1</v>
      </c>
      <c r="U708" s="6">
        <v>1</v>
      </c>
      <c r="V708" s="7" t="s">
        <v>3060</v>
      </c>
      <c r="W708" s="1"/>
      <c r="X708" s="1"/>
      <c r="Y708" s="1"/>
      <c r="Z708" s="1"/>
      <c r="AA708" s="1"/>
      <c r="AB708" s="1"/>
      <c r="AC708" s="1"/>
    </row>
    <row r="709" spans="1:29" ht="15.75" customHeight="1">
      <c r="A709" s="1" t="s">
        <v>1332</v>
      </c>
      <c r="B709" s="1" t="s">
        <v>1333</v>
      </c>
      <c r="C709" s="3" t="s">
        <v>1334</v>
      </c>
      <c r="D709" s="3" t="s">
        <v>5</v>
      </c>
      <c r="E709" s="4">
        <v>42840</v>
      </c>
      <c r="F709" s="1" t="s">
        <v>1335</v>
      </c>
      <c r="G709" s="6">
        <v>20</v>
      </c>
      <c r="H709" s="92">
        <f t="shared" ref="H707:H770" si="33">SUM(J709+K709)/2</f>
        <v>20</v>
      </c>
      <c r="I709" s="6">
        <v>20</v>
      </c>
      <c r="J709" s="92">
        <f t="shared" ref="J707:J770" si="34">G709*1.1</f>
        <v>22</v>
      </c>
      <c r="K709" s="92">
        <f t="shared" ref="K707:K770" si="35">I709*0.9</f>
        <v>18</v>
      </c>
      <c r="L709" s="1" t="s">
        <v>1336</v>
      </c>
      <c r="M709" s="1" t="s">
        <v>44</v>
      </c>
      <c r="N709" s="3">
        <v>1</v>
      </c>
      <c r="O709" s="1" t="s">
        <v>573</v>
      </c>
      <c r="P709" s="6">
        <v>0</v>
      </c>
      <c r="Q709" s="6">
        <v>0</v>
      </c>
      <c r="R709" s="6">
        <v>0</v>
      </c>
      <c r="S709" s="6">
        <v>0</v>
      </c>
      <c r="T709" s="6">
        <v>1</v>
      </c>
      <c r="U709" s="6">
        <v>1</v>
      </c>
      <c r="V709" s="7" t="s">
        <v>1340</v>
      </c>
      <c r="W709" s="1"/>
      <c r="X709" s="1"/>
      <c r="Y709" s="1"/>
      <c r="Z709" s="1"/>
      <c r="AA709" s="1"/>
      <c r="AB709" s="1"/>
      <c r="AC709" s="1"/>
    </row>
    <row r="710" spans="1:29" ht="15.75" customHeight="1">
      <c r="A710" s="1" t="s">
        <v>2471</v>
      </c>
      <c r="B710" s="3" t="s">
        <v>2472</v>
      </c>
      <c r="C710" s="1" t="s">
        <v>1334</v>
      </c>
      <c r="D710" s="1" t="s">
        <v>67</v>
      </c>
      <c r="E710" s="13">
        <v>42847</v>
      </c>
      <c r="F710" s="1" t="s">
        <v>731</v>
      </c>
      <c r="G710" s="6">
        <v>2000</v>
      </c>
      <c r="H710" s="92">
        <f t="shared" si="33"/>
        <v>2000</v>
      </c>
      <c r="I710" s="6">
        <v>2000</v>
      </c>
      <c r="J710" s="92">
        <f t="shared" si="34"/>
        <v>2200</v>
      </c>
      <c r="K710" s="92">
        <f t="shared" si="35"/>
        <v>1800</v>
      </c>
      <c r="L710" s="1" t="s">
        <v>43</v>
      </c>
      <c r="M710" s="1" t="s">
        <v>63</v>
      </c>
      <c r="N710" s="3">
        <v>3</v>
      </c>
      <c r="O710" s="1" t="s">
        <v>94</v>
      </c>
      <c r="P710" s="1"/>
      <c r="Q710" s="1"/>
      <c r="R710" s="1"/>
      <c r="S710" s="1"/>
      <c r="T710" s="3">
        <v>1</v>
      </c>
      <c r="U710" s="6">
        <v>1</v>
      </c>
      <c r="V710" s="7" t="s">
        <v>2473</v>
      </c>
      <c r="W710" s="1"/>
      <c r="X710" s="1"/>
      <c r="Y710" s="1"/>
      <c r="Z710" s="1"/>
      <c r="AA710" s="1"/>
      <c r="AB710" s="1"/>
      <c r="AC710" s="1"/>
    </row>
    <row r="711" spans="1:29" ht="15.75" customHeight="1">
      <c r="A711" s="3" t="s">
        <v>2474</v>
      </c>
      <c r="B711" s="17" t="s">
        <v>2475</v>
      </c>
      <c r="C711" s="3" t="s">
        <v>1334</v>
      </c>
      <c r="D711" s="3" t="s">
        <v>67</v>
      </c>
      <c r="E711" s="13">
        <v>42847</v>
      </c>
      <c r="F711" s="3" t="s">
        <v>2476</v>
      </c>
      <c r="G711" s="14">
        <v>300</v>
      </c>
      <c r="H711" s="92">
        <f t="shared" si="33"/>
        <v>300</v>
      </c>
      <c r="I711" s="14">
        <v>300</v>
      </c>
      <c r="J711" s="92">
        <f t="shared" si="34"/>
        <v>330</v>
      </c>
      <c r="K711" s="92">
        <f t="shared" si="35"/>
        <v>270</v>
      </c>
      <c r="L711" s="1" t="s">
        <v>43</v>
      </c>
      <c r="M711" s="1" t="s">
        <v>63</v>
      </c>
      <c r="N711" s="14">
        <v>3</v>
      </c>
      <c r="O711" s="3" t="s">
        <v>15</v>
      </c>
      <c r="P711" s="14">
        <v>0</v>
      </c>
      <c r="Q711" s="14">
        <v>0</v>
      </c>
      <c r="R711" s="14">
        <v>0</v>
      </c>
      <c r="S711" s="14">
        <v>0</v>
      </c>
      <c r="T711" s="14">
        <v>1</v>
      </c>
      <c r="U711" s="14">
        <v>1</v>
      </c>
      <c r="V711" s="15" t="s">
        <v>2477</v>
      </c>
      <c r="W711" s="1"/>
      <c r="X711" s="1"/>
      <c r="Y711" s="1"/>
      <c r="Z711" s="1"/>
      <c r="AA711" s="1"/>
      <c r="AB711" s="1"/>
      <c r="AC711" s="1"/>
    </row>
    <row r="712" spans="1:29" ht="15.75" customHeight="1">
      <c r="A712" s="1" t="s">
        <v>2471</v>
      </c>
      <c r="B712" s="17" t="s">
        <v>3063</v>
      </c>
      <c r="C712" s="3" t="s">
        <v>1334</v>
      </c>
      <c r="D712" s="3" t="s">
        <v>67</v>
      </c>
      <c r="E712" s="24">
        <v>42854</v>
      </c>
      <c r="F712" s="1"/>
      <c r="G712" s="6"/>
      <c r="H712" s="92"/>
      <c r="I712" s="6"/>
      <c r="J712" s="92"/>
      <c r="K712" s="92"/>
      <c r="L712" s="1" t="s">
        <v>43</v>
      </c>
      <c r="M712" s="1" t="s">
        <v>155</v>
      </c>
      <c r="N712" s="14">
        <v>1</v>
      </c>
      <c r="O712" s="1" t="s">
        <v>94</v>
      </c>
      <c r="P712" s="6"/>
      <c r="Q712" s="6"/>
      <c r="R712" s="6"/>
      <c r="S712" s="6"/>
      <c r="T712" s="14">
        <v>1</v>
      </c>
      <c r="U712" s="14">
        <v>1</v>
      </c>
      <c r="V712" s="15" t="s">
        <v>3066</v>
      </c>
      <c r="W712" s="1"/>
      <c r="X712" s="1"/>
      <c r="Y712" s="1"/>
      <c r="Z712" s="1"/>
      <c r="AA712" s="1"/>
      <c r="AB712" s="1"/>
      <c r="AC712" s="1"/>
    </row>
    <row r="713" spans="1:29" ht="15.75" customHeight="1">
      <c r="A713" s="1" t="s">
        <v>2474</v>
      </c>
      <c r="B713" s="1" t="s">
        <v>3130</v>
      </c>
      <c r="C713" s="1" t="s">
        <v>1334</v>
      </c>
      <c r="D713" s="1" t="s">
        <v>67</v>
      </c>
      <c r="E713" s="13">
        <v>42850</v>
      </c>
      <c r="F713" s="1" t="s">
        <v>190</v>
      </c>
      <c r="G713" s="6">
        <v>40</v>
      </c>
      <c r="H713" s="92">
        <f t="shared" si="33"/>
        <v>40</v>
      </c>
      <c r="I713" s="6">
        <v>40</v>
      </c>
      <c r="J713" s="92">
        <f t="shared" si="34"/>
        <v>44</v>
      </c>
      <c r="K713" s="92">
        <f t="shared" si="35"/>
        <v>36</v>
      </c>
      <c r="L713" s="1" t="s">
        <v>43</v>
      </c>
      <c r="M713" s="1" t="s">
        <v>3131</v>
      </c>
      <c r="N713" s="6">
        <v>0</v>
      </c>
      <c r="O713" s="1" t="s">
        <v>59</v>
      </c>
      <c r="P713" s="6">
        <v>0</v>
      </c>
      <c r="Q713" s="6">
        <v>0</v>
      </c>
      <c r="R713" s="6">
        <v>0</v>
      </c>
      <c r="S713" s="6">
        <v>0</v>
      </c>
      <c r="T713" s="6">
        <v>1</v>
      </c>
      <c r="U713" s="6">
        <v>1</v>
      </c>
      <c r="V713" s="7" t="s">
        <v>3132</v>
      </c>
      <c r="W713" s="1"/>
      <c r="X713" s="1"/>
      <c r="Y713" s="1"/>
      <c r="Z713" s="1"/>
      <c r="AA713" s="1"/>
      <c r="AB713" s="1"/>
      <c r="AC713" s="1"/>
    </row>
    <row r="714" spans="1:29" ht="15.75" customHeight="1">
      <c r="A714" s="1" t="s">
        <v>954</v>
      </c>
      <c r="B714" s="1" t="s">
        <v>955</v>
      </c>
      <c r="C714" s="3" t="s">
        <v>761</v>
      </c>
      <c r="D714" s="3" t="s">
        <v>5</v>
      </c>
      <c r="E714" s="4">
        <v>42831</v>
      </c>
      <c r="F714" s="1"/>
      <c r="G714" s="1"/>
      <c r="H714" s="92"/>
      <c r="I714" s="1"/>
      <c r="J714" s="92"/>
      <c r="K714" s="92"/>
      <c r="L714" s="1" t="s">
        <v>43</v>
      </c>
      <c r="M714" s="1" t="s">
        <v>957</v>
      </c>
      <c r="N714" s="3">
        <v>0</v>
      </c>
      <c r="O714" s="1" t="s">
        <v>59</v>
      </c>
      <c r="P714" s="6">
        <v>0</v>
      </c>
      <c r="Q714" s="6">
        <v>0</v>
      </c>
      <c r="R714" s="6">
        <v>0</v>
      </c>
      <c r="S714" s="6">
        <v>0</v>
      </c>
      <c r="T714" s="6">
        <v>1</v>
      </c>
      <c r="U714" s="6">
        <v>1</v>
      </c>
      <c r="V714" s="7" t="s">
        <v>959</v>
      </c>
      <c r="W714" s="1"/>
      <c r="X714" s="1"/>
      <c r="Y714" s="1"/>
      <c r="Z714" s="1"/>
      <c r="AA714" s="1"/>
      <c r="AB714" s="1"/>
      <c r="AC714" s="1"/>
    </row>
    <row r="715" spans="1:29" ht="15.75" customHeight="1">
      <c r="A715" s="1" t="s">
        <v>758</v>
      </c>
      <c r="B715" s="1" t="s">
        <v>3133</v>
      </c>
      <c r="C715" s="3" t="s">
        <v>761</v>
      </c>
      <c r="D715" s="3" t="s">
        <v>5</v>
      </c>
      <c r="E715" s="4">
        <v>42836</v>
      </c>
      <c r="F715" s="1" t="s">
        <v>1985</v>
      </c>
      <c r="G715" s="6">
        <v>20</v>
      </c>
      <c r="H715" s="92">
        <f t="shared" si="33"/>
        <v>20</v>
      </c>
      <c r="I715" s="6">
        <v>20</v>
      </c>
      <c r="J715" s="92">
        <f t="shared" si="34"/>
        <v>22</v>
      </c>
      <c r="K715" s="92">
        <f t="shared" si="35"/>
        <v>18</v>
      </c>
      <c r="L715" s="1" t="s">
        <v>3134</v>
      </c>
      <c r="M715" s="1" t="s">
        <v>3135</v>
      </c>
      <c r="N715" s="3">
        <v>0</v>
      </c>
      <c r="O715" s="1" t="s">
        <v>59</v>
      </c>
      <c r="P715" s="6">
        <v>0</v>
      </c>
      <c r="Q715" s="6">
        <v>0</v>
      </c>
      <c r="R715" s="6">
        <v>0</v>
      </c>
      <c r="S715" s="6">
        <v>0</v>
      </c>
      <c r="T715" s="6">
        <v>1</v>
      </c>
      <c r="U715" s="6">
        <v>1</v>
      </c>
      <c r="V715" s="7" t="s">
        <v>3136</v>
      </c>
      <c r="W715" s="1"/>
      <c r="X715" s="1"/>
      <c r="Y715" s="1"/>
      <c r="Z715" s="1"/>
      <c r="AA715" s="1"/>
      <c r="AB715" s="1"/>
      <c r="AC715" s="1"/>
    </row>
    <row r="716" spans="1:29" ht="15.75" customHeight="1">
      <c r="A716" s="1" t="s">
        <v>954</v>
      </c>
      <c r="B716" s="1" t="s">
        <v>922</v>
      </c>
      <c r="C716" s="3" t="s">
        <v>761</v>
      </c>
      <c r="D716" s="3" t="s">
        <v>5</v>
      </c>
      <c r="E716" s="4">
        <v>42837</v>
      </c>
      <c r="F716" s="1" t="s">
        <v>113</v>
      </c>
      <c r="G716" s="6">
        <v>200</v>
      </c>
      <c r="H716" s="92">
        <f t="shared" si="33"/>
        <v>200</v>
      </c>
      <c r="I716" s="6">
        <v>200</v>
      </c>
      <c r="J716" s="92">
        <f t="shared" si="34"/>
        <v>220.00000000000003</v>
      </c>
      <c r="K716" s="92">
        <f t="shared" si="35"/>
        <v>180</v>
      </c>
      <c r="L716" s="1" t="s">
        <v>43</v>
      </c>
      <c r="M716" s="1" t="s">
        <v>3137</v>
      </c>
      <c r="N716" s="3">
        <v>0</v>
      </c>
      <c r="O716" s="1" t="s">
        <v>48</v>
      </c>
      <c r="P716" s="6">
        <v>0</v>
      </c>
      <c r="Q716" s="6">
        <v>0</v>
      </c>
      <c r="R716" s="6">
        <v>0</v>
      </c>
      <c r="S716" s="6">
        <v>0</v>
      </c>
      <c r="T716" s="6">
        <v>1</v>
      </c>
      <c r="U716" s="6">
        <v>1</v>
      </c>
      <c r="V716" s="7" t="s">
        <v>3138</v>
      </c>
      <c r="W716" s="1"/>
      <c r="X716" s="1"/>
      <c r="Y716" s="1"/>
      <c r="Z716" s="1"/>
      <c r="AA716" s="1"/>
      <c r="AB716" s="1"/>
      <c r="AC716" s="1"/>
    </row>
    <row r="717" spans="1:29" ht="15.75" customHeight="1">
      <c r="A717" s="1" t="s">
        <v>1341</v>
      </c>
      <c r="B717" s="1" t="s">
        <v>1343</v>
      </c>
      <c r="C717" s="3" t="s">
        <v>761</v>
      </c>
      <c r="D717" s="3" t="s">
        <v>5</v>
      </c>
      <c r="E717" s="4">
        <v>42840</v>
      </c>
      <c r="F717" s="1" t="s">
        <v>1344</v>
      </c>
      <c r="G717" s="6">
        <v>250</v>
      </c>
      <c r="H717" s="92">
        <f t="shared" si="33"/>
        <v>272.5</v>
      </c>
      <c r="I717" s="6">
        <v>300</v>
      </c>
      <c r="J717" s="92">
        <f t="shared" si="34"/>
        <v>275</v>
      </c>
      <c r="K717" s="92">
        <f t="shared" si="35"/>
        <v>270</v>
      </c>
      <c r="L717" s="1" t="s">
        <v>43</v>
      </c>
      <c r="M717" s="1" t="s">
        <v>44</v>
      </c>
      <c r="N717" s="3">
        <v>1</v>
      </c>
      <c r="O717" s="1" t="s">
        <v>573</v>
      </c>
      <c r="P717" s="6">
        <v>0</v>
      </c>
      <c r="Q717" s="6">
        <v>0</v>
      </c>
      <c r="R717" s="6">
        <v>0</v>
      </c>
      <c r="S717" s="6">
        <v>0</v>
      </c>
      <c r="T717" s="6">
        <v>1</v>
      </c>
      <c r="U717" s="6">
        <v>1</v>
      </c>
      <c r="V717" s="7" t="s">
        <v>1259</v>
      </c>
      <c r="W717" s="1"/>
      <c r="X717" s="1"/>
      <c r="Y717" s="1"/>
      <c r="Z717" s="1"/>
      <c r="AA717" s="1"/>
      <c r="AB717" s="1"/>
      <c r="AC717" s="1"/>
    </row>
    <row r="718" spans="1:29" ht="15.75" customHeight="1">
      <c r="A718" s="1" t="s">
        <v>758</v>
      </c>
      <c r="B718" s="1" t="s">
        <v>1348</v>
      </c>
      <c r="C718" s="3" t="s">
        <v>761</v>
      </c>
      <c r="D718" s="3" t="s">
        <v>5</v>
      </c>
      <c r="E718" s="4">
        <v>42840</v>
      </c>
      <c r="F718" s="1" t="s">
        <v>113</v>
      </c>
      <c r="G718" s="6">
        <v>200</v>
      </c>
      <c r="H718" s="92">
        <f t="shared" si="33"/>
        <v>200</v>
      </c>
      <c r="I718" s="6">
        <v>200</v>
      </c>
      <c r="J718" s="92">
        <f t="shared" si="34"/>
        <v>220.00000000000003</v>
      </c>
      <c r="K718" s="92">
        <f t="shared" si="35"/>
        <v>180</v>
      </c>
      <c r="L718" s="1" t="s">
        <v>43</v>
      </c>
      <c r="M718" s="1" t="s">
        <v>44</v>
      </c>
      <c r="N718" s="3">
        <v>1</v>
      </c>
      <c r="O718" s="1" t="s">
        <v>59</v>
      </c>
      <c r="P718" s="6">
        <v>0</v>
      </c>
      <c r="Q718" s="6">
        <v>0</v>
      </c>
      <c r="R718" s="6">
        <v>0</v>
      </c>
      <c r="S718" s="6">
        <v>0</v>
      </c>
      <c r="T718" s="6">
        <v>1</v>
      </c>
      <c r="U718" s="6">
        <v>1</v>
      </c>
      <c r="V718" s="7" t="s">
        <v>1352</v>
      </c>
      <c r="W718" s="1"/>
      <c r="X718" s="1"/>
      <c r="Y718" s="1"/>
      <c r="Z718" s="1"/>
      <c r="AA718" s="1"/>
      <c r="AB718" s="1"/>
      <c r="AC718" s="1"/>
    </row>
    <row r="719" spans="1:29" ht="15.75" customHeight="1">
      <c r="A719" s="1" t="s">
        <v>1354</v>
      </c>
      <c r="B719" s="1"/>
      <c r="C719" s="3" t="s">
        <v>761</v>
      </c>
      <c r="D719" s="3" t="s">
        <v>5</v>
      </c>
      <c r="E719" s="4">
        <v>42840</v>
      </c>
      <c r="F719" s="1"/>
      <c r="G719" s="6">
        <v>13</v>
      </c>
      <c r="H719" s="92">
        <f t="shared" si="33"/>
        <v>13</v>
      </c>
      <c r="I719" s="6">
        <v>13</v>
      </c>
      <c r="J719" s="92">
        <f t="shared" si="34"/>
        <v>14.3</v>
      </c>
      <c r="K719" s="92">
        <f t="shared" si="35"/>
        <v>11.700000000000001</v>
      </c>
      <c r="L719" s="1" t="s">
        <v>43</v>
      </c>
      <c r="M719" s="1" t="s">
        <v>44</v>
      </c>
      <c r="N719" s="3">
        <v>1</v>
      </c>
      <c r="O719" s="1" t="s">
        <v>59</v>
      </c>
      <c r="P719" s="6">
        <v>0</v>
      </c>
      <c r="Q719" s="6">
        <v>0</v>
      </c>
      <c r="R719" s="6">
        <v>0</v>
      </c>
      <c r="S719" s="6">
        <v>0</v>
      </c>
      <c r="T719" s="6">
        <v>1</v>
      </c>
      <c r="U719" s="6">
        <v>1</v>
      </c>
      <c r="V719" s="7" t="s">
        <v>1121</v>
      </c>
      <c r="W719" s="1" t="s">
        <v>50</v>
      </c>
      <c r="X719" s="1"/>
      <c r="Y719" s="1"/>
      <c r="Z719" s="1"/>
      <c r="AA719" s="1"/>
      <c r="AB719" s="1"/>
      <c r="AC719" s="1"/>
    </row>
    <row r="720" spans="1:29" ht="15.75" customHeight="1">
      <c r="A720" s="1" t="s">
        <v>1358</v>
      </c>
      <c r="B720" s="1"/>
      <c r="C720" s="3" t="s">
        <v>761</v>
      </c>
      <c r="D720" s="3" t="s">
        <v>5</v>
      </c>
      <c r="E720" s="4">
        <v>42840</v>
      </c>
      <c r="F720" s="1"/>
      <c r="G720" s="1"/>
      <c r="H720" s="92"/>
      <c r="I720" s="1"/>
      <c r="J720" s="92"/>
      <c r="K720" s="92"/>
      <c r="L720" s="1" t="s">
        <v>43</v>
      </c>
      <c r="M720" s="1" t="s">
        <v>44</v>
      </c>
      <c r="N720" s="3">
        <v>1</v>
      </c>
      <c r="O720" s="1"/>
      <c r="P720" s="1"/>
      <c r="Q720" s="1"/>
      <c r="R720" s="1"/>
      <c r="S720" s="1"/>
      <c r="T720" s="6">
        <v>1</v>
      </c>
      <c r="U720" s="6">
        <v>1</v>
      </c>
      <c r="V720" s="1" t="s">
        <v>1360</v>
      </c>
      <c r="W720" s="1"/>
      <c r="X720" s="1"/>
      <c r="Y720" s="1"/>
      <c r="Z720" s="1"/>
      <c r="AA720" s="1"/>
      <c r="AB720" s="1"/>
      <c r="AC720" s="1"/>
    </row>
    <row r="721" spans="1:29" ht="15.75" customHeight="1">
      <c r="A721" s="1" t="s">
        <v>1361</v>
      </c>
      <c r="B721" s="1"/>
      <c r="C721" s="3" t="s">
        <v>761</v>
      </c>
      <c r="D721" s="3" t="s">
        <v>5</v>
      </c>
      <c r="E721" s="4">
        <v>42840</v>
      </c>
      <c r="F721" s="1"/>
      <c r="G721" s="1"/>
      <c r="H721" s="92"/>
      <c r="I721" s="1"/>
      <c r="J721" s="92"/>
      <c r="K721" s="92"/>
      <c r="L721" s="1" t="s">
        <v>43</v>
      </c>
      <c r="M721" s="1" t="s">
        <v>44</v>
      </c>
      <c r="N721" s="3">
        <v>1</v>
      </c>
      <c r="O721" s="1" t="s">
        <v>59</v>
      </c>
      <c r="P721" s="1"/>
      <c r="Q721" s="1"/>
      <c r="R721" s="1"/>
      <c r="S721" s="1"/>
      <c r="T721" s="6">
        <v>1</v>
      </c>
      <c r="U721" s="6">
        <v>1</v>
      </c>
      <c r="V721" s="7" t="s">
        <v>1364</v>
      </c>
      <c r="W721" s="1"/>
      <c r="X721" s="1"/>
      <c r="Y721" s="1"/>
      <c r="Z721" s="1"/>
      <c r="AA721" s="1"/>
      <c r="AB721" s="1"/>
      <c r="AC721" s="1"/>
    </row>
    <row r="722" spans="1:29" ht="15.75" customHeight="1">
      <c r="A722" s="1" t="s">
        <v>2495</v>
      </c>
      <c r="B722" s="1" t="s">
        <v>3145</v>
      </c>
      <c r="C722" s="1" t="s">
        <v>761</v>
      </c>
      <c r="D722" s="1" t="s">
        <v>67</v>
      </c>
      <c r="E722" s="13">
        <v>42845</v>
      </c>
      <c r="F722" s="1" t="s">
        <v>295</v>
      </c>
      <c r="G722" s="6">
        <v>200</v>
      </c>
      <c r="H722" s="92">
        <f t="shared" si="33"/>
        <v>200</v>
      </c>
      <c r="I722" s="6">
        <v>200</v>
      </c>
      <c r="J722" s="92">
        <f t="shared" si="34"/>
        <v>220.00000000000003</v>
      </c>
      <c r="K722" s="92">
        <f t="shared" si="35"/>
        <v>180</v>
      </c>
      <c r="L722" s="1" t="s">
        <v>3146</v>
      </c>
      <c r="M722" s="1" t="s">
        <v>3147</v>
      </c>
      <c r="N722" s="6">
        <v>0</v>
      </c>
      <c r="O722" s="1" t="s">
        <v>1534</v>
      </c>
      <c r="P722" s="6">
        <v>0</v>
      </c>
      <c r="Q722" s="6">
        <v>0</v>
      </c>
      <c r="R722" s="6">
        <v>0</v>
      </c>
      <c r="S722" s="6">
        <v>0</v>
      </c>
      <c r="T722" s="6">
        <v>1</v>
      </c>
      <c r="U722" s="6">
        <v>1</v>
      </c>
      <c r="V722" s="7" t="s">
        <v>3150</v>
      </c>
      <c r="W722" s="1"/>
      <c r="X722" s="1"/>
      <c r="Y722" s="1"/>
      <c r="Z722" s="1"/>
      <c r="AA722" s="1"/>
      <c r="AB722" s="1"/>
      <c r="AC722" s="1"/>
    </row>
    <row r="723" spans="1:29" ht="15.75" customHeight="1">
      <c r="A723" s="3" t="s">
        <v>2478</v>
      </c>
      <c r="B723" s="17" t="s">
        <v>2479</v>
      </c>
      <c r="C723" s="3" t="s">
        <v>761</v>
      </c>
      <c r="D723" s="3" t="s">
        <v>67</v>
      </c>
      <c r="E723" s="13">
        <v>42847</v>
      </c>
      <c r="F723" s="3" t="s">
        <v>2480</v>
      </c>
      <c r="G723" s="14">
        <v>100</v>
      </c>
      <c r="H723" s="92">
        <f t="shared" si="33"/>
        <v>100</v>
      </c>
      <c r="I723" s="14">
        <v>100</v>
      </c>
      <c r="J723" s="92">
        <f t="shared" si="34"/>
        <v>110.00000000000001</v>
      </c>
      <c r="K723" s="92">
        <f t="shared" si="35"/>
        <v>90</v>
      </c>
      <c r="L723" s="1" t="s">
        <v>43</v>
      </c>
      <c r="M723" s="1" t="s">
        <v>63</v>
      </c>
      <c r="N723" s="3">
        <v>3</v>
      </c>
      <c r="O723" s="3" t="s">
        <v>15</v>
      </c>
      <c r="P723" s="14">
        <v>0</v>
      </c>
      <c r="Q723" s="14">
        <v>0</v>
      </c>
      <c r="R723" s="14">
        <v>0</v>
      </c>
      <c r="S723" s="14">
        <v>0</v>
      </c>
      <c r="T723" s="14">
        <v>1</v>
      </c>
      <c r="U723" s="14">
        <v>1</v>
      </c>
      <c r="V723" s="15" t="s">
        <v>2481</v>
      </c>
      <c r="W723" s="1"/>
      <c r="X723" s="1"/>
      <c r="Y723" s="1"/>
      <c r="Z723" s="1"/>
      <c r="AA723" s="1"/>
      <c r="AB723" s="1"/>
      <c r="AC723" s="1"/>
    </row>
    <row r="724" spans="1:29" ht="15.75" customHeight="1">
      <c r="A724" s="3" t="s">
        <v>2482</v>
      </c>
      <c r="B724" s="1"/>
      <c r="C724" s="3" t="s">
        <v>761</v>
      </c>
      <c r="D724" s="3" t="s">
        <v>67</v>
      </c>
      <c r="E724" s="13">
        <v>42847</v>
      </c>
      <c r="F724" s="3" t="s">
        <v>735</v>
      </c>
      <c r="G724" s="14">
        <v>50</v>
      </c>
      <c r="H724" s="92">
        <f t="shared" si="33"/>
        <v>50</v>
      </c>
      <c r="I724" s="14">
        <v>50</v>
      </c>
      <c r="J724" s="92">
        <f t="shared" si="34"/>
        <v>55.000000000000007</v>
      </c>
      <c r="K724" s="92">
        <f t="shared" si="35"/>
        <v>45</v>
      </c>
      <c r="L724" s="1" t="s">
        <v>43</v>
      </c>
      <c r="M724" s="1" t="s">
        <v>63</v>
      </c>
      <c r="N724" s="3">
        <v>3</v>
      </c>
      <c r="O724" s="3" t="s">
        <v>48</v>
      </c>
      <c r="P724" s="14">
        <v>0</v>
      </c>
      <c r="Q724" s="14">
        <v>0</v>
      </c>
      <c r="R724" s="14">
        <v>0</v>
      </c>
      <c r="S724" s="14">
        <v>0</v>
      </c>
      <c r="T724" s="14">
        <v>1</v>
      </c>
      <c r="U724" s="14">
        <v>1</v>
      </c>
      <c r="V724" s="15" t="s">
        <v>2483</v>
      </c>
      <c r="W724" s="1"/>
      <c r="X724" s="1"/>
      <c r="Y724" s="1"/>
      <c r="Z724" s="1"/>
      <c r="AA724" s="1"/>
      <c r="AB724" s="1"/>
      <c r="AC724" s="1"/>
    </row>
    <row r="725" spans="1:29" ht="15.75" customHeight="1">
      <c r="A725" s="1" t="s">
        <v>2484</v>
      </c>
      <c r="B725" s="1" t="s">
        <v>171</v>
      </c>
      <c r="C725" s="1" t="s">
        <v>761</v>
      </c>
      <c r="D725" s="1" t="s">
        <v>67</v>
      </c>
      <c r="E725" s="13">
        <v>42847</v>
      </c>
      <c r="F725" s="1" t="s">
        <v>2485</v>
      </c>
      <c r="G725" s="6">
        <v>4000</v>
      </c>
      <c r="H725" s="92">
        <f t="shared" si="33"/>
        <v>4450</v>
      </c>
      <c r="I725" s="6">
        <v>5000</v>
      </c>
      <c r="J725" s="92">
        <f t="shared" si="34"/>
        <v>4400</v>
      </c>
      <c r="K725" s="92">
        <f t="shared" si="35"/>
        <v>4500</v>
      </c>
      <c r="L725" s="1" t="s">
        <v>43</v>
      </c>
      <c r="M725" s="1" t="s">
        <v>63</v>
      </c>
      <c r="N725" s="3">
        <v>3</v>
      </c>
      <c r="O725" s="1" t="s">
        <v>94</v>
      </c>
      <c r="P725" s="6">
        <v>0</v>
      </c>
      <c r="Q725" s="6">
        <v>0</v>
      </c>
      <c r="R725" s="6">
        <v>0</v>
      </c>
      <c r="S725" s="6">
        <v>0</v>
      </c>
      <c r="T725" s="6">
        <v>1</v>
      </c>
      <c r="U725" s="6">
        <v>1</v>
      </c>
      <c r="V725" s="7" t="s">
        <v>2486</v>
      </c>
      <c r="W725" s="1"/>
      <c r="X725" s="1"/>
      <c r="Y725" s="1"/>
      <c r="Z725" s="1"/>
      <c r="AA725" s="1"/>
      <c r="AB725" s="1"/>
      <c r="AC725" s="1"/>
    </row>
    <row r="726" spans="1:29" ht="15.75" customHeight="1">
      <c r="A726" s="3" t="s">
        <v>2487</v>
      </c>
      <c r="B726" s="3" t="s">
        <v>2488</v>
      </c>
      <c r="C726" s="3" t="s">
        <v>761</v>
      </c>
      <c r="D726" s="3" t="s">
        <v>67</v>
      </c>
      <c r="E726" s="13">
        <v>42847</v>
      </c>
      <c r="F726" s="1"/>
      <c r="G726" s="6"/>
      <c r="H726" s="92"/>
      <c r="I726" s="6"/>
      <c r="J726" s="92"/>
      <c r="K726" s="92"/>
      <c r="L726" s="1" t="s">
        <v>43</v>
      </c>
      <c r="M726" s="1" t="s">
        <v>63</v>
      </c>
      <c r="N726" s="3">
        <v>3</v>
      </c>
      <c r="O726" s="3" t="s">
        <v>15</v>
      </c>
      <c r="P726" s="6"/>
      <c r="Q726" s="6"/>
      <c r="R726" s="6"/>
      <c r="S726" s="6"/>
      <c r="T726" s="14">
        <v>1</v>
      </c>
      <c r="U726" s="14">
        <v>1</v>
      </c>
      <c r="V726" s="15" t="s">
        <v>2489</v>
      </c>
      <c r="W726" s="1"/>
      <c r="X726" s="1"/>
      <c r="Y726" s="1"/>
      <c r="Z726" s="1"/>
      <c r="AA726" s="1"/>
      <c r="AB726" s="1"/>
      <c r="AC726" s="1"/>
    </row>
    <row r="727" spans="1:29" ht="15.75" customHeight="1">
      <c r="A727" s="3" t="s">
        <v>2490</v>
      </c>
      <c r="B727" s="3" t="s">
        <v>171</v>
      </c>
      <c r="C727" s="3" t="s">
        <v>761</v>
      </c>
      <c r="D727" s="3" t="s">
        <v>67</v>
      </c>
      <c r="E727" s="13">
        <v>42847</v>
      </c>
      <c r="F727" s="1"/>
      <c r="G727" s="6"/>
      <c r="H727" s="92"/>
      <c r="I727" s="6"/>
      <c r="J727" s="92"/>
      <c r="K727" s="92"/>
      <c r="L727" s="1" t="s">
        <v>43</v>
      </c>
      <c r="M727" s="1" t="s">
        <v>63</v>
      </c>
      <c r="N727" s="3">
        <v>3</v>
      </c>
      <c r="O727" s="3" t="s">
        <v>15</v>
      </c>
      <c r="P727" s="6"/>
      <c r="Q727" s="6"/>
      <c r="R727" s="6"/>
      <c r="S727" s="6"/>
      <c r="T727" s="14">
        <v>1</v>
      </c>
      <c r="U727" s="14">
        <v>1</v>
      </c>
      <c r="V727" s="15" t="s">
        <v>2491</v>
      </c>
      <c r="W727" s="1"/>
      <c r="X727" s="1"/>
      <c r="Y727" s="1"/>
      <c r="Z727" s="1"/>
      <c r="AA727" s="1"/>
      <c r="AB727" s="1"/>
      <c r="AC727" s="1"/>
    </row>
    <row r="728" spans="1:29" ht="15.75" customHeight="1">
      <c r="A728" s="3" t="s">
        <v>2492</v>
      </c>
      <c r="B728" s="17" t="s">
        <v>2493</v>
      </c>
      <c r="C728" s="3" t="s">
        <v>761</v>
      </c>
      <c r="D728" s="3" t="s">
        <v>67</v>
      </c>
      <c r="E728" s="13">
        <v>42847</v>
      </c>
      <c r="F728" s="1"/>
      <c r="G728" s="6"/>
      <c r="H728" s="92"/>
      <c r="I728" s="6"/>
      <c r="J728" s="92"/>
      <c r="K728" s="92"/>
      <c r="L728" s="1" t="s">
        <v>43</v>
      </c>
      <c r="M728" s="1" t="s">
        <v>63</v>
      </c>
      <c r="N728" s="3">
        <v>3</v>
      </c>
      <c r="O728" s="3" t="s">
        <v>15</v>
      </c>
      <c r="P728" s="6"/>
      <c r="Q728" s="6"/>
      <c r="R728" s="6"/>
      <c r="S728" s="6"/>
      <c r="T728" s="14">
        <v>1</v>
      </c>
      <c r="U728" s="14">
        <v>1</v>
      </c>
      <c r="V728" s="15" t="s">
        <v>2494</v>
      </c>
      <c r="W728" s="1"/>
      <c r="X728" s="1"/>
      <c r="Y728" s="1"/>
      <c r="Z728" s="1"/>
      <c r="AA728" s="1"/>
      <c r="AB728" s="1"/>
      <c r="AC728" s="1"/>
    </row>
    <row r="729" spans="1:29" ht="15.75" customHeight="1">
      <c r="A729" s="1" t="s">
        <v>2495</v>
      </c>
      <c r="B729" s="1" t="s">
        <v>2496</v>
      </c>
      <c r="C729" s="1" t="s">
        <v>761</v>
      </c>
      <c r="D729" s="1" t="s">
        <v>67</v>
      </c>
      <c r="E729" s="13">
        <v>42847</v>
      </c>
      <c r="F729" s="1" t="s">
        <v>145</v>
      </c>
      <c r="G729" s="6">
        <v>1000</v>
      </c>
      <c r="H729" s="92">
        <f t="shared" si="33"/>
        <v>1000</v>
      </c>
      <c r="I729" s="6">
        <v>1000</v>
      </c>
      <c r="J729" s="92">
        <f t="shared" si="34"/>
        <v>1100</v>
      </c>
      <c r="K729" s="92">
        <f t="shared" si="35"/>
        <v>900</v>
      </c>
      <c r="L729" s="1" t="s">
        <v>43</v>
      </c>
      <c r="M729" s="1" t="s">
        <v>63</v>
      </c>
      <c r="N729" s="3">
        <v>3</v>
      </c>
      <c r="O729" s="1" t="s">
        <v>94</v>
      </c>
      <c r="P729" s="6">
        <v>0</v>
      </c>
      <c r="Q729" s="6">
        <v>0</v>
      </c>
      <c r="R729" s="6">
        <v>0</v>
      </c>
      <c r="S729" s="6">
        <v>0</v>
      </c>
      <c r="T729" s="6">
        <v>1</v>
      </c>
      <c r="U729" s="6">
        <v>1</v>
      </c>
      <c r="V729" s="7" t="s">
        <v>2497</v>
      </c>
      <c r="W729" s="1"/>
      <c r="X729" s="1"/>
      <c r="Y729" s="1"/>
      <c r="Z729" s="1"/>
      <c r="AA729" s="1"/>
      <c r="AB729" s="1"/>
      <c r="AC729" s="1"/>
    </row>
    <row r="730" spans="1:29" ht="15.75" customHeight="1">
      <c r="A730" s="3" t="s">
        <v>2498</v>
      </c>
      <c r="B730" s="17"/>
      <c r="C730" s="3" t="s">
        <v>761</v>
      </c>
      <c r="D730" s="3" t="s">
        <v>67</v>
      </c>
      <c r="E730" s="13">
        <v>42847</v>
      </c>
      <c r="F730" s="3" t="s">
        <v>201</v>
      </c>
      <c r="G730" s="14">
        <v>100</v>
      </c>
      <c r="H730" s="92">
        <f t="shared" si="33"/>
        <v>100</v>
      </c>
      <c r="I730" s="14">
        <v>100</v>
      </c>
      <c r="J730" s="92">
        <f t="shared" si="34"/>
        <v>110.00000000000001</v>
      </c>
      <c r="K730" s="92">
        <f t="shared" si="35"/>
        <v>90</v>
      </c>
      <c r="L730" s="1" t="s">
        <v>43</v>
      </c>
      <c r="M730" s="1" t="s">
        <v>63</v>
      </c>
      <c r="N730" s="14">
        <v>3</v>
      </c>
      <c r="O730" s="3" t="s">
        <v>15</v>
      </c>
      <c r="P730" s="3">
        <v>0</v>
      </c>
      <c r="Q730" s="3">
        <v>0</v>
      </c>
      <c r="R730" s="3">
        <v>0</v>
      </c>
      <c r="S730" s="3">
        <v>0</v>
      </c>
      <c r="T730" s="3">
        <v>1</v>
      </c>
      <c r="U730" s="14">
        <v>1</v>
      </c>
      <c r="V730" s="77" t="s">
        <v>2499</v>
      </c>
      <c r="W730" s="1"/>
      <c r="X730" s="1"/>
      <c r="Y730" s="1"/>
      <c r="Z730" s="1"/>
      <c r="AA730" s="1"/>
      <c r="AB730" s="1"/>
      <c r="AC730" s="1"/>
    </row>
    <row r="731" spans="1:29" ht="15.75" customHeight="1">
      <c r="A731" s="3" t="s">
        <v>2500</v>
      </c>
      <c r="B731" s="17" t="s">
        <v>2501</v>
      </c>
      <c r="C731" s="3" t="s">
        <v>761</v>
      </c>
      <c r="D731" s="3" t="s">
        <v>67</v>
      </c>
      <c r="E731" s="13">
        <v>42847</v>
      </c>
      <c r="F731" s="3" t="s">
        <v>2502</v>
      </c>
      <c r="G731" s="14">
        <v>225</v>
      </c>
      <c r="H731" s="92">
        <f t="shared" si="33"/>
        <v>225</v>
      </c>
      <c r="I731" s="14">
        <v>225</v>
      </c>
      <c r="J731" s="92">
        <f t="shared" si="34"/>
        <v>247.50000000000003</v>
      </c>
      <c r="K731" s="92">
        <f t="shared" si="35"/>
        <v>202.5</v>
      </c>
      <c r="L731" s="1" t="s">
        <v>43</v>
      </c>
      <c r="M731" s="1" t="s">
        <v>63</v>
      </c>
      <c r="N731" s="14">
        <v>3</v>
      </c>
      <c r="O731" s="3" t="s">
        <v>15</v>
      </c>
      <c r="P731" s="3">
        <v>0</v>
      </c>
      <c r="Q731" s="3">
        <v>0</v>
      </c>
      <c r="R731" s="3">
        <v>0</v>
      </c>
      <c r="S731" s="3">
        <v>0</v>
      </c>
      <c r="T731" s="3">
        <v>1</v>
      </c>
      <c r="U731" s="14">
        <v>1</v>
      </c>
      <c r="V731" s="77" t="s">
        <v>2503</v>
      </c>
      <c r="W731" s="1"/>
      <c r="X731" s="1"/>
      <c r="Y731" s="1"/>
      <c r="Z731" s="1"/>
      <c r="AA731" s="1"/>
      <c r="AB731" s="1"/>
      <c r="AC731" s="1"/>
    </row>
    <row r="732" spans="1:29" ht="15.75" customHeight="1">
      <c r="A732" s="1" t="s">
        <v>758</v>
      </c>
      <c r="B732" s="1" t="s">
        <v>2504</v>
      </c>
      <c r="C732" s="1" t="s">
        <v>761</v>
      </c>
      <c r="D732" s="1" t="s">
        <v>67</v>
      </c>
      <c r="E732" s="13">
        <v>42847</v>
      </c>
      <c r="F732" s="1" t="s">
        <v>368</v>
      </c>
      <c r="G732" s="6">
        <v>2000</v>
      </c>
      <c r="H732" s="92">
        <f t="shared" si="33"/>
        <v>2000</v>
      </c>
      <c r="I732" s="6">
        <v>2000</v>
      </c>
      <c r="J732" s="92">
        <f t="shared" si="34"/>
        <v>2200</v>
      </c>
      <c r="K732" s="92">
        <f t="shared" si="35"/>
        <v>1800</v>
      </c>
      <c r="L732" s="1" t="s">
        <v>43</v>
      </c>
      <c r="M732" s="1" t="s">
        <v>63</v>
      </c>
      <c r="N732" s="14">
        <v>3</v>
      </c>
      <c r="O732" s="1" t="s">
        <v>94</v>
      </c>
      <c r="P732" s="1"/>
      <c r="Q732" s="1"/>
      <c r="R732" s="1"/>
      <c r="S732" s="1"/>
      <c r="T732" s="3">
        <v>1</v>
      </c>
      <c r="U732" s="6">
        <v>1</v>
      </c>
      <c r="V732" s="7" t="s">
        <v>2505</v>
      </c>
      <c r="W732" s="1"/>
      <c r="X732" s="1"/>
      <c r="Y732" s="1"/>
      <c r="Z732" s="1"/>
      <c r="AA732" s="1"/>
      <c r="AB732" s="1"/>
      <c r="AC732" s="1"/>
    </row>
    <row r="733" spans="1:29" ht="15.75" customHeight="1">
      <c r="A733" s="3" t="s">
        <v>2506</v>
      </c>
      <c r="B733" s="17" t="s">
        <v>2507</v>
      </c>
      <c r="C733" s="3" t="s">
        <v>761</v>
      </c>
      <c r="D733" s="3" t="s">
        <v>67</v>
      </c>
      <c r="E733" s="13">
        <v>42847</v>
      </c>
      <c r="F733" s="3" t="s">
        <v>507</v>
      </c>
      <c r="G733" s="14">
        <v>150</v>
      </c>
      <c r="H733" s="92">
        <f t="shared" si="33"/>
        <v>150</v>
      </c>
      <c r="I733" s="14">
        <v>150</v>
      </c>
      <c r="J733" s="92">
        <f t="shared" si="34"/>
        <v>165</v>
      </c>
      <c r="K733" s="92">
        <f t="shared" si="35"/>
        <v>135</v>
      </c>
      <c r="L733" s="1" t="s">
        <v>43</v>
      </c>
      <c r="M733" s="1" t="s">
        <v>63</v>
      </c>
      <c r="N733" s="3">
        <v>3</v>
      </c>
      <c r="O733" s="1" t="s">
        <v>94</v>
      </c>
      <c r="P733" s="14">
        <v>0</v>
      </c>
      <c r="Q733" s="14">
        <v>0</v>
      </c>
      <c r="R733" s="14">
        <v>0</v>
      </c>
      <c r="S733" s="14">
        <v>0</v>
      </c>
      <c r="T733" s="14">
        <v>1</v>
      </c>
      <c r="U733" s="14">
        <v>1</v>
      </c>
      <c r="V733" s="15" t="s">
        <v>2508</v>
      </c>
      <c r="W733" s="1"/>
      <c r="X733" s="1"/>
      <c r="Y733" s="1"/>
      <c r="Z733" s="1"/>
      <c r="AA733" s="1"/>
      <c r="AB733" s="1"/>
      <c r="AC733" s="1"/>
    </row>
    <row r="734" spans="1:29" ht="15.75" customHeight="1">
      <c r="A734" s="1" t="s">
        <v>1341</v>
      </c>
      <c r="B734" s="1" t="s">
        <v>2509</v>
      </c>
      <c r="C734" s="1" t="s">
        <v>761</v>
      </c>
      <c r="D734" s="1" t="s">
        <v>67</v>
      </c>
      <c r="E734" s="13">
        <v>42847</v>
      </c>
      <c r="F734" s="1" t="s">
        <v>2510</v>
      </c>
      <c r="G734" s="6">
        <v>1500</v>
      </c>
      <c r="H734" s="92">
        <f t="shared" si="33"/>
        <v>1725</v>
      </c>
      <c r="I734" s="6">
        <v>2000</v>
      </c>
      <c r="J734" s="92">
        <f t="shared" si="34"/>
        <v>1650.0000000000002</v>
      </c>
      <c r="K734" s="92">
        <f t="shared" si="35"/>
        <v>1800</v>
      </c>
      <c r="L734" s="1" t="s">
        <v>43</v>
      </c>
      <c r="M734" s="1" t="s">
        <v>63</v>
      </c>
      <c r="N734" s="3">
        <v>3</v>
      </c>
      <c r="O734" s="1" t="s">
        <v>94</v>
      </c>
      <c r="P734" s="6">
        <v>0</v>
      </c>
      <c r="Q734" s="6">
        <v>0</v>
      </c>
      <c r="R734" s="6">
        <v>0</v>
      </c>
      <c r="S734" s="6">
        <v>0</v>
      </c>
      <c r="T734" s="6">
        <v>1</v>
      </c>
      <c r="U734" s="6">
        <v>1</v>
      </c>
      <c r="V734" s="7" t="s">
        <v>2511</v>
      </c>
      <c r="W734" s="1"/>
      <c r="X734" s="1"/>
      <c r="Y734" s="1"/>
      <c r="Z734" s="1"/>
      <c r="AA734" s="1"/>
      <c r="AB734" s="1"/>
      <c r="AC734" s="1"/>
    </row>
    <row r="735" spans="1:29" ht="15.75" customHeight="1">
      <c r="A735" s="3" t="s">
        <v>1361</v>
      </c>
      <c r="B735" s="17"/>
      <c r="C735" s="3" t="s">
        <v>761</v>
      </c>
      <c r="D735" s="3" t="s">
        <v>67</v>
      </c>
      <c r="E735" s="13">
        <v>42847</v>
      </c>
      <c r="F735" s="3" t="s">
        <v>2228</v>
      </c>
      <c r="G735" s="14">
        <v>600</v>
      </c>
      <c r="H735" s="92">
        <f t="shared" si="33"/>
        <v>600</v>
      </c>
      <c r="I735" s="14">
        <v>600</v>
      </c>
      <c r="J735" s="92">
        <f t="shared" si="34"/>
        <v>660</v>
      </c>
      <c r="K735" s="92">
        <f t="shared" si="35"/>
        <v>540</v>
      </c>
      <c r="L735" s="1" t="s">
        <v>43</v>
      </c>
      <c r="M735" s="1" t="s">
        <v>63</v>
      </c>
      <c r="N735" s="14">
        <v>3</v>
      </c>
      <c r="O735" s="1" t="s">
        <v>94</v>
      </c>
      <c r="P735" s="14">
        <v>0</v>
      </c>
      <c r="Q735" s="14">
        <v>0</v>
      </c>
      <c r="R735" s="14">
        <v>0</v>
      </c>
      <c r="S735" s="14">
        <v>0</v>
      </c>
      <c r="T735" s="14">
        <v>1</v>
      </c>
      <c r="U735" s="14">
        <v>1</v>
      </c>
      <c r="V735" s="15" t="s">
        <v>2512</v>
      </c>
      <c r="W735" s="1"/>
      <c r="X735" s="1"/>
      <c r="Y735" s="1"/>
      <c r="Z735" s="1"/>
      <c r="AA735" s="1"/>
      <c r="AB735" s="1"/>
      <c r="AC735" s="1"/>
    </row>
    <row r="736" spans="1:29" ht="15.75" customHeight="1">
      <c r="A736" s="3" t="s">
        <v>2513</v>
      </c>
      <c r="B736" s="17" t="s">
        <v>2514</v>
      </c>
      <c r="C736" s="3" t="s">
        <v>761</v>
      </c>
      <c r="D736" s="3" t="s">
        <v>67</v>
      </c>
      <c r="E736" s="13">
        <v>42847</v>
      </c>
      <c r="F736" s="3" t="s">
        <v>1661</v>
      </c>
      <c r="G736" s="14">
        <v>600</v>
      </c>
      <c r="H736" s="92">
        <f t="shared" si="33"/>
        <v>600</v>
      </c>
      <c r="I736" s="14">
        <v>600</v>
      </c>
      <c r="J736" s="92">
        <f t="shared" si="34"/>
        <v>660</v>
      </c>
      <c r="K736" s="92">
        <f t="shared" si="35"/>
        <v>540</v>
      </c>
      <c r="L736" s="1" t="s">
        <v>43</v>
      </c>
      <c r="M736" s="1" t="s">
        <v>63</v>
      </c>
      <c r="N736" s="14">
        <v>3</v>
      </c>
      <c r="O736" s="3" t="s">
        <v>2516</v>
      </c>
      <c r="P736" s="14">
        <v>0</v>
      </c>
      <c r="Q736" s="14">
        <v>0</v>
      </c>
      <c r="R736" s="14">
        <v>0</v>
      </c>
      <c r="S736" s="14">
        <v>0</v>
      </c>
      <c r="T736" s="14">
        <v>1</v>
      </c>
      <c r="U736" s="14">
        <v>1</v>
      </c>
      <c r="V736" s="15" t="s">
        <v>2517</v>
      </c>
      <c r="W736" s="1"/>
      <c r="X736" s="1"/>
      <c r="Y736" s="1"/>
      <c r="Z736" s="1"/>
      <c r="AA736" s="1"/>
      <c r="AB736" s="1"/>
      <c r="AC736" s="1"/>
    </row>
    <row r="737" spans="1:29" ht="15.75" customHeight="1">
      <c r="A737" s="1" t="s">
        <v>758</v>
      </c>
      <c r="B737" s="1" t="s">
        <v>3067</v>
      </c>
      <c r="C737" s="1" t="s">
        <v>761</v>
      </c>
      <c r="D737" s="1" t="s">
        <v>67</v>
      </c>
      <c r="E737" s="13">
        <v>42854</v>
      </c>
      <c r="F737" s="1" t="s">
        <v>145</v>
      </c>
      <c r="G737" s="6">
        <v>1000</v>
      </c>
      <c r="H737" s="92">
        <f t="shared" si="33"/>
        <v>1000</v>
      </c>
      <c r="I737" s="6">
        <v>1000</v>
      </c>
      <c r="J737" s="92">
        <f t="shared" si="34"/>
        <v>1100</v>
      </c>
      <c r="K737" s="92">
        <f t="shared" si="35"/>
        <v>900</v>
      </c>
      <c r="L737" s="1" t="s">
        <v>43</v>
      </c>
      <c r="M737" s="1" t="s">
        <v>155</v>
      </c>
      <c r="N737" s="6">
        <v>1</v>
      </c>
      <c r="O737" s="1" t="s">
        <v>94</v>
      </c>
      <c r="P737" s="6">
        <v>0</v>
      </c>
      <c r="Q737" s="6">
        <v>0</v>
      </c>
      <c r="R737" s="6">
        <v>0</v>
      </c>
      <c r="S737" s="6">
        <v>0</v>
      </c>
      <c r="T737" s="6">
        <v>1</v>
      </c>
      <c r="U737" s="6">
        <v>1</v>
      </c>
      <c r="V737" s="7" t="s">
        <v>3071</v>
      </c>
      <c r="W737" s="1"/>
      <c r="X737" s="1"/>
      <c r="Y737" s="1"/>
      <c r="Z737" s="1"/>
      <c r="AA737" s="1"/>
      <c r="AB737" s="1"/>
      <c r="AC737" s="1"/>
    </row>
    <row r="738" spans="1:29" ht="15.75" customHeight="1">
      <c r="A738" s="1" t="s">
        <v>954</v>
      </c>
      <c r="B738" s="1" t="s">
        <v>3072</v>
      </c>
      <c r="C738" s="1" t="s">
        <v>761</v>
      </c>
      <c r="D738" s="1" t="s">
        <v>67</v>
      </c>
      <c r="E738" s="13">
        <v>42854</v>
      </c>
      <c r="F738" s="1" t="s">
        <v>3073</v>
      </c>
      <c r="G738" s="6">
        <v>1200</v>
      </c>
      <c r="H738" s="92">
        <f t="shared" si="33"/>
        <v>1245</v>
      </c>
      <c r="I738" s="6">
        <v>1300</v>
      </c>
      <c r="J738" s="92">
        <f t="shared" si="34"/>
        <v>1320</v>
      </c>
      <c r="K738" s="92">
        <f t="shared" si="35"/>
        <v>1170</v>
      </c>
      <c r="L738" s="1" t="s">
        <v>43</v>
      </c>
      <c r="M738" s="1" t="s">
        <v>155</v>
      </c>
      <c r="N738" s="6">
        <v>1</v>
      </c>
      <c r="O738" s="1" t="s">
        <v>94</v>
      </c>
      <c r="P738" s="6">
        <v>0</v>
      </c>
      <c r="Q738" s="6">
        <v>0</v>
      </c>
      <c r="R738" s="6">
        <v>0</v>
      </c>
      <c r="S738" s="6">
        <v>0</v>
      </c>
      <c r="T738" s="6">
        <v>1</v>
      </c>
      <c r="U738" s="6">
        <v>1</v>
      </c>
      <c r="V738" s="7" t="s">
        <v>3074</v>
      </c>
      <c r="W738" s="1"/>
      <c r="X738" s="1"/>
      <c r="Y738" s="1"/>
      <c r="Z738" s="1"/>
      <c r="AA738" s="1"/>
      <c r="AB738" s="1"/>
      <c r="AC738" s="1"/>
    </row>
    <row r="739" spans="1:29" ht="15.75" customHeight="1">
      <c r="A739" s="1" t="s">
        <v>758</v>
      </c>
      <c r="B739" s="1" t="s">
        <v>759</v>
      </c>
      <c r="C739" s="1" t="s">
        <v>761</v>
      </c>
      <c r="D739" s="1" t="s">
        <v>67</v>
      </c>
      <c r="E739" s="13">
        <v>42854</v>
      </c>
      <c r="F739" s="1"/>
      <c r="G739" s="1"/>
      <c r="H739" s="92"/>
      <c r="I739" s="1"/>
      <c r="J739" s="92"/>
      <c r="K739" s="92"/>
      <c r="L739" s="1" t="s">
        <v>43</v>
      </c>
      <c r="M739" s="1" t="s">
        <v>762</v>
      </c>
      <c r="N739" s="6">
        <v>0</v>
      </c>
      <c r="O739" s="3" t="s">
        <v>573</v>
      </c>
      <c r="P739" s="6">
        <v>3</v>
      </c>
      <c r="Q739" s="6">
        <v>0</v>
      </c>
      <c r="R739" s="6">
        <v>0</v>
      </c>
      <c r="S739" s="6">
        <v>0</v>
      </c>
      <c r="T739" s="14">
        <v>0</v>
      </c>
      <c r="U739" s="6">
        <v>1</v>
      </c>
      <c r="V739" s="7" t="s">
        <v>764</v>
      </c>
      <c r="W739" s="1"/>
      <c r="X739" s="1"/>
      <c r="Y739" s="1"/>
      <c r="Z739" s="1"/>
      <c r="AA739" s="1"/>
      <c r="AB739" s="1"/>
      <c r="AC739" s="1"/>
    </row>
    <row r="740" spans="1:29" ht="15.75" customHeight="1">
      <c r="A740" s="3" t="s">
        <v>1341</v>
      </c>
      <c r="B740" s="17" t="s">
        <v>3075</v>
      </c>
      <c r="C740" s="3" t="s">
        <v>761</v>
      </c>
      <c r="D740" s="3" t="s">
        <v>67</v>
      </c>
      <c r="E740" s="13">
        <v>42854</v>
      </c>
      <c r="F740" s="3" t="s">
        <v>113</v>
      </c>
      <c r="G740" s="3">
        <v>200</v>
      </c>
      <c r="H740" s="92">
        <f t="shared" si="33"/>
        <v>200</v>
      </c>
      <c r="I740" s="3">
        <v>200</v>
      </c>
      <c r="J740" s="92">
        <f t="shared" si="34"/>
        <v>220.00000000000003</v>
      </c>
      <c r="K740" s="92">
        <f t="shared" si="35"/>
        <v>180</v>
      </c>
      <c r="L740" s="17" t="s">
        <v>3076</v>
      </c>
      <c r="M740" s="1" t="s">
        <v>155</v>
      </c>
      <c r="N740" s="3">
        <v>1</v>
      </c>
      <c r="O740" s="1" t="s">
        <v>94</v>
      </c>
      <c r="P740" s="14">
        <v>0</v>
      </c>
      <c r="Q740" s="14">
        <v>0</v>
      </c>
      <c r="R740" s="14">
        <v>0</v>
      </c>
      <c r="S740" s="14">
        <v>0</v>
      </c>
      <c r="T740" s="14">
        <v>1</v>
      </c>
      <c r="U740" s="14">
        <v>1</v>
      </c>
      <c r="V740" s="15" t="s">
        <v>3077</v>
      </c>
      <c r="W740" s="1"/>
      <c r="X740" s="1"/>
      <c r="Y740" s="1"/>
      <c r="Z740" s="1"/>
      <c r="AA740" s="1"/>
      <c r="AB740" s="1"/>
      <c r="AC740" s="1"/>
    </row>
    <row r="741" spans="1:29" ht="15.75" customHeight="1">
      <c r="A741" s="3" t="s">
        <v>1361</v>
      </c>
      <c r="B741" s="17" t="s">
        <v>3078</v>
      </c>
      <c r="C741" s="3" t="s">
        <v>761</v>
      </c>
      <c r="D741" s="3" t="s">
        <v>67</v>
      </c>
      <c r="E741" s="13">
        <v>42854</v>
      </c>
      <c r="F741" s="1"/>
      <c r="G741" s="1"/>
      <c r="H741" s="92"/>
      <c r="I741" s="1"/>
      <c r="J741" s="92"/>
      <c r="K741" s="92"/>
      <c r="L741" s="1" t="s">
        <v>43</v>
      </c>
      <c r="M741" s="1" t="s">
        <v>155</v>
      </c>
      <c r="N741" s="3">
        <v>1</v>
      </c>
      <c r="O741" s="1" t="s">
        <v>94</v>
      </c>
      <c r="P741" s="14"/>
      <c r="Q741" s="6"/>
      <c r="R741" s="6"/>
      <c r="S741" s="6"/>
      <c r="T741" s="14">
        <v>1</v>
      </c>
      <c r="U741" s="14">
        <v>1</v>
      </c>
      <c r="V741" s="15" t="s">
        <v>3079</v>
      </c>
      <c r="W741" s="1"/>
      <c r="X741" s="1"/>
      <c r="Y741" s="1"/>
      <c r="Z741" s="1"/>
      <c r="AA741" s="1"/>
      <c r="AB741" s="1"/>
      <c r="AC741" s="1"/>
    </row>
    <row r="742" spans="1:29" ht="15.75" customHeight="1">
      <c r="A742" s="1" t="s">
        <v>279</v>
      </c>
      <c r="B742" s="1" t="s">
        <v>922</v>
      </c>
      <c r="C742" s="3" t="s">
        <v>101</v>
      </c>
      <c r="D742" s="3" t="s">
        <v>5</v>
      </c>
      <c r="E742" s="32">
        <v>42828</v>
      </c>
      <c r="F742" s="1"/>
      <c r="G742" s="1"/>
      <c r="H742" s="92"/>
      <c r="I742" s="1"/>
      <c r="J742" s="92"/>
      <c r="K742" s="92"/>
      <c r="L742" s="1" t="s">
        <v>43</v>
      </c>
      <c r="M742" s="1" t="s">
        <v>3155</v>
      </c>
      <c r="N742" s="3">
        <v>1</v>
      </c>
      <c r="O742" s="1" t="s">
        <v>48</v>
      </c>
      <c r="P742" s="6">
        <v>0</v>
      </c>
      <c r="Q742" s="6">
        <v>0</v>
      </c>
      <c r="R742" s="6">
        <v>0</v>
      </c>
      <c r="S742" s="6">
        <v>0</v>
      </c>
      <c r="T742" s="6">
        <v>1</v>
      </c>
      <c r="U742" s="6">
        <v>1</v>
      </c>
      <c r="V742" s="7" t="s">
        <v>3156</v>
      </c>
      <c r="W742" s="1"/>
      <c r="X742" s="1"/>
      <c r="Y742" s="1"/>
      <c r="Z742" s="1"/>
      <c r="AA742" s="1"/>
      <c r="AB742" s="1"/>
      <c r="AC742" s="1"/>
    </row>
    <row r="743" spans="1:29" ht="15.75" customHeight="1">
      <c r="A743" s="1" t="s">
        <v>1381</v>
      </c>
      <c r="B743" s="1" t="s">
        <v>1494</v>
      </c>
      <c r="C743" s="3" t="s">
        <v>101</v>
      </c>
      <c r="D743" s="3" t="s">
        <v>5</v>
      </c>
      <c r="E743" s="32">
        <v>42829</v>
      </c>
      <c r="F743" s="1" t="s">
        <v>46</v>
      </c>
      <c r="G743" s="1"/>
      <c r="H743" s="92"/>
      <c r="I743" s="1"/>
      <c r="J743" s="92"/>
      <c r="K743" s="92"/>
      <c r="L743" s="80" t="s">
        <v>1495</v>
      </c>
      <c r="M743" s="1" t="s">
        <v>1498</v>
      </c>
      <c r="N743" s="3">
        <v>0</v>
      </c>
      <c r="O743" s="1" t="s">
        <v>59</v>
      </c>
      <c r="P743" s="6">
        <v>0</v>
      </c>
      <c r="Q743" s="6">
        <v>0</v>
      </c>
      <c r="R743" s="6">
        <v>0</v>
      </c>
      <c r="S743" s="6">
        <v>0</v>
      </c>
      <c r="T743" s="6">
        <v>1</v>
      </c>
      <c r="U743" s="6">
        <v>1</v>
      </c>
      <c r="V743" s="7" t="s">
        <v>1500</v>
      </c>
      <c r="W743" s="1"/>
      <c r="X743" s="1"/>
      <c r="Y743" s="1"/>
      <c r="Z743" s="1"/>
      <c r="AA743" s="1"/>
      <c r="AB743" s="1"/>
      <c r="AC743" s="1"/>
    </row>
    <row r="744" spans="1:29" ht="15.75" customHeight="1">
      <c r="A744" s="1" t="s">
        <v>1504</v>
      </c>
      <c r="B744" s="1" t="s">
        <v>1505</v>
      </c>
      <c r="C744" s="3" t="s">
        <v>101</v>
      </c>
      <c r="D744" s="3" t="s">
        <v>5</v>
      </c>
      <c r="E744" s="32">
        <v>42829</v>
      </c>
      <c r="F744" s="1" t="s">
        <v>46</v>
      </c>
      <c r="G744" s="6">
        <v>50</v>
      </c>
      <c r="H744" s="92">
        <f t="shared" si="33"/>
        <v>50</v>
      </c>
      <c r="I744" s="6">
        <v>50</v>
      </c>
      <c r="J744" s="92">
        <f t="shared" si="34"/>
        <v>55.000000000000007</v>
      </c>
      <c r="K744" s="92">
        <f t="shared" si="35"/>
        <v>45</v>
      </c>
      <c r="L744" s="1" t="s">
        <v>1507</v>
      </c>
      <c r="M744" s="1" t="s">
        <v>1498</v>
      </c>
      <c r="N744" s="3">
        <v>0</v>
      </c>
      <c r="O744" s="1" t="s">
        <v>48</v>
      </c>
      <c r="P744" s="6">
        <v>0</v>
      </c>
      <c r="Q744" s="6">
        <v>0</v>
      </c>
      <c r="R744" s="6">
        <v>0</v>
      </c>
      <c r="S744" s="6">
        <v>0</v>
      </c>
      <c r="T744" s="6">
        <v>1</v>
      </c>
      <c r="U744" s="6">
        <v>1</v>
      </c>
      <c r="V744" s="7" t="s">
        <v>1509</v>
      </c>
      <c r="W744" s="1"/>
      <c r="X744" s="1"/>
      <c r="Y744" s="1"/>
      <c r="Z744" s="1"/>
      <c r="AA744" s="1"/>
      <c r="AB744" s="1"/>
      <c r="AC744" s="1"/>
    </row>
    <row r="745" spans="1:29" ht="15.75" customHeight="1">
      <c r="A745" s="1" t="s">
        <v>279</v>
      </c>
      <c r="B745" s="1" t="s">
        <v>28</v>
      </c>
      <c r="C745" s="3" t="s">
        <v>101</v>
      </c>
      <c r="D745" s="3" t="s">
        <v>5</v>
      </c>
      <c r="E745" s="4">
        <v>42830</v>
      </c>
      <c r="F745" s="1" t="s">
        <v>46</v>
      </c>
      <c r="G745" s="6">
        <v>30</v>
      </c>
      <c r="H745" s="92">
        <f t="shared" si="33"/>
        <v>30</v>
      </c>
      <c r="I745" s="6">
        <v>30</v>
      </c>
      <c r="J745" s="92">
        <f t="shared" si="34"/>
        <v>33</v>
      </c>
      <c r="K745" s="92">
        <f t="shared" si="35"/>
        <v>27</v>
      </c>
      <c r="L745" s="1" t="s">
        <v>1476</v>
      </c>
      <c r="M745" s="1" t="s">
        <v>1477</v>
      </c>
      <c r="N745" s="3">
        <v>0</v>
      </c>
      <c r="O745" s="1" t="s">
        <v>301</v>
      </c>
      <c r="P745" s="6">
        <v>0</v>
      </c>
      <c r="Q745" s="6">
        <v>0</v>
      </c>
      <c r="R745" s="6">
        <v>0</v>
      </c>
      <c r="S745" s="6">
        <v>0</v>
      </c>
      <c r="T745" s="6">
        <v>1</v>
      </c>
      <c r="U745" s="6">
        <v>1</v>
      </c>
      <c r="V745" s="7" t="s">
        <v>1479</v>
      </c>
      <c r="W745" s="1"/>
      <c r="X745" s="1"/>
      <c r="Y745" s="1"/>
      <c r="Z745" s="1"/>
      <c r="AA745" s="1"/>
      <c r="AB745" s="1"/>
      <c r="AC745" s="1"/>
    </row>
    <row r="746" spans="1:29" ht="15.75" customHeight="1">
      <c r="A746" s="1" t="s">
        <v>100</v>
      </c>
      <c r="B746" s="1" t="s">
        <v>28</v>
      </c>
      <c r="C746" s="3" t="s">
        <v>101</v>
      </c>
      <c r="D746" s="3" t="s">
        <v>5</v>
      </c>
      <c r="E746" s="4">
        <v>42831</v>
      </c>
      <c r="F746" s="1"/>
      <c r="G746" s="1"/>
      <c r="H746" s="92"/>
      <c r="I746" s="1"/>
      <c r="J746" s="92"/>
      <c r="K746" s="92"/>
      <c r="L746" s="1" t="s">
        <v>43</v>
      </c>
      <c r="M746" s="1" t="s">
        <v>104</v>
      </c>
      <c r="N746" s="3">
        <v>0</v>
      </c>
      <c r="O746" s="1" t="s">
        <v>48</v>
      </c>
      <c r="P746" s="6">
        <v>0</v>
      </c>
      <c r="Q746" s="6">
        <v>0</v>
      </c>
      <c r="R746" s="6">
        <v>0</v>
      </c>
      <c r="S746" s="6">
        <v>0</v>
      </c>
      <c r="T746" s="6">
        <v>1</v>
      </c>
      <c r="U746" s="6">
        <v>1</v>
      </c>
      <c r="V746" s="7" t="s">
        <v>105</v>
      </c>
      <c r="W746" s="1"/>
      <c r="X746" s="1"/>
      <c r="Y746" s="1"/>
      <c r="Z746" s="1"/>
      <c r="AA746" s="1"/>
      <c r="AB746" s="1"/>
      <c r="AC746" s="1"/>
    </row>
    <row r="747" spans="1:29" ht="15.75" customHeight="1">
      <c r="A747" s="1" t="s">
        <v>3107</v>
      </c>
      <c r="B747" s="1" t="s">
        <v>3108</v>
      </c>
      <c r="C747" s="3" t="s">
        <v>101</v>
      </c>
      <c r="D747" s="3" t="s">
        <v>5</v>
      </c>
      <c r="E747" s="4">
        <v>42831</v>
      </c>
      <c r="F747" s="1" t="s">
        <v>46</v>
      </c>
      <c r="G747" s="6">
        <v>50</v>
      </c>
      <c r="H747" s="92">
        <f t="shared" si="33"/>
        <v>50</v>
      </c>
      <c r="I747" s="6">
        <v>50</v>
      </c>
      <c r="J747" s="92">
        <f t="shared" si="34"/>
        <v>55.000000000000007</v>
      </c>
      <c r="K747" s="92">
        <f t="shared" si="35"/>
        <v>45</v>
      </c>
      <c r="L747" s="1" t="s">
        <v>3109</v>
      </c>
      <c r="M747" s="1" t="s">
        <v>3110</v>
      </c>
      <c r="N747" s="3">
        <v>0</v>
      </c>
      <c r="O747" s="1" t="s">
        <v>59</v>
      </c>
      <c r="P747" s="6">
        <v>0</v>
      </c>
      <c r="Q747" s="6">
        <v>0</v>
      </c>
      <c r="R747" s="6">
        <v>0</v>
      </c>
      <c r="S747" s="6">
        <v>0</v>
      </c>
      <c r="T747" s="6">
        <v>1</v>
      </c>
      <c r="U747" s="6">
        <v>1</v>
      </c>
      <c r="V747" s="7" t="s">
        <v>3111</v>
      </c>
      <c r="W747" s="1"/>
      <c r="X747" s="1"/>
      <c r="Y747" s="1"/>
      <c r="Z747" s="1"/>
      <c r="AA747" s="1"/>
      <c r="AB747" s="1"/>
      <c r="AC747" s="1"/>
    </row>
    <row r="748" spans="1:29" ht="15.75" customHeight="1">
      <c r="A748" s="1" t="s">
        <v>609</v>
      </c>
      <c r="B748" s="1" t="s">
        <v>610</v>
      </c>
      <c r="C748" s="3" t="s">
        <v>101</v>
      </c>
      <c r="D748" s="3" t="s">
        <v>5</v>
      </c>
      <c r="E748" s="4">
        <v>42833</v>
      </c>
      <c r="F748" s="1" t="s">
        <v>611</v>
      </c>
      <c r="G748" s="6">
        <v>20</v>
      </c>
      <c r="H748" s="92">
        <f t="shared" si="33"/>
        <v>20</v>
      </c>
      <c r="I748" s="6">
        <v>20</v>
      </c>
      <c r="J748" s="92">
        <f t="shared" si="34"/>
        <v>22</v>
      </c>
      <c r="K748" s="92">
        <f t="shared" si="35"/>
        <v>18</v>
      </c>
      <c r="L748" s="1" t="s">
        <v>613</v>
      </c>
      <c r="M748" s="1" t="s">
        <v>565</v>
      </c>
      <c r="N748" s="3">
        <v>1</v>
      </c>
      <c r="O748" s="1" t="s">
        <v>59</v>
      </c>
      <c r="P748" s="6">
        <v>0</v>
      </c>
      <c r="Q748" s="6">
        <v>0</v>
      </c>
      <c r="R748" s="6">
        <v>0</v>
      </c>
      <c r="S748" s="6">
        <v>0</v>
      </c>
      <c r="T748" s="6">
        <v>1</v>
      </c>
      <c r="U748" s="6">
        <v>1</v>
      </c>
      <c r="V748" s="7" t="s">
        <v>615</v>
      </c>
      <c r="W748" s="1"/>
      <c r="X748" s="1"/>
      <c r="Y748" s="1"/>
      <c r="Z748" s="1"/>
      <c r="AA748" s="1"/>
      <c r="AB748" s="1"/>
      <c r="AC748" s="1"/>
    </row>
    <row r="749" spans="1:29" ht="15.75" customHeight="1">
      <c r="A749" s="1" t="s">
        <v>3165</v>
      </c>
      <c r="B749" s="1" t="s">
        <v>3166</v>
      </c>
      <c r="C749" s="3" t="s">
        <v>101</v>
      </c>
      <c r="D749" s="3" t="s">
        <v>5</v>
      </c>
      <c r="E749" s="4">
        <v>42833</v>
      </c>
      <c r="F749" s="1" t="s">
        <v>3167</v>
      </c>
      <c r="G749" s="1"/>
      <c r="H749" s="92"/>
      <c r="I749" s="1"/>
      <c r="J749" s="92"/>
      <c r="K749" s="92"/>
      <c r="L749" s="1" t="s">
        <v>43</v>
      </c>
      <c r="M749" s="1" t="s">
        <v>3168</v>
      </c>
      <c r="N749" s="3">
        <v>1</v>
      </c>
      <c r="O749" s="1" t="s">
        <v>59</v>
      </c>
      <c r="P749" s="6">
        <v>0</v>
      </c>
      <c r="Q749" s="6">
        <v>0</v>
      </c>
      <c r="R749" s="6">
        <v>0</v>
      </c>
      <c r="S749" s="6">
        <v>0</v>
      </c>
      <c r="T749" s="6">
        <v>1</v>
      </c>
      <c r="U749" s="6">
        <v>1</v>
      </c>
      <c r="V749" s="7" t="s">
        <v>3169</v>
      </c>
      <c r="W749" s="1"/>
      <c r="X749" s="1"/>
      <c r="Y749" s="1"/>
      <c r="Z749" s="1"/>
      <c r="AA749" s="1"/>
      <c r="AB749" s="1"/>
      <c r="AC749" s="1"/>
    </row>
    <row r="750" spans="1:29" ht="15.75" customHeight="1">
      <c r="A750" s="1" t="s">
        <v>3170</v>
      </c>
      <c r="B750" s="1"/>
      <c r="C750" s="3" t="s">
        <v>101</v>
      </c>
      <c r="D750" s="3" t="s">
        <v>5</v>
      </c>
      <c r="E750" s="4">
        <v>42835</v>
      </c>
      <c r="F750" s="1" t="s">
        <v>910</v>
      </c>
      <c r="G750" s="6">
        <v>40</v>
      </c>
      <c r="H750" s="92">
        <f t="shared" si="33"/>
        <v>67</v>
      </c>
      <c r="I750" s="6">
        <v>100</v>
      </c>
      <c r="J750" s="92">
        <f t="shared" si="34"/>
        <v>44</v>
      </c>
      <c r="K750" s="92">
        <f t="shared" si="35"/>
        <v>90</v>
      </c>
      <c r="L750" s="1" t="s">
        <v>43</v>
      </c>
      <c r="M750" s="1" t="s">
        <v>3171</v>
      </c>
      <c r="N750" s="3">
        <v>0</v>
      </c>
      <c r="O750" s="110" t="s">
        <v>3172</v>
      </c>
      <c r="P750" s="6">
        <v>0</v>
      </c>
      <c r="Q750" s="6">
        <v>0</v>
      </c>
      <c r="R750" s="6">
        <v>0</v>
      </c>
      <c r="S750" s="6">
        <v>0</v>
      </c>
      <c r="T750" s="6">
        <v>1</v>
      </c>
      <c r="U750" s="6">
        <v>1</v>
      </c>
      <c r="V750" s="7" t="s">
        <v>3173</v>
      </c>
      <c r="W750" s="7" t="s">
        <v>3174</v>
      </c>
      <c r="X750" s="1"/>
      <c r="Y750" s="1"/>
      <c r="Z750" s="1"/>
      <c r="AA750" s="1"/>
      <c r="AB750" s="1"/>
      <c r="AC750" s="1"/>
    </row>
    <row r="751" spans="1:29" ht="15.75" customHeight="1">
      <c r="A751" s="1" t="s">
        <v>255</v>
      </c>
      <c r="B751" s="1" t="s">
        <v>387</v>
      </c>
      <c r="C751" s="3" t="s">
        <v>101</v>
      </c>
      <c r="D751" s="3" t="s">
        <v>5</v>
      </c>
      <c r="E751" s="4">
        <v>42837</v>
      </c>
      <c r="F751" s="1" t="s">
        <v>389</v>
      </c>
      <c r="G751" s="6">
        <v>60</v>
      </c>
      <c r="H751" s="92">
        <f t="shared" si="33"/>
        <v>60</v>
      </c>
      <c r="I751" s="6">
        <v>60</v>
      </c>
      <c r="J751" s="92">
        <f t="shared" si="34"/>
        <v>66</v>
      </c>
      <c r="K751" s="92">
        <f t="shared" si="35"/>
        <v>54</v>
      </c>
      <c r="L751" s="1" t="s">
        <v>390</v>
      </c>
      <c r="M751" s="1" t="s">
        <v>391</v>
      </c>
      <c r="N751" s="3">
        <v>1</v>
      </c>
      <c r="O751" s="1" t="s">
        <v>48</v>
      </c>
      <c r="P751" s="6">
        <v>0</v>
      </c>
      <c r="Q751" s="6">
        <v>0</v>
      </c>
      <c r="R751" s="6">
        <v>0</v>
      </c>
      <c r="S751" s="6">
        <v>0</v>
      </c>
      <c r="T751" s="6">
        <v>1</v>
      </c>
      <c r="U751" s="6">
        <v>1</v>
      </c>
      <c r="V751" s="7" t="s">
        <v>395</v>
      </c>
      <c r="W751" s="1"/>
      <c r="X751" s="1"/>
      <c r="Y751" s="1"/>
      <c r="Z751" s="1"/>
      <c r="AA751" s="1"/>
      <c r="AB751" s="1"/>
      <c r="AC751" s="1"/>
    </row>
    <row r="752" spans="1:29" ht="15.75" customHeight="1">
      <c r="A752" s="1" t="s">
        <v>1367</v>
      </c>
      <c r="B752" s="1" t="s">
        <v>1368</v>
      </c>
      <c r="C752" s="3" t="s">
        <v>101</v>
      </c>
      <c r="D752" s="3" t="s">
        <v>5</v>
      </c>
      <c r="E752" s="4">
        <v>42840</v>
      </c>
      <c r="F752" s="1"/>
      <c r="G752" s="6">
        <v>2000</v>
      </c>
      <c r="H752" s="92">
        <f t="shared" si="33"/>
        <v>2000</v>
      </c>
      <c r="I752" s="6">
        <v>2000</v>
      </c>
      <c r="J752" s="92">
        <f t="shared" si="34"/>
        <v>2200</v>
      </c>
      <c r="K752" s="92">
        <f t="shared" si="35"/>
        <v>1800</v>
      </c>
      <c r="L752" s="1" t="s">
        <v>1369</v>
      </c>
      <c r="M752" s="1" t="s">
        <v>44</v>
      </c>
      <c r="N752" s="3">
        <v>1</v>
      </c>
      <c r="O752" s="1" t="s">
        <v>573</v>
      </c>
      <c r="P752" s="6">
        <v>0</v>
      </c>
      <c r="Q752" s="6">
        <v>0</v>
      </c>
      <c r="R752" s="6">
        <v>0</v>
      </c>
      <c r="S752" s="6">
        <v>0</v>
      </c>
      <c r="T752" s="6">
        <v>1</v>
      </c>
      <c r="U752" s="6">
        <v>1</v>
      </c>
      <c r="V752" s="7" t="s">
        <v>1371</v>
      </c>
      <c r="W752" s="1"/>
      <c r="X752" s="1"/>
      <c r="Y752" s="1"/>
      <c r="Z752" s="1"/>
      <c r="AA752" s="1"/>
      <c r="AB752" s="1"/>
      <c r="AC752" s="1"/>
    </row>
    <row r="753" spans="1:29" ht="15.75" customHeight="1">
      <c r="A753" s="1" t="s">
        <v>1375</v>
      </c>
      <c r="B753" s="1" t="s">
        <v>1376</v>
      </c>
      <c r="C753" s="3" t="s">
        <v>101</v>
      </c>
      <c r="D753" s="3" t="s">
        <v>5</v>
      </c>
      <c r="E753" s="4">
        <v>42840</v>
      </c>
      <c r="F753" s="1" t="s">
        <v>389</v>
      </c>
      <c r="G753" s="6">
        <v>60</v>
      </c>
      <c r="H753" s="92">
        <f t="shared" si="33"/>
        <v>60</v>
      </c>
      <c r="I753" s="6">
        <v>60</v>
      </c>
      <c r="J753" s="92">
        <f t="shared" si="34"/>
        <v>66</v>
      </c>
      <c r="K753" s="92">
        <f t="shared" si="35"/>
        <v>54</v>
      </c>
      <c r="L753" s="1" t="s">
        <v>1377</v>
      </c>
      <c r="M753" s="1" t="s">
        <v>44</v>
      </c>
      <c r="N753" s="3">
        <v>1</v>
      </c>
      <c r="O753" s="1" t="s">
        <v>94</v>
      </c>
      <c r="P753" s="6">
        <v>0</v>
      </c>
      <c r="Q753" s="6">
        <v>0</v>
      </c>
      <c r="R753" s="6">
        <v>0</v>
      </c>
      <c r="S753" s="6">
        <v>0</v>
      </c>
      <c r="T753" s="6">
        <v>1</v>
      </c>
      <c r="U753" s="6">
        <v>1</v>
      </c>
      <c r="V753" s="7" t="s">
        <v>1379</v>
      </c>
      <c r="W753" s="1"/>
      <c r="X753" s="1"/>
      <c r="Y753" s="1"/>
      <c r="Z753" s="1"/>
      <c r="AA753" s="1"/>
      <c r="AB753" s="1"/>
      <c r="AC753" s="1"/>
    </row>
    <row r="754" spans="1:29" ht="15.75" customHeight="1">
      <c r="A754" s="1" t="s">
        <v>1381</v>
      </c>
      <c r="B754" s="1" t="s">
        <v>1383</v>
      </c>
      <c r="C754" s="3" t="s">
        <v>101</v>
      </c>
      <c r="D754" s="3" t="s">
        <v>5</v>
      </c>
      <c r="E754" s="4">
        <v>42840</v>
      </c>
      <c r="F754" s="1"/>
      <c r="G754" s="1"/>
      <c r="H754" s="92"/>
      <c r="I754" s="1"/>
      <c r="J754" s="92"/>
      <c r="K754" s="92"/>
      <c r="L754" s="1" t="s">
        <v>43</v>
      </c>
      <c r="M754" s="1" t="s">
        <v>44</v>
      </c>
      <c r="N754" s="3">
        <v>1</v>
      </c>
      <c r="O754" s="1" t="s">
        <v>573</v>
      </c>
      <c r="P754" s="6">
        <v>0</v>
      </c>
      <c r="Q754" s="6">
        <v>0</v>
      </c>
      <c r="R754" s="6">
        <v>0</v>
      </c>
      <c r="S754" s="6">
        <v>0</v>
      </c>
      <c r="T754" s="6">
        <v>1</v>
      </c>
      <c r="U754" s="6">
        <v>1</v>
      </c>
      <c r="V754" s="7" t="s">
        <v>1386</v>
      </c>
      <c r="W754" s="1"/>
      <c r="X754" s="1"/>
      <c r="Y754" s="1"/>
      <c r="Z754" s="1"/>
      <c r="AA754" s="1"/>
      <c r="AB754" s="1"/>
      <c r="AC754" s="1"/>
    </row>
    <row r="755" spans="1:29" ht="15.75" customHeight="1">
      <c r="A755" s="1" t="s">
        <v>162</v>
      </c>
      <c r="B755" s="1" t="s">
        <v>164</v>
      </c>
      <c r="C755" s="1" t="s">
        <v>101</v>
      </c>
      <c r="D755" s="1" t="s">
        <v>67</v>
      </c>
      <c r="E755" s="13">
        <v>42846</v>
      </c>
      <c r="F755" s="1" t="s">
        <v>168</v>
      </c>
      <c r="G755" s="6">
        <v>12</v>
      </c>
      <c r="H755" s="92">
        <f t="shared" si="33"/>
        <v>12</v>
      </c>
      <c r="I755" s="6">
        <v>12</v>
      </c>
      <c r="J755" s="92">
        <f t="shared" si="34"/>
        <v>13.200000000000001</v>
      </c>
      <c r="K755" s="92">
        <f t="shared" si="35"/>
        <v>10.8</v>
      </c>
      <c r="L755" s="1" t="s">
        <v>43</v>
      </c>
      <c r="M755" s="1" t="s">
        <v>170</v>
      </c>
      <c r="N755" s="6">
        <v>0</v>
      </c>
      <c r="O755" s="1" t="s">
        <v>59</v>
      </c>
      <c r="P755" s="6">
        <v>0</v>
      </c>
      <c r="Q755" s="6">
        <v>0</v>
      </c>
      <c r="R755" s="6">
        <v>0</v>
      </c>
      <c r="S755" s="6">
        <v>0</v>
      </c>
      <c r="T755" s="6">
        <v>1</v>
      </c>
      <c r="U755" s="6">
        <v>1</v>
      </c>
      <c r="V755" s="7" t="s">
        <v>174</v>
      </c>
      <c r="W755" s="1"/>
      <c r="X755" s="1"/>
      <c r="Y755" s="1"/>
      <c r="Z755" s="1"/>
      <c r="AA755" s="1"/>
      <c r="AB755" s="1"/>
      <c r="AC755" s="1"/>
    </row>
    <row r="756" spans="1:29" ht="15.75" customHeight="1">
      <c r="A756" s="1" t="s">
        <v>2519</v>
      </c>
      <c r="B756" s="1" t="s">
        <v>2521</v>
      </c>
      <c r="C756" s="1" t="s">
        <v>101</v>
      </c>
      <c r="D756" s="1" t="s">
        <v>67</v>
      </c>
      <c r="E756" s="13">
        <v>42847</v>
      </c>
      <c r="F756" s="1" t="s">
        <v>295</v>
      </c>
      <c r="G756" s="6">
        <v>200</v>
      </c>
      <c r="H756" s="92">
        <f t="shared" si="33"/>
        <v>200</v>
      </c>
      <c r="I756" s="6">
        <v>200</v>
      </c>
      <c r="J756" s="92">
        <f t="shared" si="34"/>
        <v>220.00000000000003</v>
      </c>
      <c r="K756" s="92">
        <f t="shared" si="35"/>
        <v>180</v>
      </c>
      <c r="L756" s="1" t="s">
        <v>43</v>
      </c>
      <c r="M756" s="1" t="s">
        <v>63</v>
      </c>
      <c r="N756" s="3">
        <v>3</v>
      </c>
      <c r="O756" s="1" t="s">
        <v>94</v>
      </c>
      <c r="P756" s="6">
        <v>0</v>
      </c>
      <c r="Q756" s="6">
        <v>0</v>
      </c>
      <c r="R756" s="6">
        <v>0</v>
      </c>
      <c r="S756" s="6">
        <v>0</v>
      </c>
      <c r="T756" s="6">
        <v>1</v>
      </c>
      <c r="U756" s="6">
        <v>1</v>
      </c>
      <c r="V756" s="7" t="s">
        <v>2525</v>
      </c>
      <c r="W756" s="1"/>
      <c r="X756" s="1"/>
      <c r="Y756" s="1"/>
      <c r="Z756" s="1"/>
      <c r="AA756" s="1"/>
      <c r="AB756" s="1"/>
      <c r="AC756" s="1"/>
    </row>
    <row r="757" spans="1:29" ht="15.75" customHeight="1">
      <c r="A757" s="1" t="s">
        <v>1381</v>
      </c>
      <c r="B757" s="1" t="s">
        <v>2528</v>
      </c>
      <c r="C757" s="1" t="s">
        <v>101</v>
      </c>
      <c r="D757" s="1" t="s">
        <v>67</v>
      </c>
      <c r="E757" s="13">
        <v>42847</v>
      </c>
      <c r="F757" s="1" t="s">
        <v>2529</v>
      </c>
      <c r="G757" s="6">
        <v>2000</v>
      </c>
      <c r="H757" s="92">
        <f t="shared" si="33"/>
        <v>3350</v>
      </c>
      <c r="I757" s="6">
        <v>5000</v>
      </c>
      <c r="J757" s="92">
        <f t="shared" si="34"/>
        <v>2200</v>
      </c>
      <c r="K757" s="92">
        <f t="shared" si="35"/>
        <v>4500</v>
      </c>
      <c r="L757" s="1" t="s">
        <v>43</v>
      </c>
      <c r="M757" s="1" t="s">
        <v>63</v>
      </c>
      <c r="N757" s="3">
        <v>3</v>
      </c>
      <c r="O757" s="1" t="s">
        <v>94</v>
      </c>
      <c r="P757" s="6">
        <v>0</v>
      </c>
      <c r="Q757" s="6">
        <v>0</v>
      </c>
      <c r="R757" s="6">
        <v>0</v>
      </c>
      <c r="S757" s="6">
        <v>0</v>
      </c>
      <c r="T757" s="6">
        <v>1</v>
      </c>
      <c r="U757" s="6">
        <v>1</v>
      </c>
      <c r="V757" s="7" t="s">
        <v>2531</v>
      </c>
      <c r="W757" s="7" t="s">
        <v>2532</v>
      </c>
      <c r="X757" s="1"/>
      <c r="Y757" s="1"/>
      <c r="Z757" s="1"/>
      <c r="AA757" s="1"/>
      <c r="AB757" s="1"/>
      <c r="AC757" s="1"/>
    </row>
    <row r="758" spans="1:29" ht="15.75" customHeight="1">
      <c r="A758" s="1" t="s">
        <v>1367</v>
      </c>
      <c r="B758" s="1" t="s">
        <v>2534</v>
      </c>
      <c r="C758" s="1" t="s">
        <v>101</v>
      </c>
      <c r="D758" s="1" t="s">
        <v>67</v>
      </c>
      <c r="E758" s="13">
        <v>42847</v>
      </c>
      <c r="F758" s="3" t="s">
        <v>2536</v>
      </c>
      <c r="G758" s="6">
        <v>10000</v>
      </c>
      <c r="H758" s="92">
        <f t="shared" si="33"/>
        <v>14500</v>
      </c>
      <c r="I758" s="14">
        <v>20000</v>
      </c>
      <c r="J758" s="92">
        <f t="shared" si="34"/>
        <v>11000</v>
      </c>
      <c r="K758" s="92">
        <f t="shared" si="35"/>
        <v>18000</v>
      </c>
      <c r="L758" s="1" t="s">
        <v>43</v>
      </c>
      <c r="M758" s="1" t="s">
        <v>63</v>
      </c>
      <c r="N758" s="3">
        <v>3</v>
      </c>
      <c r="O758" s="1" t="s">
        <v>94</v>
      </c>
      <c r="P758" s="3">
        <v>0</v>
      </c>
      <c r="Q758" s="3">
        <v>0</v>
      </c>
      <c r="R758" s="3">
        <v>0</v>
      </c>
      <c r="S758" s="3">
        <v>0</v>
      </c>
      <c r="T758" s="3">
        <v>1</v>
      </c>
      <c r="U758" s="6">
        <v>1</v>
      </c>
      <c r="V758" s="7" t="s">
        <v>2538</v>
      </c>
      <c r="W758" s="15" t="s">
        <v>2540</v>
      </c>
      <c r="X758" s="1"/>
      <c r="Y758" s="1"/>
      <c r="Z758" s="1"/>
      <c r="AA758" s="1"/>
      <c r="AB758" s="1"/>
      <c r="AC758" s="1"/>
    </row>
    <row r="759" spans="1:29" ht="15.75" customHeight="1">
      <c r="A759" s="1" t="s">
        <v>2541</v>
      </c>
      <c r="B759" s="1" t="s">
        <v>2542</v>
      </c>
      <c r="C759" s="1" t="s">
        <v>101</v>
      </c>
      <c r="D759" s="1" t="s">
        <v>67</v>
      </c>
      <c r="E759" s="13">
        <v>42847</v>
      </c>
      <c r="F759" s="1"/>
      <c r="G759" s="1"/>
      <c r="H759" s="92"/>
      <c r="I759" s="1"/>
      <c r="J759" s="92"/>
      <c r="K759" s="92"/>
      <c r="L759" s="1" t="s">
        <v>43</v>
      </c>
      <c r="M759" s="1" t="s">
        <v>63</v>
      </c>
      <c r="N759" s="3">
        <v>3</v>
      </c>
      <c r="O759" s="1" t="s">
        <v>2543</v>
      </c>
      <c r="P759" s="6">
        <v>0</v>
      </c>
      <c r="Q759" s="6">
        <v>0</v>
      </c>
      <c r="R759" s="6">
        <v>0</v>
      </c>
      <c r="S759" s="6">
        <v>0</v>
      </c>
      <c r="T759" s="6">
        <v>1</v>
      </c>
      <c r="U759" s="6">
        <v>1</v>
      </c>
      <c r="V759" s="7" t="s">
        <v>2545</v>
      </c>
      <c r="W759" s="1"/>
      <c r="X759" s="1"/>
      <c r="Y759" s="1"/>
      <c r="Z759" s="1"/>
      <c r="AA759" s="1"/>
      <c r="AB759" s="1"/>
      <c r="AC759" s="1"/>
    </row>
    <row r="760" spans="1:29" ht="15.75" customHeight="1">
      <c r="A760" s="1" t="s">
        <v>2547</v>
      </c>
      <c r="B760" s="1" t="s">
        <v>2548</v>
      </c>
      <c r="C760" s="1" t="s">
        <v>101</v>
      </c>
      <c r="D760" s="1" t="s">
        <v>67</v>
      </c>
      <c r="E760" s="13">
        <v>42847</v>
      </c>
      <c r="F760" s="1" t="s">
        <v>113</v>
      </c>
      <c r="G760" s="6">
        <v>200</v>
      </c>
      <c r="H760" s="92">
        <f t="shared" si="33"/>
        <v>200</v>
      </c>
      <c r="I760" s="6">
        <v>200</v>
      </c>
      <c r="J760" s="92">
        <f t="shared" si="34"/>
        <v>220.00000000000003</v>
      </c>
      <c r="K760" s="92">
        <f t="shared" si="35"/>
        <v>180</v>
      </c>
      <c r="L760" s="1" t="s">
        <v>2549</v>
      </c>
      <c r="M760" s="1" t="s">
        <v>63</v>
      </c>
      <c r="N760" s="3">
        <v>3</v>
      </c>
      <c r="O760" s="1" t="s">
        <v>94</v>
      </c>
      <c r="P760" s="6">
        <v>0</v>
      </c>
      <c r="Q760" s="6">
        <v>0</v>
      </c>
      <c r="R760" s="6">
        <v>0</v>
      </c>
      <c r="S760" s="6">
        <v>0</v>
      </c>
      <c r="T760" s="6">
        <v>1</v>
      </c>
      <c r="U760" s="6">
        <v>1</v>
      </c>
      <c r="V760" s="7" t="s">
        <v>2551</v>
      </c>
      <c r="W760" s="1"/>
      <c r="X760" s="1"/>
      <c r="Y760" s="1"/>
      <c r="Z760" s="1"/>
      <c r="AA760" s="1"/>
      <c r="AB760" s="1"/>
      <c r="AC760" s="1"/>
    </row>
    <row r="761" spans="1:29" ht="15.75" customHeight="1">
      <c r="A761" s="1" t="s">
        <v>2552</v>
      </c>
      <c r="B761" s="1" t="s">
        <v>2553</v>
      </c>
      <c r="C761" s="1" t="s">
        <v>101</v>
      </c>
      <c r="D761" s="1" t="s">
        <v>67</v>
      </c>
      <c r="E761" s="13">
        <v>42847</v>
      </c>
      <c r="F761" s="1" t="s">
        <v>2555</v>
      </c>
      <c r="G761" s="6">
        <v>500</v>
      </c>
      <c r="H761" s="92">
        <f t="shared" si="33"/>
        <v>500</v>
      </c>
      <c r="I761" s="6">
        <v>500</v>
      </c>
      <c r="J761" s="92">
        <f t="shared" si="34"/>
        <v>550</v>
      </c>
      <c r="K761" s="92">
        <f t="shared" si="35"/>
        <v>450</v>
      </c>
      <c r="L761" s="1" t="s">
        <v>2556</v>
      </c>
      <c r="M761" s="1" t="s">
        <v>63</v>
      </c>
      <c r="N761" s="3">
        <v>3</v>
      </c>
      <c r="O761" s="1" t="s">
        <v>48</v>
      </c>
      <c r="P761" s="6">
        <v>0</v>
      </c>
      <c r="Q761" s="6">
        <v>0</v>
      </c>
      <c r="R761" s="6">
        <v>0</v>
      </c>
      <c r="S761" s="6">
        <v>0</v>
      </c>
      <c r="T761" s="6">
        <v>1</v>
      </c>
      <c r="U761" s="6">
        <v>1</v>
      </c>
      <c r="V761" s="7" t="s">
        <v>2557</v>
      </c>
      <c r="W761" s="1"/>
      <c r="X761" s="1"/>
      <c r="Y761" s="1"/>
      <c r="Z761" s="1"/>
      <c r="AA761" s="1"/>
      <c r="AB761" s="1"/>
      <c r="AC761" s="1"/>
    </row>
    <row r="762" spans="1:29" ht="15.75" customHeight="1">
      <c r="A762" s="3" t="s">
        <v>2559</v>
      </c>
      <c r="B762" s="17" t="s">
        <v>2560</v>
      </c>
      <c r="C762" s="3" t="s">
        <v>101</v>
      </c>
      <c r="D762" s="3" t="s">
        <v>67</v>
      </c>
      <c r="E762" s="13">
        <v>42847</v>
      </c>
      <c r="F762" s="3" t="s">
        <v>2561</v>
      </c>
      <c r="G762" s="14">
        <v>600</v>
      </c>
      <c r="H762" s="92">
        <f t="shared" si="33"/>
        <v>600</v>
      </c>
      <c r="I762" s="14">
        <v>600</v>
      </c>
      <c r="J762" s="92">
        <f t="shared" si="34"/>
        <v>660</v>
      </c>
      <c r="K762" s="92">
        <f t="shared" si="35"/>
        <v>540</v>
      </c>
      <c r="L762" s="1" t="s">
        <v>43</v>
      </c>
      <c r="M762" s="1" t="s">
        <v>63</v>
      </c>
      <c r="N762" s="3">
        <v>3</v>
      </c>
      <c r="O762" s="3" t="s">
        <v>15</v>
      </c>
      <c r="P762" s="14">
        <v>0</v>
      </c>
      <c r="Q762" s="14">
        <v>0</v>
      </c>
      <c r="R762" s="14">
        <v>0</v>
      </c>
      <c r="S762" s="14">
        <v>0</v>
      </c>
      <c r="T762" s="14">
        <v>1</v>
      </c>
      <c r="U762" s="14">
        <v>1</v>
      </c>
      <c r="V762" s="15" t="s">
        <v>2563</v>
      </c>
      <c r="W762" s="1"/>
      <c r="X762" s="1"/>
      <c r="Y762" s="1"/>
      <c r="Z762" s="1"/>
      <c r="AA762" s="1"/>
      <c r="AB762" s="1"/>
      <c r="AC762" s="1"/>
    </row>
    <row r="763" spans="1:29" ht="15.75" customHeight="1">
      <c r="A763" s="3" t="s">
        <v>2564</v>
      </c>
      <c r="B763" s="17" t="s">
        <v>2565</v>
      </c>
      <c r="C763" s="3" t="s">
        <v>101</v>
      </c>
      <c r="D763" s="3" t="s">
        <v>67</v>
      </c>
      <c r="E763" s="13">
        <v>42847</v>
      </c>
      <c r="F763" s="3"/>
      <c r="G763" s="14"/>
      <c r="H763" s="92"/>
      <c r="I763" s="14"/>
      <c r="J763" s="92"/>
      <c r="K763" s="92"/>
      <c r="L763" s="1" t="s">
        <v>43</v>
      </c>
      <c r="M763" s="1" t="s">
        <v>63</v>
      </c>
      <c r="N763" s="3">
        <v>3</v>
      </c>
      <c r="O763" s="3" t="s">
        <v>15</v>
      </c>
      <c r="P763" s="14"/>
      <c r="Q763" s="14"/>
      <c r="R763" s="14"/>
      <c r="S763" s="14"/>
      <c r="T763" s="14">
        <v>1</v>
      </c>
      <c r="U763" s="14">
        <v>1</v>
      </c>
      <c r="V763" s="15" t="s">
        <v>2567</v>
      </c>
      <c r="W763" s="1"/>
      <c r="X763" s="1"/>
      <c r="Y763" s="1"/>
      <c r="Z763" s="1"/>
      <c r="AA763" s="1"/>
      <c r="AB763" s="1"/>
      <c r="AC763" s="1"/>
    </row>
    <row r="764" spans="1:29" ht="15.75" customHeight="1">
      <c r="A764" s="3" t="s">
        <v>2568</v>
      </c>
      <c r="B764" s="1"/>
      <c r="C764" s="3" t="s">
        <v>101</v>
      </c>
      <c r="D764" s="3" t="s">
        <v>67</v>
      </c>
      <c r="E764" s="13">
        <v>42847</v>
      </c>
      <c r="F764" s="3" t="s">
        <v>2570</v>
      </c>
      <c r="G764" s="14">
        <v>135</v>
      </c>
      <c r="H764" s="92">
        <f t="shared" si="33"/>
        <v>135</v>
      </c>
      <c r="I764" s="14">
        <v>135</v>
      </c>
      <c r="J764" s="92">
        <f t="shared" si="34"/>
        <v>148.5</v>
      </c>
      <c r="K764" s="92">
        <f t="shared" si="35"/>
        <v>121.5</v>
      </c>
      <c r="L764" s="1" t="s">
        <v>43</v>
      </c>
      <c r="M764" s="1" t="s">
        <v>63</v>
      </c>
      <c r="N764" s="3">
        <v>3</v>
      </c>
      <c r="O764" s="3" t="s">
        <v>15</v>
      </c>
      <c r="P764" s="14">
        <v>0</v>
      </c>
      <c r="Q764" s="14">
        <v>0</v>
      </c>
      <c r="R764" s="14">
        <v>0</v>
      </c>
      <c r="S764" s="14">
        <v>0</v>
      </c>
      <c r="T764" s="14">
        <v>1</v>
      </c>
      <c r="U764" s="14">
        <v>1</v>
      </c>
      <c r="V764" s="15" t="s">
        <v>2572</v>
      </c>
      <c r="W764" s="1"/>
      <c r="X764" s="1"/>
      <c r="Y764" s="1"/>
      <c r="Z764" s="1"/>
      <c r="AA764" s="1"/>
      <c r="AB764" s="1"/>
      <c r="AC764" s="1"/>
    </row>
    <row r="765" spans="1:29" ht="15.75" customHeight="1">
      <c r="A765" s="1" t="s">
        <v>162</v>
      </c>
      <c r="B765" s="1" t="s">
        <v>2574</v>
      </c>
      <c r="C765" s="1" t="s">
        <v>101</v>
      </c>
      <c r="D765" s="1" t="s">
        <v>67</v>
      </c>
      <c r="E765" s="13">
        <v>42847</v>
      </c>
      <c r="F765" s="1" t="s">
        <v>1831</v>
      </c>
      <c r="G765" s="6">
        <v>200</v>
      </c>
      <c r="H765" s="92">
        <f t="shared" si="33"/>
        <v>200</v>
      </c>
      <c r="I765" s="6">
        <v>200</v>
      </c>
      <c r="J765" s="92">
        <f t="shared" si="34"/>
        <v>220.00000000000003</v>
      </c>
      <c r="K765" s="92">
        <f t="shared" si="35"/>
        <v>180</v>
      </c>
      <c r="L765" s="1" t="s">
        <v>43</v>
      </c>
      <c r="M765" s="1" t="s">
        <v>63</v>
      </c>
      <c r="N765" s="3">
        <v>3</v>
      </c>
      <c r="O765" s="1" t="s">
        <v>48</v>
      </c>
      <c r="P765" s="6">
        <v>0</v>
      </c>
      <c r="Q765" s="6">
        <v>0</v>
      </c>
      <c r="R765" s="6">
        <v>0</v>
      </c>
      <c r="S765" s="6">
        <v>0</v>
      </c>
      <c r="T765" s="6">
        <v>1</v>
      </c>
      <c r="U765" s="6">
        <v>1</v>
      </c>
      <c r="V765" s="7" t="s">
        <v>2576</v>
      </c>
      <c r="W765" s="1"/>
      <c r="X765" s="1"/>
      <c r="Y765" s="1"/>
      <c r="Z765" s="1"/>
      <c r="AA765" s="1"/>
      <c r="AB765" s="1"/>
      <c r="AC765" s="1"/>
    </row>
    <row r="766" spans="1:29" ht="15.75" customHeight="1">
      <c r="A766" s="3" t="s">
        <v>2577</v>
      </c>
      <c r="B766" s="1"/>
      <c r="C766" s="1" t="s">
        <v>101</v>
      </c>
      <c r="D766" s="1" t="s">
        <v>67</v>
      </c>
      <c r="E766" s="13">
        <v>42847</v>
      </c>
      <c r="F766" s="1"/>
      <c r="G766" s="6"/>
      <c r="H766" s="92"/>
      <c r="I766" s="6"/>
      <c r="J766" s="92"/>
      <c r="K766" s="92"/>
      <c r="L766" s="1" t="s">
        <v>43</v>
      </c>
      <c r="M766" s="1" t="s">
        <v>63</v>
      </c>
      <c r="N766" s="3">
        <v>3</v>
      </c>
      <c r="O766" s="3" t="s">
        <v>15</v>
      </c>
      <c r="P766" s="14">
        <v>0</v>
      </c>
      <c r="Q766" s="14">
        <v>0</v>
      </c>
      <c r="R766" s="14">
        <v>0</v>
      </c>
      <c r="S766" s="14">
        <v>0</v>
      </c>
      <c r="T766" s="6">
        <v>1</v>
      </c>
      <c r="U766" s="6">
        <v>1</v>
      </c>
      <c r="V766" s="15" t="s">
        <v>2578</v>
      </c>
      <c r="W766" s="1"/>
      <c r="X766" s="1"/>
      <c r="Y766" s="1"/>
      <c r="Z766" s="1"/>
      <c r="AA766" s="1"/>
      <c r="AB766" s="1"/>
      <c r="AC766" s="1"/>
    </row>
    <row r="767" spans="1:29" ht="15.75" customHeight="1">
      <c r="A767" s="3" t="s">
        <v>2579</v>
      </c>
      <c r="B767" s="1"/>
      <c r="C767" s="1" t="s">
        <v>101</v>
      </c>
      <c r="D767" s="1" t="s">
        <v>67</v>
      </c>
      <c r="E767" s="13">
        <v>42847</v>
      </c>
      <c r="F767" s="1"/>
      <c r="G767" s="6"/>
      <c r="H767" s="92"/>
      <c r="I767" s="6"/>
      <c r="J767" s="92"/>
      <c r="K767" s="92"/>
      <c r="L767" s="1" t="s">
        <v>43</v>
      </c>
      <c r="M767" s="1" t="s">
        <v>63</v>
      </c>
      <c r="N767" s="3">
        <v>3</v>
      </c>
      <c r="O767" s="3" t="s">
        <v>2580</v>
      </c>
      <c r="P767" s="6"/>
      <c r="Q767" s="6"/>
      <c r="R767" s="6"/>
      <c r="S767" s="6"/>
      <c r="T767" s="6">
        <v>1</v>
      </c>
      <c r="U767" s="6">
        <v>1</v>
      </c>
      <c r="V767" s="15" t="s">
        <v>2581</v>
      </c>
      <c r="W767" s="1"/>
      <c r="X767" s="1"/>
      <c r="Y767" s="1"/>
      <c r="Z767" s="1"/>
      <c r="AA767" s="1"/>
      <c r="AB767" s="1"/>
      <c r="AC767" s="1"/>
    </row>
    <row r="768" spans="1:29" ht="15.75" customHeight="1">
      <c r="A768" s="3" t="s">
        <v>255</v>
      </c>
      <c r="B768" s="3" t="s">
        <v>2582</v>
      </c>
      <c r="C768" s="1" t="s">
        <v>101</v>
      </c>
      <c r="D768" s="1" t="s">
        <v>67</v>
      </c>
      <c r="E768" s="13">
        <v>42847</v>
      </c>
      <c r="F768" s="1"/>
      <c r="G768" s="6"/>
      <c r="H768" s="92"/>
      <c r="I768" s="6"/>
      <c r="J768" s="92"/>
      <c r="K768" s="92"/>
      <c r="L768" s="1" t="s">
        <v>43</v>
      </c>
      <c r="M768" s="1" t="s">
        <v>63</v>
      </c>
      <c r="N768" s="3">
        <v>3</v>
      </c>
      <c r="O768" s="3" t="s">
        <v>15</v>
      </c>
      <c r="P768" s="14">
        <v>0</v>
      </c>
      <c r="Q768" s="14">
        <v>0</v>
      </c>
      <c r="R768" s="14">
        <v>0</v>
      </c>
      <c r="S768" s="14">
        <v>0</v>
      </c>
      <c r="T768" s="6">
        <v>1</v>
      </c>
      <c r="U768" s="6">
        <v>1</v>
      </c>
      <c r="V768" s="15" t="s">
        <v>2583</v>
      </c>
      <c r="W768" s="1"/>
      <c r="X768" s="1"/>
      <c r="Y768" s="1"/>
      <c r="Z768" s="1"/>
      <c r="AA768" s="1"/>
      <c r="AB768" s="1"/>
      <c r="AC768" s="1"/>
    </row>
    <row r="769" spans="1:29" ht="15.75" customHeight="1">
      <c r="A769" s="1" t="s">
        <v>3191</v>
      </c>
      <c r="B769" s="1" t="s">
        <v>3193</v>
      </c>
      <c r="C769" s="1" t="s">
        <v>101</v>
      </c>
      <c r="D769" s="1" t="s">
        <v>67</v>
      </c>
      <c r="E769" s="13">
        <v>42847</v>
      </c>
      <c r="F769" s="1" t="s">
        <v>128</v>
      </c>
      <c r="G769" s="6">
        <v>100</v>
      </c>
      <c r="H769" s="92">
        <f t="shared" si="33"/>
        <v>100</v>
      </c>
      <c r="I769" s="6">
        <v>100</v>
      </c>
      <c r="J769" s="92">
        <f t="shared" si="34"/>
        <v>110.00000000000001</v>
      </c>
      <c r="K769" s="92">
        <f t="shared" si="35"/>
        <v>90</v>
      </c>
      <c r="L769" s="1" t="s">
        <v>43</v>
      </c>
      <c r="M769" s="1" t="s">
        <v>3194</v>
      </c>
      <c r="N769" s="6">
        <v>2</v>
      </c>
      <c r="O769" s="1" t="s">
        <v>48</v>
      </c>
      <c r="P769" s="6">
        <v>0</v>
      </c>
      <c r="Q769" s="6">
        <v>0</v>
      </c>
      <c r="R769" s="6">
        <v>0</v>
      </c>
      <c r="S769" s="6">
        <v>0</v>
      </c>
      <c r="T769" s="6">
        <v>1</v>
      </c>
      <c r="U769" s="6">
        <v>1</v>
      </c>
      <c r="V769" s="7" t="s">
        <v>3195</v>
      </c>
      <c r="W769" s="1"/>
      <c r="X769" s="1"/>
      <c r="Y769" s="1"/>
      <c r="Z769" s="1"/>
      <c r="AA769" s="1"/>
      <c r="AB769" s="1"/>
      <c r="AC769" s="1"/>
    </row>
    <row r="770" spans="1:29" ht="15.75" customHeight="1">
      <c r="A770" s="1" t="s">
        <v>2584</v>
      </c>
      <c r="B770" s="1"/>
      <c r="C770" s="1" t="s">
        <v>101</v>
      </c>
      <c r="D770" s="1" t="s">
        <v>67</v>
      </c>
      <c r="E770" s="13">
        <v>42847</v>
      </c>
      <c r="F770" s="1"/>
      <c r="G770" s="1"/>
      <c r="H770" s="92"/>
      <c r="I770" s="1"/>
      <c r="J770" s="92"/>
      <c r="K770" s="92"/>
      <c r="L770" s="1" t="s">
        <v>43</v>
      </c>
      <c r="M770" s="1" t="s">
        <v>63</v>
      </c>
      <c r="N770" s="3">
        <v>3</v>
      </c>
      <c r="O770" s="1"/>
      <c r="P770" s="1"/>
      <c r="Q770" s="1"/>
      <c r="R770" s="1"/>
      <c r="S770" s="1"/>
      <c r="T770" s="3">
        <v>1</v>
      </c>
      <c r="U770" s="6">
        <v>1</v>
      </c>
      <c r="V770" s="7" t="s">
        <v>2557</v>
      </c>
      <c r="W770" s="1"/>
      <c r="X770" s="1"/>
      <c r="Y770" s="1"/>
      <c r="Z770" s="1"/>
      <c r="AA770" s="1"/>
      <c r="AB770" s="1"/>
      <c r="AC770" s="1"/>
    </row>
    <row r="771" spans="1:29" ht="15.75" customHeight="1">
      <c r="A771" s="1" t="s">
        <v>1375</v>
      </c>
      <c r="B771" s="17" t="s">
        <v>2585</v>
      </c>
      <c r="C771" s="3" t="s">
        <v>101</v>
      </c>
      <c r="D771" s="3" t="s">
        <v>67</v>
      </c>
      <c r="E771" s="13">
        <v>42847</v>
      </c>
      <c r="F771" s="3" t="s">
        <v>910</v>
      </c>
      <c r="G771" s="3">
        <v>100</v>
      </c>
      <c r="H771" s="92">
        <f t="shared" ref="H771:H834" si="36">SUM(J771+K771)/2</f>
        <v>100</v>
      </c>
      <c r="I771" s="3">
        <v>100</v>
      </c>
      <c r="J771" s="92">
        <f t="shared" ref="J771:J834" si="37">G771*1.1</f>
        <v>110.00000000000001</v>
      </c>
      <c r="K771" s="92">
        <f t="shared" ref="K771:K834" si="38">I771*0.9</f>
        <v>90</v>
      </c>
      <c r="L771" s="1" t="s">
        <v>43</v>
      </c>
      <c r="M771" s="1" t="s">
        <v>63</v>
      </c>
      <c r="N771" s="14">
        <v>3</v>
      </c>
      <c r="O771" s="3" t="s">
        <v>48</v>
      </c>
      <c r="P771" s="14">
        <v>0</v>
      </c>
      <c r="Q771" s="14">
        <v>0</v>
      </c>
      <c r="R771" s="14">
        <v>0</v>
      </c>
      <c r="S771" s="14">
        <v>0</v>
      </c>
      <c r="T771" s="14">
        <v>1</v>
      </c>
      <c r="U771" s="14">
        <v>1</v>
      </c>
      <c r="V771" s="15" t="s">
        <v>2587</v>
      </c>
      <c r="W771" s="1"/>
      <c r="X771" s="1"/>
      <c r="Y771" s="1"/>
      <c r="Z771" s="1"/>
      <c r="AA771" s="1"/>
      <c r="AB771" s="1"/>
      <c r="AC771" s="1"/>
    </row>
    <row r="772" spans="1:29" ht="15.75" customHeight="1">
      <c r="A772" s="1" t="s">
        <v>1367</v>
      </c>
      <c r="B772" s="1" t="s">
        <v>3196</v>
      </c>
      <c r="C772" s="1" t="s">
        <v>101</v>
      </c>
      <c r="D772" s="1" t="s">
        <v>67</v>
      </c>
      <c r="E772" s="13">
        <v>42848</v>
      </c>
      <c r="F772" s="1"/>
      <c r="G772" s="1"/>
      <c r="H772" s="92"/>
      <c r="I772" s="1"/>
      <c r="J772" s="92"/>
      <c r="K772" s="92"/>
      <c r="L772" s="1" t="s">
        <v>43</v>
      </c>
      <c r="M772" s="1" t="s">
        <v>3197</v>
      </c>
      <c r="N772" s="6">
        <v>0</v>
      </c>
      <c r="O772" s="1" t="s">
        <v>59</v>
      </c>
      <c r="P772" s="6">
        <v>0</v>
      </c>
      <c r="Q772" s="6">
        <v>0</v>
      </c>
      <c r="R772" s="6">
        <v>0</v>
      </c>
      <c r="S772" s="6">
        <v>0</v>
      </c>
      <c r="T772" s="6">
        <v>1</v>
      </c>
      <c r="U772" s="6">
        <v>1</v>
      </c>
      <c r="V772" s="7" t="s">
        <v>3198</v>
      </c>
      <c r="W772" s="1"/>
      <c r="X772" s="1"/>
      <c r="Y772" s="1"/>
      <c r="Z772" s="1"/>
      <c r="AA772" s="1"/>
      <c r="AB772" s="1"/>
      <c r="AC772" s="1"/>
    </row>
    <row r="773" spans="1:29" ht="15.75" customHeight="1">
      <c r="A773" s="1" t="s">
        <v>1381</v>
      </c>
      <c r="B773" s="1" t="s">
        <v>1482</v>
      </c>
      <c r="C773" s="1" t="s">
        <v>101</v>
      </c>
      <c r="D773" s="1" t="s">
        <v>67</v>
      </c>
      <c r="E773" s="13">
        <v>42851</v>
      </c>
      <c r="F773" s="1" t="s">
        <v>1483</v>
      </c>
      <c r="G773" s="1"/>
      <c r="H773" s="92"/>
      <c r="I773" s="1"/>
      <c r="J773" s="92"/>
      <c r="K773" s="92"/>
      <c r="L773" s="1" t="s">
        <v>43</v>
      </c>
      <c r="M773" s="1" t="s">
        <v>1484</v>
      </c>
      <c r="N773" s="6">
        <v>1</v>
      </c>
      <c r="O773" s="1" t="s">
        <v>59</v>
      </c>
      <c r="P773" s="6">
        <v>0</v>
      </c>
      <c r="Q773" s="6">
        <v>0</v>
      </c>
      <c r="R773" s="6">
        <v>0</v>
      </c>
      <c r="S773" s="6">
        <v>0</v>
      </c>
      <c r="T773" s="6">
        <v>1</v>
      </c>
      <c r="U773" s="6">
        <v>1</v>
      </c>
      <c r="V773" s="7" t="s">
        <v>1485</v>
      </c>
      <c r="W773" s="1"/>
      <c r="X773" s="1"/>
      <c r="Y773" s="1"/>
      <c r="Z773" s="1"/>
      <c r="AA773" s="1"/>
      <c r="AB773" s="1"/>
      <c r="AC773" s="1"/>
    </row>
    <row r="774" spans="1:29" ht="15.75" customHeight="1">
      <c r="A774" s="1" t="s">
        <v>1367</v>
      </c>
      <c r="B774" s="1" t="s">
        <v>3080</v>
      </c>
      <c r="C774" s="1" t="s">
        <v>101</v>
      </c>
      <c r="D774" s="1" t="s">
        <v>67</v>
      </c>
      <c r="E774" s="13">
        <v>42854</v>
      </c>
      <c r="F774" s="1" t="s">
        <v>227</v>
      </c>
      <c r="G774" s="6">
        <v>2000</v>
      </c>
      <c r="H774" s="92">
        <f t="shared" si="36"/>
        <v>2000</v>
      </c>
      <c r="I774" s="6">
        <v>2000</v>
      </c>
      <c r="J774" s="92">
        <f t="shared" si="37"/>
        <v>2200</v>
      </c>
      <c r="K774" s="92">
        <f t="shared" si="38"/>
        <v>1800</v>
      </c>
      <c r="L774" s="1" t="s">
        <v>43</v>
      </c>
      <c r="M774" s="1" t="s">
        <v>155</v>
      </c>
      <c r="N774" s="6">
        <v>1</v>
      </c>
      <c r="O774" s="1" t="s">
        <v>48</v>
      </c>
      <c r="P774" s="6">
        <v>0</v>
      </c>
      <c r="Q774" s="6">
        <v>0</v>
      </c>
      <c r="R774" s="6">
        <v>0</v>
      </c>
      <c r="S774" s="6">
        <v>0</v>
      </c>
      <c r="T774" s="6">
        <v>1</v>
      </c>
      <c r="U774" s="6">
        <v>1</v>
      </c>
      <c r="V774" s="7" t="s">
        <v>3081</v>
      </c>
      <c r="W774" s="7" t="s">
        <v>3082</v>
      </c>
      <c r="X774" s="1"/>
      <c r="Y774" s="1"/>
      <c r="Z774" s="1"/>
      <c r="AA774" s="1"/>
      <c r="AB774" s="1"/>
      <c r="AC774" s="1"/>
    </row>
    <row r="775" spans="1:29" ht="15.75" customHeight="1">
      <c r="A775" s="1" t="s">
        <v>1381</v>
      </c>
      <c r="B775" s="1" t="s">
        <v>3083</v>
      </c>
      <c r="C775" s="1" t="s">
        <v>101</v>
      </c>
      <c r="D775" s="1" t="s">
        <v>67</v>
      </c>
      <c r="E775" s="13">
        <v>42854</v>
      </c>
      <c r="F775" s="1" t="s">
        <v>113</v>
      </c>
      <c r="G775" s="6">
        <v>200</v>
      </c>
      <c r="H775" s="92">
        <f t="shared" si="36"/>
        <v>200</v>
      </c>
      <c r="I775" s="6">
        <v>200</v>
      </c>
      <c r="J775" s="92">
        <f t="shared" si="37"/>
        <v>220.00000000000003</v>
      </c>
      <c r="K775" s="92">
        <f t="shared" si="38"/>
        <v>180</v>
      </c>
      <c r="L775" s="1" t="s">
        <v>43</v>
      </c>
      <c r="M775" s="1" t="s">
        <v>155</v>
      </c>
      <c r="N775" s="6">
        <v>1</v>
      </c>
      <c r="O775" s="1" t="s">
        <v>94</v>
      </c>
      <c r="P775" s="6">
        <v>0</v>
      </c>
      <c r="Q775" s="6">
        <v>0</v>
      </c>
      <c r="R775" s="6">
        <v>0</v>
      </c>
      <c r="S775" s="6">
        <v>0</v>
      </c>
      <c r="T775" s="6">
        <v>1</v>
      </c>
      <c r="U775" s="6">
        <v>1</v>
      </c>
      <c r="V775" s="7" t="s">
        <v>3084</v>
      </c>
      <c r="W775" s="1"/>
      <c r="X775" s="1"/>
      <c r="Y775" s="1"/>
      <c r="Z775" s="1"/>
      <c r="AA775" s="1"/>
      <c r="AB775" s="1"/>
      <c r="AC775" s="1"/>
    </row>
    <row r="776" spans="1:29" ht="15.75" customHeight="1">
      <c r="A776" s="1" t="s">
        <v>279</v>
      </c>
      <c r="B776" s="1" t="s">
        <v>3116</v>
      </c>
      <c r="C776" s="1" t="s">
        <v>101</v>
      </c>
      <c r="D776" s="1" t="s">
        <v>67</v>
      </c>
      <c r="E776" s="13">
        <v>42854</v>
      </c>
      <c r="F776" s="40" t="s">
        <v>3118</v>
      </c>
      <c r="G776" s="3">
        <v>7000</v>
      </c>
      <c r="H776" s="92">
        <f t="shared" si="36"/>
        <v>7000</v>
      </c>
      <c r="I776" s="3">
        <v>7000</v>
      </c>
      <c r="J776" s="92">
        <f t="shared" si="37"/>
        <v>7700.0000000000009</v>
      </c>
      <c r="K776" s="92">
        <f t="shared" si="38"/>
        <v>6300</v>
      </c>
      <c r="L776" s="1" t="s">
        <v>3120</v>
      </c>
      <c r="M776" s="1" t="s">
        <v>3122</v>
      </c>
      <c r="N776" s="6">
        <v>2</v>
      </c>
      <c r="O776" s="1" t="s">
        <v>48</v>
      </c>
      <c r="P776" s="3">
        <v>0</v>
      </c>
      <c r="Q776" s="3">
        <v>0</v>
      </c>
      <c r="R776" s="3">
        <v>0</v>
      </c>
      <c r="S776" s="3">
        <v>0</v>
      </c>
      <c r="T776" s="6">
        <v>1</v>
      </c>
      <c r="U776" s="6">
        <v>1</v>
      </c>
      <c r="V776" s="7" t="s">
        <v>3124</v>
      </c>
      <c r="W776" s="19" t="s">
        <v>283</v>
      </c>
      <c r="X776" s="1"/>
      <c r="Y776" s="1"/>
      <c r="Z776" s="1"/>
      <c r="AA776" s="1"/>
      <c r="AB776" s="1"/>
      <c r="AC776" s="1"/>
    </row>
    <row r="777" spans="1:29" ht="15.75" customHeight="1">
      <c r="A777" s="1" t="s">
        <v>279</v>
      </c>
      <c r="B777" s="1" t="s">
        <v>853</v>
      </c>
      <c r="C777" s="1" t="s">
        <v>101</v>
      </c>
      <c r="D777" s="1" t="s">
        <v>67</v>
      </c>
      <c r="E777" s="13">
        <v>42854</v>
      </c>
      <c r="F777" s="1" t="s">
        <v>6</v>
      </c>
      <c r="G777" s="6">
        <v>100</v>
      </c>
      <c r="H777" s="92">
        <f t="shared" si="36"/>
        <v>100</v>
      </c>
      <c r="I777" s="6">
        <v>100</v>
      </c>
      <c r="J777" s="92">
        <f t="shared" si="37"/>
        <v>110.00000000000001</v>
      </c>
      <c r="K777" s="92">
        <f t="shared" si="38"/>
        <v>90</v>
      </c>
      <c r="L777" s="1" t="s">
        <v>854</v>
      </c>
      <c r="M777" s="1" t="s">
        <v>281</v>
      </c>
      <c r="N777" s="6">
        <v>1</v>
      </c>
      <c r="O777" s="1" t="s">
        <v>573</v>
      </c>
      <c r="P777" s="6">
        <v>0</v>
      </c>
      <c r="Q777" s="6">
        <v>0</v>
      </c>
      <c r="R777" s="6">
        <v>0</v>
      </c>
      <c r="S777" s="6">
        <v>0</v>
      </c>
      <c r="T777" s="14">
        <v>0</v>
      </c>
      <c r="U777" s="6">
        <v>1</v>
      </c>
      <c r="V777" s="7" t="s">
        <v>856</v>
      </c>
      <c r="W777" s="1"/>
      <c r="X777" s="1"/>
      <c r="Y777" s="1"/>
      <c r="Z777" s="1"/>
      <c r="AA777" s="1"/>
      <c r="AB777" s="1"/>
      <c r="AC777" s="1"/>
    </row>
    <row r="778" spans="1:29">
      <c r="A778" s="3" t="s">
        <v>255</v>
      </c>
      <c r="B778" s="31" t="s">
        <v>256</v>
      </c>
      <c r="C778" s="3" t="s">
        <v>101</v>
      </c>
      <c r="D778" s="3" t="s">
        <v>67</v>
      </c>
      <c r="E778" s="13">
        <v>42854</v>
      </c>
      <c r="F778" s="3" t="s">
        <v>263</v>
      </c>
      <c r="G778" s="14">
        <v>45</v>
      </c>
      <c r="H778" s="92">
        <f t="shared" si="36"/>
        <v>45</v>
      </c>
      <c r="I778" s="14">
        <v>45</v>
      </c>
      <c r="J778" s="92">
        <f t="shared" si="37"/>
        <v>49.500000000000007</v>
      </c>
      <c r="K778" s="92">
        <f t="shared" si="38"/>
        <v>40.5</v>
      </c>
      <c r="L778" s="1" t="s">
        <v>43</v>
      </c>
      <c r="M778" s="1" t="s">
        <v>155</v>
      </c>
      <c r="N778" s="3">
        <v>1</v>
      </c>
      <c r="O778" s="3" t="s">
        <v>48</v>
      </c>
      <c r="P778" s="14">
        <v>0</v>
      </c>
      <c r="Q778" s="14">
        <v>0</v>
      </c>
      <c r="R778" s="14">
        <v>0</v>
      </c>
      <c r="S778" s="14">
        <v>0</v>
      </c>
      <c r="T778" s="14">
        <v>1</v>
      </c>
      <c r="U778" s="14">
        <v>1</v>
      </c>
      <c r="V778" s="15" t="s">
        <v>266</v>
      </c>
      <c r="W778" s="1"/>
      <c r="X778" s="1"/>
      <c r="Y778" s="1"/>
      <c r="Z778" s="1"/>
      <c r="AA778" s="1"/>
      <c r="AB778" s="1"/>
      <c r="AC778" s="71"/>
    </row>
    <row r="779" spans="1:29" ht="15.75" customHeight="1">
      <c r="A779" s="3" t="s">
        <v>268</v>
      </c>
      <c r="B779" s="33" t="s">
        <v>269</v>
      </c>
      <c r="C779" s="3" t="s">
        <v>101</v>
      </c>
      <c r="D779" s="3" t="s">
        <v>67</v>
      </c>
      <c r="E779" s="13">
        <v>42854</v>
      </c>
      <c r="F779" s="3" t="s">
        <v>113</v>
      </c>
      <c r="G779" s="14">
        <v>200</v>
      </c>
      <c r="H779" s="92">
        <f t="shared" si="36"/>
        <v>200</v>
      </c>
      <c r="I779" s="14">
        <v>200</v>
      </c>
      <c r="J779" s="92">
        <f t="shared" si="37"/>
        <v>220.00000000000003</v>
      </c>
      <c r="K779" s="92">
        <f t="shared" si="38"/>
        <v>180</v>
      </c>
      <c r="L779" s="1" t="s">
        <v>43</v>
      </c>
      <c r="M779" s="1" t="s">
        <v>155</v>
      </c>
      <c r="N779" s="3">
        <v>1</v>
      </c>
      <c r="O779" s="3" t="s">
        <v>15</v>
      </c>
      <c r="P779" s="14">
        <v>0</v>
      </c>
      <c r="Q779" s="14">
        <v>0</v>
      </c>
      <c r="R779" s="14">
        <v>0</v>
      </c>
      <c r="S779" s="14">
        <v>0</v>
      </c>
      <c r="T779" s="14">
        <v>1</v>
      </c>
      <c r="U779" s="14">
        <v>1</v>
      </c>
      <c r="V779" s="15" t="s">
        <v>277</v>
      </c>
      <c r="W779" s="1"/>
      <c r="X779" s="1"/>
      <c r="Y779" s="1"/>
      <c r="Z779" s="1"/>
      <c r="AA779" s="1"/>
      <c r="AB779" s="1"/>
      <c r="AC779" s="71"/>
    </row>
    <row r="780" spans="1:29" ht="15.75" customHeight="1">
      <c r="A780" s="1" t="s">
        <v>279</v>
      </c>
      <c r="B780" s="17"/>
      <c r="C780" s="3" t="s">
        <v>101</v>
      </c>
      <c r="D780" s="3" t="s">
        <v>67</v>
      </c>
      <c r="E780" s="13">
        <v>42854</v>
      </c>
      <c r="F780" s="1"/>
      <c r="G780" s="6"/>
      <c r="H780" s="92"/>
      <c r="I780" s="6"/>
      <c r="J780" s="92"/>
      <c r="K780" s="92"/>
      <c r="L780" s="1" t="s">
        <v>43</v>
      </c>
      <c r="M780" s="3" t="s">
        <v>281</v>
      </c>
      <c r="N780" s="3">
        <v>1</v>
      </c>
      <c r="O780" s="3" t="s">
        <v>59</v>
      </c>
      <c r="P780" s="14">
        <v>0</v>
      </c>
      <c r="Q780" s="14">
        <v>0</v>
      </c>
      <c r="R780" s="14">
        <v>0</v>
      </c>
      <c r="S780" s="14">
        <v>0</v>
      </c>
      <c r="T780" s="14">
        <v>0</v>
      </c>
      <c r="U780" s="14">
        <v>1</v>
      </c>
      <c r="V780" s="15" t="s">
        <v>283</v>
      </c>
      <c r="W780" s="1"/>
      <c r="X780" s="1"/>
      <c r="Y780" s="1"/>
      <c r="Z780" s="1"/>
      <c r="AA780" s="1"/>
      <c r="AB780" s="1"/>
      <c r="AC780" s="71"/>
    </row>
    <row r="781" spans="1:29" ht="15.75" customHeight="1">
      <c r="A781" s="3" t="s">
        <v>286</v>
      </c>
      <c r="B781" s="35" t="s">
        <v>288</v>
      </c>
      <c r="C781" s="3" t="s">
        <v>101</v>
      </c>
      <c r="D781" s="3" t="s">
        <v>67</v>
      </c>
      <c r="E781" s="13">
        <v>42854</v>
      </c>
      <c r="F781" s="3" t="s">
        <v>295</v>
      </c>
      <c r="G781" s="14">
        <v>200</v>
      </c>
      <c r="H781" s="92">
        <f t="shared" si="36"/>
        <v>200</v>
      </c>
      <c r="I781" s="14">
        <v>200</v>
      </c>
      <c r="J781" s="92">
        <f t="shared" si="37"/>
        <v>220.00000000000003</v>
      </c>
      <c r="K781" s="92">
        <f t="shared" si="38"/>
        <v>180</v>
      </c>
      <c r="L781" s="1" t="s">
        <v>43</v>
      </c>
      <c r="M781" s="35" t="s">
        <v>297</v>
      </c>
      <c r="N781" s="3">
        <v>1</v>
      </c>
      <c r="O781" s="3" t="s">
        <v>94</v>
      </c>
      <c r="P781" s="14">
        <v>0</v>
      </c>
      <c r="Q781" s="14">
        <v>0</v>
      </c>
      <c r="R781" s="14">
        <v>0</v>
      </c>
      <c r="S781" s="14">
        <v>0</v>
      </c>
      <c r="T781" s="14">
        <v>1</v>
      </c>
      <c r="U781" s="14">
        <v>1</v>
      </c>
      <c r="V781" s="15" t="s">
        <v>302</v>
      </c>
      <c r="W781" s="1"/>
      <c r="X781" s="1"/>
      <c r="Y781" s="1"/>
      <c r="Z781" s="1"/>
      <c r="AA781" s="1"/>
      <c r="AB781" s="1"/>
      <c r="AC781" s="71"/>
    </row>
    <row r="782" spans="1:29" ht="15.75" customHeight="1">
      <c r="A782" s="3" t="s">
        <v>306</v>
      </c>
      <c r="B782" s="26" t="s">
        <v>308</v>
      </c>
      <c r="C782" s="3" t="s">
        <v>101</v>
      </c>
      <c r="D782" s="3" t="s">
        <v>67</v>
      </c>
      <c r="E782" s="13">
        <v>42854</v>
      </c>
      <c r="F782" s="3" t="s">
        <v>311</v>
      </c>
      <c r="G782" s="14">
        <v>36</v>
      </c>
      <c r="H782" s="92">
        <f t="shared" si="36"/>
        <v>36</v>
      </c>
      <c r="I782" s="14">
        <v>36</v>
      </c>
      <c r="J782" s="92">
        <f t="shared" si="37"/>
        <v>39.6</v>
      </c>
      <c r="K782" s="92">
        <f t="shared" si="38"/>
        <v>32.4</v>
      </c>
      <c r="L782" s="1" t="s">
        <v>43</v>
      </c>
      <c r="M782" s="3" t="s">
        <v>313</v>
      </c>
      <c r="N782" s="3">
        <v>1</v>
      </c>
      <c r="O782" s="3" t="s">
        <v>59</v>
      </c>
      <c r="P782" s="14">
        <v>0</v>
      </c>
      <c r="Q782" s="14">
        <v>0</v>
      </c>
      <c r="R782" s="14">
        <v>0</v>
      </c>
      <c r="S782" s="14">
        <v>0</v>
      </c>
      <c r="T782" s="14">
        <v>1</v>
      </c>
      <c r="U782" s="14">
        <v>1</v>
      </c>
      <c r="V782" s="15" t="s">
        <v>316</v>
      </c>
      <c r="W782" s="1"/>
      <c r="X782" s="1"/>
      <c r="Y782" s="1"/>
      <c r="Z782" s="1"/>
      <c r="AA782" s="1"/>
      <c r="AB782" s="1"/>
      <c r="AC782" s="71"/>
    </row>
    <row r="783" spans="1:29" ht="15.75" customHeight="1">
      <c r="A783" s="3" t="s">
        <v>320</v>
      </c>
      <c r="B783" s="18" t="s">
        <v>321</v>
      </c>
      <c r="C783" s="3" t="s">
        <v>101</v>
      </c>
      <c r="D783" s="3" t="s">
        <v>67</v>
      </c>
      <c r="E783" s="13">
        <v>42854</v>
      </c>
      <c r="F783" s="3" t="s">
        <v>323</v>
      </c>
      <c r="G783" s="14">
        <v>12</v>
      </c>
      <c r="H783" s="92">
        <f t="shared" si="36"/>
        <v>12</v>
      </c>
      <c r="I783" s="14">
        <v>12</v>
      </c>
      <c r="J783" s="92">
        <f t="shared" si="37"/>
        <v>13.200000000000001</v>
      </c>
      <c r="K783" s="92">
        <f t="shared" si="38"/>
        <v>10.8</v>
      </c>
      <c r="L783" s="1" t="s">
        <v>43</v>
      </c>
      <c r="M783" s="3" t="s">
        <v>324</v>
      </c>
      <c r="N783" s="3">
        <v>1</v>
      </c>
      <c r="O783" s="3" t="s">
        <v>59</v>
      </c>
      <c r="P783" s="14">
        <v>0</v>
      </c>
      <c r="Q783" s="14">
        <v>0</v>
      </c>
      <c r="R783" s="14">
        <v>0</v>
      </c>
      <c r="S783" s="14">
        <v>0</v>
      </c>
      <c r="T783" s="14">
        <v>1</v>
      </c>
      <c r="U783" s="14">
        <v>1</v>
      </c>
      <c r="V783" s="15" t="s">
        <v>327</v>
      </c>
      <c r="W783" s="1"/>
      <c r="X783" s="1"/>
      <c r="Y783" s="1"/>
      <c r="Z783" s="1"/>
      <c r="AA783" s="1"/>
      <c r="AB783" s="1"/>
      <c r="AC783" s="71"/>
    </row>
    <row r="784" spans="1:29" ht="15.75" customHeight="1">
      <c r="A784" s="3" t="s">
        <v>320</v>
      </c>
      <c r="B784" s="18" t="s">
        <v>321</v>
      </c>
      <c r="C784" s="3" t="s">
        <v>101</v>
      </c>
      <c r="D784" s="3" t="s">
        <v>67</v>
      </c>
      <c r="E784" s="13">
        <v>42854</v>
      </c>
      <c r="F784" s="3" t="s">
        <v>84</v>
      </c>
      <c r="G784" s="14">
        <v>15</v>
      </c>
      <c r="H784" s="92">
        <f t="shared" si="36"/>
        <v>15</v>
      </c>
      <c r="I784" s="14">
        <v>15</v>
      </c>
      <c r="J784" s="92">
        <f t="shared" si="37"/>
        <v>16.5</v>
      </c>
      <c r="K784" s="92">
        <f t="shared" si="38"/>
        <v>13.5</v>
      </c>
      <c r="L784" s="18" t="s">
        <v>330</v>
      </c>
      <c r="M784" s="3" t="s">
        <v>332</v>
      </c>
      <c r="N784" s="3">
        <v>1</v>
      </c>
      <c r="O784" s="3" t="s">
        <v>59</v>
      </c>
      <c r="P784" s="14">
        <v>0</v>
      </c>
      <c r="Q784" s="14">
        <v>0</v>
      </c>
      <c r="R784" s="14">
        <v>0</v>
      </c>
      <c r="S784" s="14">
        <v>0</v>
      </c>
      <c r="T784" s="14">
        <v>0</v>
      </c>
      <c r="U784" s="14">
        <v>1</v>
      </c>
      <c r="V784" s="15" t="s">
        <v>327</v>
      </c>
      <c r="W784" s="1"/>
      <c r="X784" s="1"/>
      <c r="Y784" s="1"/>
      <c r="Z784" s="1"/>
      <c r="AA784" s="1"/>
      <c r="AB784" s="1"/>
      <c r="AC784" s="71"/>
    </row>
    <row r="785" spans="1:29" ht="15.75" customHeight="1">
      <c r="A785" s="3" t="s">
        <v>338</v>
      </c>
      <c r="B785" s="38" t="s">
        <v>340</v>
      </c>
      <c r="C785" s="3" t="s">
        <v>101</v>
      </c>
      <c r="D785" s="3" t="s">
        <v>67</v>
      </c>
      <c r="E785" s="24">
        <v>42855</v>
      </c>
      <c r="F785" s="1"/>
      <c r="G785" s="6"/>
      <c r="H785" s="92"/>
      <c r="I785" s="6"/>
      <c r="J785" s="92"/>
      <c r="K785" s="92"/>
      <c r="L785" s="1" t="s">
        <v>43</v>
      </c>
      <c r="M785" s="3" t="s">
        <v>352</v>
      </c>
      <c r="N785" s="3">
        <v>2</v>
      </c>
      <c r="O785" s="3" t="s">
        <v>15</v>
      </c>
      <c r="P785" s="14">
        <v>0</v>
      </c>
      <c r="Q785" s="14">
        <v>0</v>
      </c>
      <c r="R785" s="14">
        <v>0</v>
      </c>
      <c r="S785" s="14">
        <v>0</v>
      </c>
      <c r="T785" s="14">
        <v>1</v>
      </c>
      <c r="U785" s="14">
        <v>1</v>
      </c>
      <c r="V785" s="15" t="s">
        <v>355</v>
      </c>
      <c r="W785" s="1"/>
      <c r="X785" s="1"/>
      <c r="Y785" s="1"/>
      <c r="Z785" s="1"/>
      <c r="AA785" s="1"/>
      <c r="AB785" s="1"/>
      <c r="AC785" s="71"/>
    </row>
    <row r="786" spans="1:29" ht="15.75" customHeight="1">
      <c r="A786" s="3" t="s">
        <v>2559</v>
      </c>
      <c r="B786" s="17" t="s">
        <v>3089</v>
      </c>
      <c r="C786" s="3" t="s">
        <v>101</v>
      </c>
      <c r="D786" s="3" t="s">
        <v>67</v>
      </c>
      <c r="E786" s="13">
        <v>42854</v>
      </c>
      <c r="F786" s="1"/>
      <c r="G786" s="6"/>
      <c r="H786" s="92"/>
      <c r="I786" s="6"/>
      <c r="J786" s="92"/>
      <c r="K786" s="92"/>
      <c r="L786" s="1" t="s">
        <v>43</v>
      </c>
      <c r="M786" s="1" t="s">
        <v>155</v>
      </c>
      <c r="N786" s="3">
        <v>1</v>
      </c>
      <c r="O786" s="3" t="s">
        <v>94</v>
      </c>
      <c r="P786" s="6"/>
      <c r="Q786" s="6"/>
      <c r="R786" s="6"/>
      <c r="S786" s="6"/>
      <c r="T786" s="14">
        <v>1</v>
      </c>
      <c r="U786" s="14">
        <v>1</v>
      </c>
      <c r="V786" s="15" t="s">
        <v>3090</v>
      </c>
      <c r="W786" s="1"/>
      <c r="X786" s="1"/>
      <c r="Y786" s="1"/>
      <c r="Z786" s="1"/>
      <c r="AA786" s="1"/>
      <c r="AB786" s="1"/>
      <c r="AC786" s="1"/>
    </row>
    <row r="787" spans="1:29" ht="15.75" customHeight="1">
      <c r="A787" s="1" t="s">
        <v>2588</v>
      </c>
      <c r="B787" s="1" t="s">
        <v>2590</v>
      </c>
      <c r="C787" s="1" t="s">
        <v>2591</v>
      </c>
      <c r="D787" s="1" t="s">
        <v>67</v>
      </c>
      <c r="E787" s="13">
        <v>42847</v>
      </c>
      <c r="F787" s="1" t="s">
        <v>113</v>
      </c>
      <c r="G787" s="6">
        <v>200</v>
      </c>
      <c r="H787" s="92">
        <f t="shared" si="36"/>
        <v>200</v>
      </c>
      <c r="I787" s="6">
        <v>200</v>
      </c>
      <c r="J787" s="92">
        <f t="shared" si="37"/>
        <v>220.00000000000003</v>
      </c>
      <c r="K787" s="92">
        <f t="shared" si="38"/>
        <v>180</v>
      </c>
      <c r="L787" s="1" t="s">
        <v>43</v>
      </c>
      <c r="M787" s="1" t="s">
        <v>63</v>
      </c>
      <c r="N787" s="3">
        <v>3</v>
      </c>
      <c r="O787" s="1" t="s">
        <v>94</v>
      </c>
      <c r="P787" s="6">
        <v>0</v>
      </c>
      <c r="Q787" s="6">
        <v>0</v>
      </c>
      <c r="R787" s="6">
        <v>0</v>
      </c>
      <c r="S787" s="6">
        <v>0</v>
      </c>
      <c r="T787" s="6">
        <v>1</v>
      </c>
      <c r="U787" s="6">
        <v>1</v>
      </c>
      <c r="V787" s="7" t="s">
        <v>2592</v>
      </c>
      <c r="W787" s="1"/>
      <c r="X787" s="1"/>
      <c r="Y787" s="1"/>
      <c r="Z787" s="1"/>
      <c r="AA787" s="1"/>
      <c r="AB787" s="1"/>
      <c r="AC787" s="1"/>
    </row>
    <row r="788" spans="1:29" ht="15.75" customHeight="1">
      <c r="A788" s="1" t="s">
        <v>2588</v>
      </c>
      <c r="B788" s="1" t="s">
        <v>3210</v>
      </c>
      <c r="C788" s="1" t="s">
        <v>2591</v>
      </c>
      <c r="D788" s="1" t="s">
        <v>67</v>
      </c>
      <c r="E788" s="13">
        <v>42851</v>
      </c>
      <c r="F788" s="1" t="s">
        <v>95</v>
      </c>
      <c r="G788" s="6">
        <v>24</v>
      </c>
      <c r="H788" s="92">
        <f t="shared" si="36"/>
        <v>24</v>
      </c>
      <c r="I788" s="6">
        <v>24</v>
      </c>
      <c r="J788" s="92">
        <f t="shared" si="37"/>
        <v>26.400000000000002</v>
      </c>
      <c r="K788" s="92">
        <f t="shared" si="38"/>
        <v>21.6</v>
      </c>
      <c r="L788" s="1" t="s">
        <v>43</v>
      </c>
      <c r="M788" s="1" t="s">
        <v>3211</v>
      </c>
      <c r="N788" s="6">
        <v>0</v>
      </c>
      <c r="O788" s="1" t="s">
        <v>48</v>
      </c>
      <c r="P788" s="6">
        <v>0</v>
      </c>
      <c r="Q788" s="6">
        <v>0</v>
      </c>
      <c r="R788" s="6">
        <v>0</v>
      </c>
      <c r="S788" s="6">
        <v>0</v>
      </c>
      <c r="T788" s="6">
        <v>1</v>
      </c>
      <c r="U788" s="6">
        <v>1</v>
      </c>
      <c r="V788" s="7" t="s">
        <v>3212</v>
      </c>
      <c r="W788" s="1"/>
      <c r="X788" s="1"/>
      <c r="Y788" s="1"/>
      <c r="Z788" s="1"/>
      <c r="AA788" s="1"/>
      <c r="AB788" s="1"/>
      <c r="AC788" s="1"/>
    </row>
    <row r="789" spans="1:29" ht="15.75" customHeight="1">
      <c r="A789" s="1" t="s">
        <v>2795</v>
      </c>
      <c r="B789" s="1" t="s">
        <v>3213</v>
      </c>
      <c r="C789" s="3" t="s">
        <v>1391</v>
      </c>
      <c r="D789" s="3" t="s">
        <v>5</v>
      </c>
      <c r="E789" s="4">
        <v>42835</v>
      </c>
      <c r="F789" s="1" t="s">
        <v>201</v>
      </c>
      <c r="G789" s="6">
        <v>100</v>
      </c>
      <c r="H789" s="92">
        <f t="shared" si="36"/>
        <v>100</v>
      </c>
      <c r="I789" s="6">
        <v>100</v>
      </c>
      <c r="J789" s="92">
        <f t="shared" si="37"/>
        <v>110.00000000000001</v>
      </c>
      <c r="K789" s="92">
        <f t="shared" si="38"/>
        <v>90</v>
      </c>
      <c r="L789" s="1" t="s">
        <v>43</v>
      </c>
      <c r="M789" s="1" t="s">
        <v>3214</v>
      </c>
      <c r="N789" s="3">
        <v>0</v>
      </c>
      <c r="O789" s="1" t="s">
        <v>59</v>
      </c>
      <c r="P789" s="6">
        <v>0</v>
      </c>
      <c r="Q789" s="6">
        <v>0</v>
      </c>
      <c r="R789" s="6">
        <v>0</v>
      </c>
      <c r="S789" s="6">
        <v>0</v>
      </c>
      <c r="T789" s="6">
        <v>1</v>
      </c>
      <c r="U789" s="6">
        <v>1</v>
      </c>
      <c r="V789" s="7" t="s">
        <v>3215</v>
      </c>
      <c r="W789" s="7" t="s">
        <v>3216</v>
      </c>
      <c r="X789" s="1"/>
      <c r="Y789" s="1"/>
      <c r="Z789" s="1"/>
      <c r="AA789" s="1"/>
      <c r="AB789" s="1"/>
      <c r="AC789" s="1"/>
    </row>
    <row r="790" spans="1:29" ht="15.75" customHeight="1">
      <c r="A790" s="1" t="s">
        <v>1388</v>
      </c>
      <c r="B790" s="1" t="s">
        <v>1390</v>
      </c>
      <c r="C790" s="3" t="s">
        <v>1391</v>
      </c>
      <c r="D790" s="3" t="s">
        <v>5</v>
      </c>
      <c r="E790" s="4">
        <v>42840</v>
      </c>
      <c r="F790" s="1" t="s">
        <v>95</v>
      </c>
      <c r="G790" s="6">
        <v>24</v>
      </c>
      <c r="H790" s="92">
        <f t="shared" si="36"/>
        <v>24</v>
      </c>
      <c r="I790" s="6">
        <v>24</v>
      </c>
      <c r="J790" s="92">
        <f t="shared" si="37"/>
        <v>26.400000000000002</v>
      </c>
      <c r="K790" s="92">
        <f t="shared" si="38"/>
        <v>21.6</v>
      </c>
      <c r="L790" s="1" t="s">
        <v>1392</v>
      </c>
      <c r="M790" s="1" t="s">
        <v>44</v>
      </c>
      <c r="N790" s="3">
        <v>1</v>
      </c>
      <c r="O790" s="1" t="s">
        <v>15</v>
      </c>
      <c r="P790" s="6">
        <v>0</v>
      </c>
      <c r="Q790" s="6">
        <v>0</v>
      </c>
      <c r="R790" s="6">
        <v>0</v>
      </c>
      <c r="S790" s="6">
        <v>0</v>
      </c>
      <c r="T790" s="6">
        <v>1</v>
      </c>
      <c r="U790" s="6">
        <v>1</v>
      </c>
      <c r="V790" s="7" t="s">
        <v>1067</v>
      </c>
      <c r="W790" s="7" t="s">
        <v>1394</v>
      </c>
      <c r="X790" s="1"/>
      <c r="Y790" s="1"/>
      <c r="Z790" s="1"/>
      <c r="AA790" s="1"/>
      <c r="AB790" s="1"/>
      <c r="AC790" s="1"/>
    </row>
    <row r="791" spans="1:29" ht="15.75" customHeight="1">
      <c r="A791" s="1" t="s">
        <v>1892</v>
      </c>
      <c r="B791" s="1" t="s">
        <v>2593</v>
      </c>
      <c r="C791" s="1" t="s">
        <v>1391</v>
      </c>
      <c r="D791" s="1" t="s">
        <v>67</v>
      </c>
      <c r="E791" s="13">
        <v>42847</v>
      </c>
      <c r="F791" s="1" t="s">
        <v>62</v>
      </c>
      <c r="G791" s="6">
        <v>2000</v>
      </c>
      <c r="H791" s="92">
        <f t="shared" si="36"/>
        <v>2000</v>
      </c>
      <c r="I791" s="6">
        <v>2000</v>
      </c>
      <c r="J791" s="92">
        <f t="shared" si="37"/>
        <v>2200</v>
      </c>
      <c r="K791" s="92">
        <f t="shared" si="38"/>
        <v>1800</v>
      </c>
      <c r="L791" s="1" t="s">
        <v>43</v>
      </c>
      <c r="M791" s="1" t="s">
        <v>63</v>
      </c>
      <c r="N791" s="3">
        <v>3</v>
      </c>
      <c r="O791" s="1" t="s">
        <v>94</v>
      </c>
      <c r="P791" s="6">
        <v>0</v>
      </c>
      <c r="Q791" s="6">
        <v>0</v>
      </c>
      <c r="R791" s="6">
        <v>0</v>
      </c>
      <c r="S791" s="6">
        <v>0</v>
      </c>
      <c r="T791" s="6">
        <v>1</v>
      </c>
      <c r="U791" s="6">
        <v>1</v>
      </c>
      <c r="V791" s="7" t="s">
        <v>2594</v>
      </c>
      <c r="W791" s="1"/>
      <c r="X791" s="1"/>
      <c r="Y791" s="1"/>
      <c r="Z791" s="1"/>
      <c r="AA791" s="1"/>
      <c r="AB791" s="1"/>
      <c r="AC791" s="1"/>
    </row>
    <row r="792" spans="1:29" ht="15.75" customHeight="1">
      <c r="A792" s="3" t="s">
        <v>2595</v>
      </c>
      <c r="B792" s="3" t="s">
        <v>2596</v>
      </c>
      <c r="C792" s="3" t="s">
        <v>1391</v>
      </c>
      <c r="D792" s="3" t="s">
        <v>67</v>
      </c>
      <c r="E792" s="13">
        <v>42847</v>
      </c>
      <c r="F792" s="1"/>
      <c r="G792" s="6"/>
      <c r="H792" s="92"/>
      <c r="I792" s="6"/>
      <c r="J792" s="92"/>
      <c r="K792" s="92"/>
      <c r="L792" s="1" t="s">
        <v>43</v>
      </c>
      <c r="M792" s="1" t="s">
        <v>63</v>
      </c>
      <c r="N792" s="3">
        <v>3</v>
      </c>
      <c r="O792" s="3" t="s">
        <v>15</v>
      </c>
      <c r="P792" s="6"/>
      <c r="Q792" s="6"/>
      <c r="R792" s="6"/>
      <c r="S792" s="6"/>
      <c r="T792" s="14">
        <v>1</v>
      </c>
      <c r="U792" s="14">
        <v>1</v>
      </c>
      <c r="V792" s="15" t="s">
        <v>2598</v>
      </c>
      <c r="W792" s="1"/>
      <c r="X792" s="1"/>
      <c r="Y792" s="1"/>
      <c r="Z792" s="1"/>
      <c r="AA792" s="1"/>
      <c r="AB792" s="1"/>
      <c r="AC792" s="1"/>
    </row>
    <row r="793" spans="1:29" ht="15.75" customHeight="1">
      <c r="A793" s="1" t="s">
        <v>2599</v>
      </c>
      <c r="B793" s="1" t="s">
        <v>2600</v>
      </c>
      <c r="C793" s="1" t="s">
        <v>1391</v>
      </c>
      <c r="D793" s="1" t="s">
        <v>67</v>
      </c>
      <c r="E793" s="13">
        <v>42847</v>
      </c>
      <c r="F793" s="1" t="s">
        <v>2476</v>
      </c>
      <c r="G793" s="6">
        <v>200</v>
      </c>
      <c r="H793" s="92">
        <f t="shared" si="36"/>
        <v>200</v>
      </c>
      <c r="I793" s="6">
        <v>200</v>
      </c>
      <c r="J793" s="92">
        <f t="shared" si="37"/>
        <v>220.00000000000003</v>
      </c>
      <c r="K793" s="92">
        <f t="shared" si="38"/>
        <v>180</v>
      </c>
      <c r="L793" s="1" t="s">
        <v>43</v>
      </c>
      <c r="M793" s="1" t="s">
        <v>63</v>
      </c>
      <c r="N793" s="3">
        <v>3</v>
      </c>
      <c r="O793" s="1" t="s">
        <v>48</v>
      </c>
      <c r="P793" s="6">
        <v>0</v>
      </c>
      <c r="Q793" s="6">
        <v>0</v>
      </c>
      <c r="R793" s="6">
        <v>0</v>
      </c>
      <c r="S793" s="6">
        <v>0</v>
      </c>
      <c r="T793" s="6">
        <v>1</v>
      </c>
      <c r="U793" s="6">
        <v>1</v>
      </c>
      <c r="V793" s="7" t="s">
        <v>2603</v>
      </c>
      <c r="W793" s="1"/>
      <c r="X793" s="1"/>
      <c r="Y793" s="1"/>
      <c r="Z793" s="1"/>
      <c r="AA793" s="1"/>
      <c r="AB793" s="1"/>
      <c r="AC793" s="1"/>
    </row>
    <row r="794" spans="1:29" ht="15.75" customHeight="1">
      <c r="A794" s="1" t="s">
        <v>134</v>
      </c>
      <c r="B794" s="1" t="s">
        <v>2158</v>
      </c>
      <c r="C794" s="1" t="s">
        <v>1391</v>
      </c>
      <c r="D794" s="1" t="s">
        <v>67</v>
      </c>
      <c r="E794" s="13">
        <v>42847</v>
      </c>
      <c r="F794" s="3" t="s">
        <v>2605</v>
      </c>
      <c r="G794" s="6">
        <v>24</v>
      </c>
      <c r="H794" s="92">
        <f t="shared" si="36"/>
        <v>463.2</v>
      </c>
      <c r="I794" s="14">
        <v>1000</v>
      </c>
      <c r="J794" s="92">
        <f t="shared" si="37"/>
        <v>26.400000000000002</v>
      </c>
      <c r="K794" s="92">
        <f t="shared" si="38"/>
        <v>900</v>
      </c>
      <c r="L794" s="1" t="s">
        <v>43</v>
      </c>
      <c r="M794" s="1" t="s">
        <v>63</v>
      </c>
      <c r="N794" s="3">
        <v>3</v>
      </c>
      <c r="O794" s="1" t="s">
        <v>48</v>
      </c>
      <c r="P794" s="6">
        <v>0</v>
      </c>
      <c r="Q794" s="6">
        <v>0</v>
      </c>
      <c r="R794" s="6">
        <v>0</v>
      </c>
      <c r="S794" s="6">
        <v>0</v>
      </c>
      <c r="T794" s="6">
        <v>1</v>
      </c>
      <c r="U794" s="6">
        <v>1</v>
      </c>
      <c r="V794" s="7" t="s">
        <v>2607</v>
      </c>
      <c r="W794" s="19" t="s">
        <v>2609</v>
      </c>
      <c r="X794" s="1"/>
      <c r="Y794" s="1"/>
      <c r="Z794" s="1"/>
      <c r="AA794" s="1"/>
      <c r="AB794" s="1"/>
      <c r="AC794" s="1"/>
    </row>
    <row r="795" spans="1:29" ht="15.75" customHeight="1">
      <c r="A795" s="1" t="s">
        <v>214</v>
      </c>
      <c r="B795" s="1"/>
      <c r="C795" s="3" t="s">
        <v>216</v>
      </c>
      <c r="D795" s="3" t="s">
        <v>5</v>
      </c>
      <c r="E795" s="4">
        <v>42834</v>
      </c>
      <c r="F795" s="1" t="s">
        <v>3217</v>
      </c>
      <c r="G795" s="6">
        <v>300</v>
      </c>
      <c r="H795" s="92">
        <f t="shared" si="36"/>
        <v>300</v>
      </c>
      <c r="I795" s="6">
        <v>300</v>
      </c>
      <c r="J795" s="92">
        <f t="shared" si="37"/>
        <v>330</v>
      </c>
      <c r="K795" s="92">
        <f t="shared" si="38"/>
        <v>270</v>
      </c>
      <c r="L795" s="1" t="s">
        <v>97</v>
      </c>
      <c r="M795" s="3" t="s">
        <v>3218</v>
      </c>
      <c r="N795" s="3">
        <v>0</v>
      </c>
      <c r="O795" s="1" t="s">
        <v>59</v>
      </c>
      <c r="P795" s="6">
        <v>0</v>
      </c>
      <c r="Q795" s="6">
        <v>0</v>
      </c>
      <c r="R795" s="6">
        <v>0</v>
      </c>
      <c r="S795" s="6">
        <v>0</v>
      </c>
      <c r="T795" s="6">
        <v>1</v>
      </c>
      <c r="U795" s="6">
        <v>1</v>
      </c>
      <c r="V795" s="7" t="s">
        <v>3219</v>
      </c>
      <c r="W795" s="1"/>
      <c r="X795" s="1"/>
      <c r="Y795" s="1"/>
      <c r="Z795" s="1"/>
      <c r="AA795" s="1"/>
      <c r="AB795" s="1"/>
      <c r="AC795" s="1"/>
    </row>
    <row r="796" spans="1:29" ht="15.75" customHeight="1">
      <c r="A796" s="1" t="s">
        <v>214</v>
      </c>
      <c r="B796" s="1" t="s">
        <v>215</v>
      </c>
      <c r="C796" s="3" t="s">
        <v>216</v>
      </c>
      <c r="D796" s="3" t="s">
        <v>5</v>
      </c>
      <c r="E796" s="4">
        <v>42839</v>
      </c>
      <c r="F796" s="1"/>
      <c r="G796" s="1"/>
      <c r="H796" s="92"/>
      <c r="I796" s="1"/>
      <c r="J796" s="92"/>
      <c r="K796" s="92"/>
      <c r="L796" s="1" t="s">
        <v>217</v>
      </c>
      <c r="M796" s="1" t="s">
        <v>219</v>
      </c>
      <c r="N796" s="3">
        <v>0</v>
      </c>
      <c r="O796" s="1" t="s">
        <v>220</v>
      </c>
      <c r="P796" s="6">
        <v>0</v>
      </c>
      <c r="Q796" s="6">
        <v>0</v>
      </c>
      <c r="R796" s="6">
        <v>0</v>
      </c>
      <c r="S796" s="6">
        <v>0</v>
      </c>
      <c r="T796" s="6">
        <v>1</v>
      </c>
      <c r="U796" s="6">
        <v>1</v>
      </c>
      <c r="V796" s="7" t="s">
        <v>221</v>
      </c>
      <c r="W796" s="1"/>
      <c r="X796" s="1"/>
      <c r="Y796" s="1"/>
      <c r="Z796" s="1"/>
      <c r="AA796" s="1"/>
      <c r="AB796" s="1"/>
      <c r="AC796" s="1"/>
    </row>
    <row r="797" spans="1:29" ht="15.75" customHeight="1">
      <c r="A797" s="1" t="s">
        <v>214</v>
      </c>
      <c r="B797" s="1" t="s">
        <v>2610</v>
      </c>
      <c r="C797" s="1" t="s">
        <v>216</v>
      </c>
      <c r="D797" s="1" t="s">
        <v>67</v>
      </c>
      <c r="E797" s="13">
        <v>42847</v>
      </c>
      <c r="F797" s="3" t="s">
        <v>113</v>
      </c>
      <c r="G797" s="3">
        <v>200</v>
      </c>
      <c r="H797" s="92">
        <f t="shared" si="36"/>
        <v>200</v>
      </c>
      <c r="I797" s="3">
        <v>200</v>
      </c>
      <c r="J797" s="92">
        <f t="shared" si="37"/>
        <v>220.00000000000003</v>
      </c>
      <c r="K797" s="92">
        <f t="shared" si="38"/>
        <v>180</v>
      </c>
      <c r="L797" s="1" t="s">
        <v>43</v>
      </c>
      <c r="M797" s="1" t="s">
        <v>63</v>
      </c>
      <c r="N797" s="3">
        <v>3</v>
      </c>
      <c r="O797" s="3" t="s">
        <v>48</v>
      </c>
      <c r="P797" s="3">
        <v>0</v>
      </c>
      <c r="Q797" s="3">
        <v>0</v>
      </c>
      <c r="R797" s="3">
        <v>0</v>
      </c>
      <c r="S797" s="3">
        <v>0</v>
      </c>
      <c r="T797" s="3">
        <v>1</v>
      </c>
      <c r="U797" s="6">
        <v>1</v>
      </c>
      <c r="V797" s="7" t="s">
        <v>2612</v>
      </c>
      <c r="W797" s="19" t="s">
        <v>2613</v>
      </c>
      <c r="X797" s="1"/>
      <c r="Y797" s="1"/>
      <c r="Z797" s="1"/>
      <c r="AA797" s="1"/>
      <c r="AB797" s="1"/>
      <c r="AC797" s="1"/>
    </row>
    <row r="798" spans="1:29" ht="15.75" customHeight="1">
      <c r="A798" s="1" t="s">
        <v>214</v>
      </c>
      <c r="B798" s="40" t="s">
        <v>359</v>
      </c>
      <c r="C798" s="3" t="s">
        <v>216</v>
      </c>
      <c r="D798" s="3" t="s">
        <v>67</v>
      </c>
      <c r="E798" s="24">
        <v>42854</v>
      </c>
      <c r="F798" s="3" t="s">
        <v>370</v>
      </c>
      <c r="G798" s="14">
        <v>35</v>
      </c>
      <c r="H798" s="92">
        <f t="shared" si="36"/>
        <v>35</v>
      </c>
      <c r="I798" s="14">
        <v>35</v>
      </c>
      <c r="J798" s="92">
        <f t="shared" si="37"/>
        <v>38.5</v>
      </c>
      <c r="K798" s="92">
        <f t="shared" si="38"/>
        <v>31.5</v>
      </c>
      <c r="L798" s="40" t="s">
        <v>374</v>
      </c>
      <c r="M798" s="3" t="s">
        <v>375</v>
      </c>
      <c r="N798" s="3">
        <v>0</v>
      </c>
      <c r="O798" s="3" t="s">
        <v>59</v>
      </c>
      <c r="P798" s="14">
        <v>0</v>
      </c>
      <c r="Q798" s="14">
        <v>0</v>
      </c>
      <c r="R798" s="14">
        <v>0</v>
      </c>
      <c r="S798" s="14">
        <v>0</v>
      </c>
      <c r="T798" s="14">
        <v>1</v>
      </c>
      <c r="U798" s="14">
        <v>1</v>
      </c>
      <c r="V798" s="15" t="s">
        <v>377</v>
      </c>
      <c r="W798" s="7"/>
      <c r="X798" s="1"/>
      <c r="Y798" s="1"/>
      <c r="Z798" s="1"/>
      <c r="AA798" s="1"/>
      <c r="AB798" s="1"/>
      <c r="AC798" s="71"/>
    </row>
    <row r="799" spans="1:29" ht="15.75" customHeight="1">
      <c r="A799" s="3" t="s">
        <v>2615</v>
      </c>
      <c r="B799" s="17" t="s">
        <v>2616</v>
      </c>
      <c r="C799" s="1" t="s">
        <v>216</v>
      </c>
      <c r="D799" s="1" t="s">
        <v>67</v>
      </c>
      <c r="E799" s="13">
        <v>42847</v>
      </c>
      <c r="F799" s="3" t="s">
        <v>62</v>
      </c>
      <c r="G799" s="14">
        <v>30</v>
      </c>
      <c r="H799" s="92">
        <f t="shared" si="36"/>
        <v>30</v>
      </c>
      <c r="I799" s="14">
        <v>30</v>
      </c>
      <c r="J799" s="92">
        <f t="shared" si="37"/>
        <v>33</v>
      </c>
      <c r="K799" s="92">
        <f t="shared" si="38"/>
        <v>27</v>
      </c>
      <c r="L799" s="1" t="s">
        <v>43</v>
      </c>
      <c r="M799" s="1" t="s">
        <v>63</v>
      </c>
      <c r="N799" s="3">
        <v>3</v>
      </c>
      <c r="O799" s="3" t="s">
        <v>15</v>
      </c>
      <c r="P799" s="14">
        <v>0</v>
      </c>
      <c r="Q799" s="14">
        <v>0</v>
      </c>
      <c r="R799" s="14">
        <v>0</v>
      </c>
      <c r="S799" s="14">
        <v>0</v>
      </c>
      <c r="T799" s="14">
        <v>1</v>
      </c>
      <c r="U799" s="14">
        <v>1</v>
      </c>
      <c r="V799" s="15" t="s">
        <v>2617</v>
      </c>
      <c r="W799" s="7"/>
      <c r="X799" s="1"/>
      <c r="Y799" s="1"/>
      <c r="Z799" s="1"/>
      <c r="AA799" s="1"/>
      <c r="AB799" s="1"/>
      <c r="AC799" s="1"/>
    </row>
    <row r="800" spans="1:29" ht="15.75" customHeight="1">
      <c r="A800" s="3" t="s">
        <v>2618</v>
      </c>
      <c r="B800" s="104" t="s">
        <v>2619</v>
      </c>
      <c r="C800" s="1" t="s">
        <v>216</v>
      </c>
      <c r="D800" s="3" t="s">
        <v>67</v>
      </c>
      <c r="E800" s="13">
        <v>42847</v>
      </c>
      <c r="F800" s="3" t="s">
        <v>2620</v>
      </c>
      <c r="G800" s="14">
        <v>30</v>
      </c>
      <c r="H800" s="92">
        <f t="shared" si="36"/>
        <v>30</v>
      </c>
      <c r="I800" s="14">
        <v>30</v>
      </c>
      <c r="J800" s="92">
        <f t="shared" si="37"/>
        <v>33</v>
      </c>
      <c r="K800" s="92">
        <f t="shared" si="38"/>
        <v>27</v>
      </c>
      <c r="L800" s="1" t="s">
        <v>43</v>
      </c>
      <c r="M800" s="1" t="s">
        <v>63</v>
      </c>
      <c r="N800" s="3">
        <v>3</v>
      </c>
      <c r="O800" s="1" t="s">
        <v>94</v>
      </c>
      <c r="P800" s="14">
        <v>0</v>
      </c>
      <c r="Q800" s="14">
        <v>0</v>
      </c>
      <c r="R800" s="14">
        <v>0</v>
      </c>
      <c r="S800" s="14">
        <v>0</v>
      </c>
      <c r="T800" s="14">
        <v>1</v>
      </c>
      <c r="U800" s="14">
        <v>1</v>
      </c>
      <c r="V800" s="15" t="s">
        <v>2621</v>
      </c>
      <c r="W800" s="7"/>
      <c r="X800" s="1"/>
      <c r="Y800" s="1"/>
      <c r="Z800" s="1"/>
      <c r="AA800" s="1"/>
      <c r="AB800" s="1"/>
      <c r="AC800" s="1"/>
    </row>
    <row r="801" spans="1:29" ht="15.75" customHeight="1">
      <c r="A801" s="1" t="s">
        <v>2622</v>
      </c>
      <c r="B801" s="1"/>
      <c r="C801" s="1" t="s">
        <v>216</v>
      </c>
      <c r="D801" s="1" t="s">
        <v>67</v>
      </c>
      <c r="E801" s="13">
        <v>42847</v>
      </c>
      <c r="F801" s="1" t="s">
        <v>2623</v>
      </c>
      <c r="G801" s="6">
        <v>1000</v>
      </c>
      <c r="H801" s="92">
        <f t="shared" si="36"/>
        <v>1000</v>
      </c>
      <c r="I801" s="6">
        <v>1000</v>
      </c>
      <c r="J801" s="92">
        <f t="shared" si="37"/>
        <v>1100</v>
      </c>
      <c r="K801" s="92">
        <f t="shared" si="38"/>
        <v>900</v>
      </c>
      <c r="L801" s="1" t="s">
        <v>2624</v>
      </c>
      <c r="M801" s="1" t="s">
        <v>63</v>
      </c>
      <c r="N801" s="3">
        <v>3</v>
      </c>
      <c r="O801" s="1" t="s">
        <v>94</v>
      </c>
      <c r="P801" s="6">
        <v>0</v>
      </c>
      <c r="Q801" s="6">
        <v>0</v>
      </c>
      <c r="R801" s="6">
        <v>0</v>
      </c>
      <c r="S801" s="6">
        <v>0</v>
      </c>
      <c r="T801" s="6">
        <v>1</v>
      </c>
      <c r="U801" s="6">
        <v>1</v>
      </c>
      <c r="V801" s="7" t="s">
        <v>2625</v>
      </c>
      <c r="W801" s="7" t="s">
        <v>2626</v>
      </c>
      <c r="X801" s="1"/>
      <c r="Y801" s="1"/>
      <c r="Z801" s="1"/>
      <c r="AA801" s="1"/>
      <c r="AB801" s="1"/>
      <c r="AC801" s="1"/>
    </row>
    <row r="802" spans="1:29" ht="15.75" customHeight="1">
      <c r="A802" s="22" t="s">
        <v>675</v>
      </c>
      <c r="B802" s="22" t="s">
        <v>3223</v>
      </c>
      <c r="C802" s="3" t="s">
        <v>345</v>
      </c>
      <c r="D802" s="3" t="s">
        <v>5</v>
      </c>
      <c r="E802" s="4">
        <v>42828</v>
      </c>
      <c r="F802" s="22" t="s">
        <v>46</v>
      </c>
      <c r="G802" s="1"/>
      <c r="H802" s="92"/>
      <c r="I802" s="1"/>
      <c r="J802" s="92"/>
      <c r="K802" s="92"/>
      <c r="L802" s="1" t="s">
        <v>43</v>
      </c>
      <c r="M802" s="22" t="s">
        <v>3224</v>
      </c>
      <c r="N802" s="3">
        <v>0</v>
      </c>
      <c r="O802" s="22" t="s">
        <v>3225</v>
      </c>
      <c r="P802" s="10">
        <v>0</v>
      </c>
      <c r="Q802" s="10">
        <v>0</v>
      </c>
      <c r="R802" s="10">
        <v>0</v>
      </c>
      <c r="S802" s="10">
        <v>0</v>
      </c>
      <c r="T802" s="10">
        <v>1</v>
      </c>
      <c r="U802" s="10">
        <v>1</v>
      </c>
      <c r="V802" s="12" t="s">
        <v>3226</v>
      </c>
      <c r="W802" s="1"/>
      <c r="X802" s="1"/>
      <c r="Y802" s="1"/>
      <c r="Z802" s="1"/>
      <c r="AA802" s="1"/>
      <c r="AB802" s="1"/>
      <c r="AC802" s="1"/>
    </row>
    <row r="803" spans="1:29" ht="15.75" customHeight="1">
      <c r="A803" s="22" t="s">
        <v>675</v>
      </c>
      <c r="B803" s="1"/>
      <c r="C803" s="3" t="s">
        <v>345</v>
      </c>
      <c r="D803" s="3" t="s">
        <v>5</v>
      </c>
      <c r="E803" s="4">
        <v>42828</v>
      </c>
      <c r="F803" s="22" t="s">
        <v>46</v>
      </c>
      <c r="G803" s="10">
        <v>11</v>
      </c>
      <c r="H803" s="92">
        <f t="shared" si="36"/>
        <v>11</v>
      </c>
      <c r="I803" s="10">
        <v>11</v>
      </c>
      <c r="J803" s="92">
        <f t="shared" si="37"/>
        <v>12.100000000000001</v>
      </c>
      <c r="K803" s="92">
        <f t="shared" si="38"/>
        <v>9.9</v>
      </c>
      <c r="L803" s="1" t="s">
        <v>43</v>
      </c>
      <c r="M803" s="22" t="s">
        <v>3227</v>
      </c>
      <c r="N803" s="3">
        <v>0</v>
      </c>
      <c r="O803" s="1"/>
      <c r="P803" s="10">
        <v>0</v>
      </c>
      <c r="Q803" s="10">
        <v>0</v>
      </c>
      <c r="R803" s="10">
        <v>0</v>
      </c>
      <c r="S803" s="10">
        <v>0</v>
      </c>
      <c r="T803" s="10">
        <v>1</v>
      </c>
      <c r="U803" s="10">
        <v>1</v>
      </c>
      <c r="V803" s="12" t="s">
        <v>3228</v>
      </c>
      <c r="W803" s="12" t="s">
        <v>3226</v>
      </c>
      <c r="X803" s="1"/>
      <c r="Y803" s="1"/>
      <c r="Z803" s="1"/>
      <c r="AA803" s="1"/>
      <c r="AB803" s="1"/>
      <c r="AC803" s="1"/>
    </row>
    <row r="804" spans="1:29" ht="15.75" customHeight="1">
      <c r="A804" s="1" t="s">
        <v>342</v>
      </c>
      <c r="B804" s="1" t="s">
        <v>3229</v>
      </c>
      <c r="C804" s="3" t="s">
        <v>345</v>
      </c>
      <c r="D804" s="3" t="s">
        <v>5</v>
      </c>
      <c r="E804" s="4">
        <v>42829</v>
      </c>
      <c r="F804" s="1" t="s">
        <v>46</v>
      </c>
      <c r="G804" s="6">
        <v>200</v>
      </c>
      <c r="H804" s="92">
        <f t="shared" si="36"/>
        <v>200</v>
      </c>
      <c r="I804" s="6">
        <v>200</v>
      </c>
      <c r="J804" s="92">
        <f t="shared" si="37"/>
        <v>220.00000000000003</v>
      </c>
      <c r="K804" s="92">
        <f t="shared" si="38"/>
        <v>180</v>
      </c>
      <c r="L804" s="1" t="s">
        <v>3230</v>
      </c>
      <c r="M804" s="1" t="s">
        <v>3231</v>
      </c>
      <c r="N804" s="3">
        <v>1</v>
      </c>
      <c r="O804" s="1" t="s">
        <v>48</v>
      </c>
      <c r="P804" s="6">
        <v>0</v>
      </c>
      <c r="Q804" s="6">
        <v>0</v>
      </c>
      <c r="R804" s="6">
        <v>0</v>
      </c>
      <c r="S804" s="6">
        <v>0</v>
      </c>
      <c r="T804" s="14">
        <v>1</v>
      </c>
      <c r="U804" s="14">
        <v>1</v>
      </c>
      <c r="V804" s="7" t="s">
        <v>3232</v>
      </c>
      <c r="W804" s="1"/>
      <c r="X804" s="1"/>
      <c r="Y804" s="1"/>
      <c r="Z804" s="1"/>
      <c r="AA804" s="1"/>
      <c r="AB804" s="1"/>
      <c r="AC804" s="1"/>
    </row>
    <row r="805" spans="1:29" ht="15.75" customHeight="1">
      <c r="A805" s="1" t="s">
        <v>3148</v>
      </c>
      <c r="B805" s="3" t="s">
        <v>3149</v>
      </c>
      <c r="C805" s="3" t="s">
        <v>345</v>
      </c>
      <c r="D805" s="3" t="s">
        <v>5</v>
      </c>
      <c r="E805" s="4">
        <v>42831</v>
      </c>
      <c r="F805" s="1"/>
      <c r="G805" s="1"/>
      <c r="H805" s="92"/>
      <c r="I805" s="1"/>
      <c r="J805" s="92"/>
      <c r="K805" s="92"/>
      <c r="L805" s="1" t="s">
        <v>3151</v>
      </c>
      <c r="M805" s="1" t="s">
        <v>2461</v>
      </c>
      <c r="N805" s="3">
        <v>2</v>
      </c>
      <c r="O805" s="1" t="s">
        <v>48</v>
      </c>
      <c r="P805" s="1"/>
      <c r="Q805" s="1"/>
      <c r="R805" s="1"/>
      <c r="S805" s="1"/>
      <c r="T805" s="3">
        <v>1</v>
      </c>
      <c r="U805" s="3">
        <v>1</v>
      </c>
      <c r="V805" s="7" t="s">
        <v>3152</v>
      </c>
      <c r="W805" s="1"/>
      <c r="X805" s="1"/>
      <c r="Y805" s="1"/>
      <c r="Z805" s="1"/>
      <c r="AA805" s="1"/>
      <c r="AB805" s="1"/>
      <c r="AC805" s="1"/>
    </row>
    <row r="806" spans="1:29" ht="15.75" customHeight="1">
      <c r="A806" s="1" t="s">
        <v>3188</v>
      </c>
      <c r="B806" s="1"/>
      <c r="C806" s="3" t="s">
        <v>345</v>
      </c>
      <c r="D806" s="3" t="s">
        <v>5</v>
      </c>
      <c r="E806" s="4">
        <v>42835</v>
      </c>
      <c r="F806" s="1" t="s">
        <v>3189</v>
      </c>
      <c r="G806" s="6">
        <v>12</v>
      </c>
      <c r="H806" s="92">
        <f t="shared" si="36"/>
        <v>12</v>
      </c>
      <c r="I806" s="6">
        <v>12</v>
      </c>
      <c r="J806" s="92">
        <f t="shared" si="37"/>
        <v>13.200000000000001</v>
      </c>
      <c r="K806" s="92">
        <f t="shared" si="38"/>
        <v>10.8</v>
      </c>
      <c r="L806" s="1" t="s">
        <v>43</v>
      </c>
      <c r="M806" s="1" t="s">
        <v>3190</v>
      </c>
      <c r="N806" s="3">
        <v>1</v>
      </c>
      <c r="O806" s="1" t="s">
        <v>59</v>
      </c>
      <c r="P806" s="6">
        <v>0</v>
      </c>
      <c r="Q806" s="6">
        <v>0</v>
      </c>
      <c r="R806" s="6">
        <v>0</v>
      </c>
      <c r="S806" s="6">
        <v>0</v>
      </c>
      <c r="T806" s="6">
        <v>1</v>
      </c>
      <c r="U806" s="6">
        <v>1</v>
      </c>
      <c r="V806" s="7" t="s">
        <v>3192</v>
      </c>
      <c r="W806" s="1"/>
      <c r="X806" s="1"/>
      <c r="Y806" s="1"/>
      <c r="Z806" s="1"/>
      <c r="AA806" s="1"/>
      <c r="AB806" s="1"/>
      <c r="AC806" s="1"/>
    </row>
    <row r="807" spans="1:29" ht="15.75" customHeight="1">
      <c r="A807" s="1" t="s">
        <v>675</v>
      </c>
      <c r="B807" s="1" t="s">
        <v>3233</v>
      </c>
      <c r="C807" s="3" t="s">
        <v>345</v>
      </c>
      <c r="D807" s="3" t="s">
        <v>5</v>
      </c>
      <c r="E807" s="4">
        <v>42836</v>
      </c>
      <c r="F807" s="1"/>
      <c r="G807" s="6">
        <v>36</v>
      </c>
      <c r="H807" s="92">
        <f t="shared" si="36"/>
        <v>36</v>
      </c>
      <c r="I807" s="6">
        <v>36</v>
      </c>
      <c r="J807" s="92">
        <f t="shared" si="37"/>
        <v>39.6</v>
      </c>
      <c r="K807" s="92">
        <f t="shared" si="38"/>
        <v>32.4</v>
      </c>
      <c r="L807" s="1" t="s">
        <v>43</v>
      </c>
      <c r="M807" s="1" t="s">
        <v>3234</v>
      </c>
      <c r="N807" s="3">
        <v>0</v>
      </c>
      <c r="O807" s="1" t="s">
        <v>48</v>
      </c>
      <c r="P807" s="6">
        <v>0</v>
      </c>
      <c r="Q807" s="6">
        <v>0</v>
      </c>
      <c r="R807" s="6">
        <v>0</v>
      </c>
      <c r="S807" s="6">
        <v>0</v>
      </c>
      <c r="T807" s="6">
        <v>1</v>
      </c>
      <c r="U807" s="6">
        <v>1</v>
      </c>
      <c r="V807" s="7" t="s">
        <v>3235</v>
      </c>
      <c r="W807" s="1"/>
      <c r="X807" s="1"/>
      <c r="Y807" s="1"/>
      <c r="Z807" s="1"/>
      <c r="AA807" s="1"/>
      <c r="AB807" s="1"/>
      <c r="AC807" s="1"/>
    </row>
    <row r="808" spans="1:29" ht="15.75" customHeight="1">
      <c r="A808" s="1" t="s">
        <v>675</v>
      </c>
      <c r="B808" s="1" t="s">
        <v>676</v>
      </c>
      <c r="C808" s="1" t="s">
        <v>345</v>
      </c>
      <c r="D808" s="3" t="s">
        <v>5</v>
      </c>
      <c r="E808" s="13">
        <v>42843</v>
      </c>
      <c r="F808" s="1" t="s">
        <v>677</v>
      </c>
      <c r="G808" s="6">
        <v>12</v>
      </c>
      <c r="H808" s="92">
        <f t="shared" si="36"/>
        <v>12</v>
      </c>
      <c r="I808" s="6">
        <v>12</v>
      </c>
      <c r="J808" s="92">
        <f t="shared" si="37"/>
        <v>13.200000000000001</v>
      </c>
      <c r="K808" s="92">
        <f t="shared" si="38"/>
        <v>10.8</v>
      </c>
      <c r="L808" s="1" t="s">
        <v>439</v>
      </c>
      <c r="M808" s="1" t="s">
        <v>678</v>
      </c>
      <c r="N808" s="6">
        <v>0</v>
      </c>
      <c r="O808" s="1" t="s">
        <v>671</v>
      </c>
      <c r="P808" s="6">
        <v>0</v>
      </c>
      <c r="Q808" s="6">
        <v>0</v>
      </c>
      <c r="R808" s="6">
        <v>0</v>
      </c>
      <c r="S808" s="6">
        <v>0</v>
      </c>
      <c r="T808" s="6">
        <v>1</v>
      </c>
      <c r="U808" s="6">
        <v>1</v>
      </c>
      <c r="V808" s="7" t="s">
        <v>679</v>
      </c>
      <c r="W808" s="1"/>
      <c r="X808" s="1"/>
      <c r="Y808" s="1"/>
      <c r="Z808" s="1"/>
      <c r="AA808" s="1"/>
      <c r="AB808" s="1"/>
      <c r="AC808" s="1"/>
    </row>
    <row r="809" spans="1:29" ht="15.75" customHeight="1">
      <c r="A809" s="1" t="s">
        <v>342</v>
      </c>
      <c r="B809" s="1" t="s">
        <v>344</v>
      </c>
      <c r="C809" s="1" t="s">
        <v>345</v>
      </c>
      <c r="D809" s="3" t="s">
        <v>5</v>
      </c>
      <c r="E809" s="13">
        <v>42844</v>
      </c>
      <c r="F809" s="1" t="s">
        <v>346</v>
      </c>
      <c r="G809" s="1"/>
      <c r="H809" s="92"/>
      <c r="I809" s="1"/>
      <c r="J809" s="92">
        <f t="shared" si="37"/>
        <v>0</v>
      </c>
      <c r="K809" s="92"/>
      <c r="L809" s="27" t="s">
        <v>347</v>
      </c>
      <c r="M809" s="27" t="s">
        <v>348</v>
      </c>
      <c r="N809" s="6">
        <v>0</v>
      </c>
      <c r="O809" s="27" t="s">
        <v>59</v>
      </c>
      <c r="P809" s="6">
        <v>0</v>
      </c>
      <c r="Q809" s="6">
        <v>0</v>
      </c>
      <c r="R809" s="6">
        <v>0</v>
      </c>
      <c r="S809" s="6">
        <v>0</v>
      </c>
      <c r="T809" s="6">
        <v>1</v>
      </c>
      <c r="U809" s="6">
        <v>1</v>
      </c>
      <c r="V809" s="7" t="s">
        <v>350</v>
      </c>
      <c r="W809" s="1"/>
      <c r="X809" s="1"/>
      <c r="Y809" s="1"/>
      <c r="Z809" s="1"/>
      <c r="AA809" s="1"/>
      <c r="AB809" s="1"/>
      <c r="AC809" s="1"/>
    </row>
    <row r="810" spans="1:29" ht="15.75" customHeight="1">
      <c r="A810" s="1" t="s">
        <v>675</v>
      </c>
      <c r="B810" s="1" t="s">
        <v>2627</v>
      </c>
      <c r="C810" s="1" t="s">
        <v>345</v>
      </c>
      <c r="D810" s="1" t="s">
        <v>67</v>
      </c>
      <c r="E810" s="13">
        <v>42847</v>
      </c>
      <c r="F810" s="1" t="s">
        <v>2628</v>
      </c>
      <c r="G810" s="6">
        <v>4000</v>
      </c>
      <c r="H810" s="92">
        <f t="shared" si="36"/>
        <v>4000</v>
      </c>
      <c r="I810" s="6">
        <v>4000</v>
      </c>
      <c r="J810" s="92">
        <f t="shared" si="37"/>
        <v>4400</v>
      </c>
      <c r="K810" s="92">
        <f t="shared" si="38"/>
        <v>3600</v>
      </c>
      <c r="L810" s="1" t="s">
        <v>43</v>
      </c>
      <c r="M810" s="1" t="s">
        <v>63</v>
      </c>
      <c r="N810" s="14">
        <v>3</v>
      </c>
      <c r="O810" s="1" t="s">
        <v>94</v>
      </c>
      <c r="P810" s="6">
        <v>0</v>
      </c>
      <c r="Q810" s="6">
        <v>0</v>
      </c>
      <c r="R810" s="6">
        <v>0</v>
      </c>
      <c r="S810" s="6">
        <v>0</v>
      </c>
      <c r="T810" s="6">
        <v>1</v>
      </c>
      <c r="U810" s="6">
        <v>1</v>
      </c>
      <c r="V810" s="7" t="s">
        <v>2632</v>
      </c>
      <c r="W810" s="1"/>
      <c r="X810" s="1"/>
      <c r="Y810" s="1"/>
      <c r="Z810" s="1"/>
      <c r="AA810" s="1"/>
      <c r="AB810" s="1"/>
      <c r="AC810" s="1"/>
    </row>
    <row r="811" spans="1:29" ht="15.75" customHeight="1">
      <c r="A811" s="1" t="s">
        <v>401</v>
      </c>
      <c r="B811" s="1" t="s">
        <v>2634</v>
      </c>
      <c r="C811" s="1" t="s">
        <v>345</v>
      </c>
      <c r="D811" s="1" t="s">
        <v>67</v>
      </c>
      <c r="E811" s="13">
        <v>42847</v>
      </c>
      <c r="F811" s="1" t="s">
        <v>2635</v>
      </c>
      <c r="G811" s="6">
        <v>300</v>
      </c>
      <c r="H811" s="92">
        <f t="shared" si="36"/>
        <v>300</v>
      </c>
      <c r="I811" s="6">
        <v>300</v>
      </c>
      <c r="J811" s="92">
        <f t="shared" si="37"/>
        <v>330</v>
      </c>
      <c r="K811" s="92">
        <f t="shared" si="38"/>
        <v>270</v>
      </c>
      <c r="L811" s="1" t="s">
        <v>43</v>
      </c>
      <c r="M811" s="1" t="s">
        <v>63</v>
      </c>
      <c r="N811" s="3">
        <v>3</v>
      </c>
      <c r="O811" s="1" t="s">
        <v>94</v>
      </c>
      <c r="P811" s="6">
        <v>0</v>
      </c>
      <c r="Q811" s="6">
        <v>0</v>
      </c>
      <c r="R811" s="6">
        <v>0</v>
      </c>
      <c r="S811" s="6">
        <v>0</v>
      </c>
      <c r="T811" s="6">
        <v>1</v>
      </c>
      <c r="U811" s="6">
        <v>1</v>
      </c>
      <c r="V811" s="7" t="s">
        <v>2636</v>
      </c>
      <c r="W811" s="1"/>
      <c r="X811" s="1"/>
      <c r="Y811" s="1"/>
      <c r="Z811" s="1"/>
      <c r="AA811" s="1"/>
      <c r="AB811" s="1"/>
      <c r="AC811" s="1"/>
    </row>
    <row r="812" spans="1:29" ht="15.75" customHeight="1">
      <c r="A812" s="1" t="s">
        <v>2637</v>
      </c>
      <c r="B812" s="1" t="s">
        <v>2638</v>
      </c>
      <c r="C812" s="1" t="s">
        <v>345</v>
      </c>
      <c r="D812" s="1" t="s">
        <v>67</v>
      </c>
      <c r="E812" s="13">
        <v>42847</v>
      </c>
      <c r="F812" s="1" t="s">
        <v>2639</v>
      </c>
      <c r="G812" s="6">
        <v>1000</v>
      </c>
      <c r="H812" s="92">
        <f t="shared" si="36"/>
        <v>1000</v>
      </c>
      <c r="I812" s="6">
        <v>1000</v>
      </c>
      <c r="J812" s="92">
        <f t="shared" si="37"/>
        <v>1100</v>
      </c>
      <c r="K812" s="92">
        <f t="shared" si="38"/>
        <v>900</v>
      </c>
      <c r="L812" s="1" t="s">
        <v>43</v>
      </c>
      <c r="M812" s="1" t="s">
        <v>63</v>
      </c>
      <c r="N812" s="14">
        <v>3</v>
      </c>
      <c r="O812" s="1" t="s">
        <v>94</v>
      </c>
      <c r="P812" s="1"/>
      <c r="Q812" s="1"/>
      <c r="R812" s="1"/>
      <c r="S812" s="1"/>
      <c r="T812" s="3">
        <v>1</v>
      </c>
      <c r="U812" s="6">
        <v>1</v>
      </c>
      <c r="V812" s="7" t="s">
        <v>1735</v>
      </c>
      <c r="W812" s="1"/>
      <c r="X812" s="1"/>
      <c r="Y812" s="1"/>
      <c r="Z812" s="1"/>
      <c r="AA812" s="1"/>
      <c r="AB812" s="1"/>
      <c r="AC812" s="1"/>
    </row>
    <row r="813" spans="1:29" ht="15.75" customHeight="1">
      <c r="A813" s="1" t="s">
        <v>342</v>
      </c>
      <c r="B813" s="1" t="s">
        <v>3157</v>
      </c>
      <c r="C813" s="1" t="s">
        <v>345</v>
      </c>
      <c r="D813" s="1" t="s">
        <v>67</v>
      </c>
      <c r="E813" s="13">
        <v>42847</v>
      </c>
      <c r="F813" s="1" t="s">
        <v>295</v>
      </c>
      <c r="G813" s="6">
        <v>200</v>
      </c>
      <c r="H813" s="92">
        <f t="shared" si="36"/>
        <v>200</v>
      </c>
      <c r="I813" s="6">
        <v>200</v>
      </c>
      <c r="J813" s="92">
        <f t="shared" si="37"/>
        <v>220.00000000000003</v>
      </c>
      <c r="K813" s="92">
        <f t="shared" si="38"/>
        <v>180</v>
      </c>
      <c r="L813" s="1" t="s">
        <v>43</v>
      </c>
      <c r="M813" s="1" t="s">
        <v>3158</v>
      </c>
      <c r="N813" s="6">
        <v>1</v>
      </c>
      <c r="O813" s="1" t="s">
        <v>59</v>
      </c>
      <c r="P813" s="6">
        <v>0</v>
      </c>
      <c r="Q813" s="6">
        <v>0</v>
      </c>
      <c r="R813" s="6">
        <v>0</v>
      </c>
      <c r="S813" s="6">
        <v>0</v>
      </c>
      <c r="T813" s="6">
        <v>1</v>
      </c>
      <c r="U813" s="6">
        <v>1</v>
      </c>
      <c r="V813" s="7" t="s">
        <v>3159</v>
      </c>
      <c r="W813" s="1"/>
      <c r="X813" s="1"/>
      <c r="Y813" s="1"/>
      <c r="Z813" s="1"/>
      <c r="AA813" s="1"/>
      <c r="AB813" s="1"/>
      <c r="AC813" s="1"/>
    </row>
    <row r="814" spans="1:29" ht="15.75" customHeight="1">
      <c r="A814" s="1" t="s">
        <v>342</v>
      </c>
      <c r="B814" s="1"/>
      <c r="C814" s="1" t="s">
        <v>345</v>
      </c>
      <c r="D814" s="1" t="s">
        <v>67</v>
      </c>
      <c r="E814" s="13">
        <v>42847</v>
      </c>
      <c r="F814" s="1" t="s">
        <v>95</v>
      </c>
      <c r="G814" s="6">
        <v>24</v>
      </c>
      <c r="H814" s="92">
        <f t="shared" si="36"/>
        <v>24</v>
      </c>
      <c r="I814" s="6">
        <v>24</v>
      </c>
      <c r="J814" s="92">
        <f t="shared" si="37"/>
        <v>26.400000000000002</v>
      </c>
      <c r="K814" s="92">
        <f t="shared" si="38"/>
        <v>21.6</v>
      </c>
      <c r="L814" s="1" t="s">
        <v>43</v>
      </c>
      <c r="M814" s="1" t="s">
        <v>63</v>
      </c>
      <c r="N814" s="3">
        <v>3</v>
      </c>
      <c r="O814" s="1" t="s">
        <v>48</v>
      </c>
      <c r="P814" s="6">
        <v>0</v>
      </c>
      <c r="Q814" s="6">
        <v>0</v>
      </c>
      <c r="R814" s="6">
        <v>0</v>
      </c>
      <c r="S814" s="6">
        <v>0</v>
      </c>
      <c r="T814" s="14">
        <v>0</v>
      </c>
      <c r="U814" s="6">
        <v>1</v>
      </c>
      <c r="V814" s="7" t="s">
        <v>2640</v>
      </c>
      <c r="W814" s="1"/>
      <c r="X814" s="1"/>
      <c r="Y814" s="1"/>
      <c r="Z814" s="1"/>
      <c r="AA814" s="1"/>
      <c r="AB814" s="1"/>
      <c r="AC814" s="1"/>
    </row>
    <row r="815" spans="1:29" ht="15.75" customHeight="1">
      <c r="A815" s="1" t="s">
        <v>342</v>
      </c>
      <c r="B815" s="41" t="s">
        <v>381</v>
      </c>
      <c r="C815" s="3" t="s">
        <v>345</v>
      </c>
      <c r="D815" s="3" t="s">
        <v>67</v>
      </c>
      <c r="E815" s="42">
        <v>42854</v>
      </c>
      <c r="F815" s="1"/>
      <c r="G815" s="6"/>
      <c r="H815" s="92"/>
      <c r="I815" s="6"/>
      <c r="J815" s="92"/>
      <c r="K815" s="92"/>
      <c r="L815" s="1" t="s">
        <v>43</v>
      </c>
      <c r="M815" s="1" t="s">
        <v>155</v>
      </c>
      <c r="N815" s="3">
        <v>1</v>
      </c>
      <c r="O815" s="3" t="s">
        <v>48</v>
      </c>
      <c r="P815" s="14">
        <v>0</v>
      </c>
      <c r="Q815" s="14">
        <v>0</v>
      </c>
      <c r="R815" s="14">
        <v>0</v>
      </c>
      <c r="S815" s="14">
        <v>0</v>
      </c>
      <c r="T815" s="14">
        <v>1</v>
      </c>
      <c r="U815" s="14">
        <v>1</v>
      </c>
      <c r="V815" s="15" t="s">
        <v>397</v>
      </c>
      <c r="W815" s="7"/>
      <c r="X815" s="1"/>
      <c r="Y815" s="1"/>
      <c r="Z815" s="1"/>
      <c r="AA815" s="1"/>
      <c r="AB815" s="1"/>
      <c r="AC815" s="71"/>
    </row>
    <row r="816" spans="1:29" ht="15.75" customHeight="1">
      <c r="A816" s="3" t="s">
        <v>401</v>
      </c>
      <c r="B816" s="43" t="s">
        <v>403</v>
      </c>
      <c r="C816" s="3" t="s">
        <v>345</v>
      </c>
      <c r="D816" s="3" t="s">
        <v>67</v>
      </c>
      <c r="E816" s="42">
        <v>42854</v>
      </c>
      <c r="F816" s="3" t="s">
        <v>411</v>
      </c>
      <c r="G816" s="14">
        <v>350</v>
      </c>
      <c r="H816" s="92">
        <f t="shared" si="36"/>
        <v>350</v>
      </c>
      <c r="I816" s="14">
        <v>350</v>
      </c>
      <c r="J816" s="92">
        <f t="shared" si="37"/>
        <v>385.00000000000006</v>
      </c>
      <c r="K816" s="92">
        <f t="shared" si="38"/>
        <v>315</v>
      </c>
      <c r="L816" s="1" t="s">
        <v>43</v>
      </c>
      <c r="M816" s="1" t="s">
        <v>155</v>
      </c>
      <c r="N816" s="3">
        <v>1</v>
      </c>
      <c r="O816" s="3" t="s">
        <v>70</v>
      </c>
      <c r="P816" s="14">
        <v>0</v>
      </c>
      <c r="Q816" s="14">
        <v>0</v>
      </c>
      <c r="R816" s="14">
        <v>0</v>
      </c>
      <c r="S816" s="14">
        <v>0</v>
      </c>
      <c r="T816" s="14">
        <v>1</v>
      </c>
      <c r="U816" s="14">
        <v>1</v>
      </c>
      <c r="V816" s="15" t="s">
        <v>417</v>
      </c>
      <c r="W816" s="7"/>
      <c r="X816" s="1"/>
      <c r="Y816" s="1"/>
      <c r="Z816" s="1"/>
      <c r="AA816" s="1"/>
      <c r="AB816" s="1"/>
      <c r="AC816" s="71"/>
    </row>
    <row r="817" spans="1:29" ht="15.75" customHeight="1">
      <c r="A817" s="1" t="s">
        <v>1402</v>
      </c>
      <c r="B817" s="1" t="s">
        <v>3247</v>
      </c>
      <c r="C817" s="3" t="s">
        <v>92</v>
      </c>
      <c r="D817" s="3" t="s">
        <v>5</v>
      </c>
      <c r="E817" s="32">
        <v>42829</v>
      </c>
      <c r="F817" s="1" t="s">
        <v>46</v>
      </c>
      <c r="G817" s="6">
        <v>40</v>
      </c>
      <c r="H817" s="92">
        <f t="shared" si="36"/>
        <v>58</v>
      </c>
      <c r="I817" s="6">
        <v>80</v>
      </c>
      <c r="J817" s="92">
        <f t="shared" si="37"/>
        <v>44</v>
      </c>
      <c r="K817" s="92">
        <f t="shared" si="38"/>
        <v>72</v>
      </c>
      <c r="L817" s="22" t="s">
        <v>43</v>
      </c>
      <c r="M817" s="1" t="s">
        <v>3249</v>
      </c>
      <c r="N817" s="3">
        <v>0</v>
      </c>
      <c r="O817" s="1" t="s">
        <v>48</v>
      </c>
      <c r="P817" s="6">
        <v>0</v>
      </c>
      <c r="Q817" s="6">
        <v>0</v>
      </c>
      <c r="R817" s="6">
        <v>0</v>
      </c>
      <c r="S817" s="6">
        <v>0</v>
      </c>
      <c r="T817" s="6">
        <v>1</v>
      </c>
      <c r="U817" s="6">
        <v>1</v>
      </c>
      <c r="V817" s="7" t="s">
        <v>3250</v>
      </c>
      <c r="W817" s="7" t="s">
        <v>3251</v>
      </c>
      <c r="X817" s="1"/>
      <c r="Y817" s="1"/>
      <c r="Z817" s="1"/>
      <c r="AA817" s="1"/>
      <c r="AB817" s="1"/>
      <c r="AC817" s="1"/>
    </row>
    <row r="818" spans="1:29" ht="15.75" customHeight="1">
      <c r="A818" s="1" t="s">
        <v>1402</v>
      </c>
      <c r="B818" s="1" t="s">
        <v>28</v>
      </c>
      <c r="C818" s="3" t="s">
        <v>92</v>
      </c>
      <c r="D818" s="3" t="s">
        <v>5</v>
      </c>
      <c r="E818" s="32">
        <v>42830</v>
      </c>
      <c r="F818" s="1" t="s">
        <v>1603</v>
      </c>
      <c r="G818" s="6">
        <v>1000</v>
      </c>
      <c r="H818" s="92">
        <f t="shared" si="36"/>
        <v>1000</v>
      </c>
      <c r="I818" s="6">
        <v>1000</v>
      </c>
      <c r="J818" s="92">
        <f t="shared" si="37"/>
        <v>1100</v>
      </c>
      <c r="K818" s="92">
        <f t="shared" si="38"/>
        <v>900</v>
      </c>
      <c r="L818" s="1" t="s">
        <v>1604</v>
      </c>
      <c r="M818" s="1" t="s">
        <v>1605</v>
      </c>
      <c r="N818" s="3">
        <v>1</v>
      </c>
      <c r="O818" s="1" t="s">
        <v>48</v>
      </c>
      <c r="P818" s="6">
        <v>0</v>
      </c>
      <c r="Q818" s="6">
        <v>0</v>
      </c>
      <c r="R818" s="6">
        <v>0</v>
      </c>
      <c r="S818" s="6">
        <v>0</v>
      </c>
      <c r="T818" s="6">
        <v>1</v>
      </c>
      <c r="U818" s="6">
        <v>1</v>
      </c>
      <c r="V818" s="7" t="s">
        <v>1607</v>
      </c>
      <c r="W818" s="7" t="s">
        <v>1608</v>
      </c>
      <c r="X818" s="7" t="s">
        <v>1610</v>
      </c>
      <c r="Y818" s="1"/>
      <c r="Z818" s="1"/>
      <c r="AA818" s="1"/>
      <c r="AB818" s="1"/>
      <c r="AC818" s="1"/>
    </row>
    <row r="819" spans="1:29" ht="15.75" customHeight="1">
      <c r="A819" s="1" t="s">
        <v>717</v>
      </c>
      <c r="B819" s="1"/>
      <c r="C819" s="3" t="s">
        <v>92</v>
      </c>
      <c r="D819" s="3" t="s">
        <v>5</v>
      </c>
      <c r="E819" s="4">
        <v>42831</v>
      </c>
      <c r="F819" s="1"/>
      <c r="G819" s="1"/>
      <c r="H819" s="92"/>
      <c r="I819" s="1"/>
      <c r="J819" s="92"/>
      <c r="K819" s="92"/>
      <c r="L819" s="64" t="s">
        <v>719</v>
      </c>
      <c r="M819" s="1" t="s">
        <v>712</v>
      </c>
      <c r="N819" s="3">
        <v>0</v>
      </c>
      <c r="O819" s="1" t="s">
        <v>48</v>
      </c>
      <c r="P819" s="6">
        <v>0</v>
      </c>
      <c r="Q819" s="6">
        <v>0</v>
      </c>
      <c r="R819" s="6">
        <v>0</v>
      </c>
      <c r="S819" s="6">
        <v>0</v>
      </c>
      <c r="T819" s="14">
        <v>1</v>
      </c>
      <c r="U819" s="14">
        <v>1</v>
      </c>
      <c r="V819" s="7" t="s">
        <v>723</v>
      </c>
      <c r="W819" s="1"/>
      <c r="X819" s="1"/>
      <c r="Y819" s="1"/>
      <c r="Z819" s="1"/>
      <c r="AA819" s="1"/>
      <c r="AB819" s="1"/>
      <c r="AC819" s="1"/>
    </row>
    <row r="820" spans="1:29" ht="15.75" customHeight="1">
      <c r="A820" s="1" t="s">
        <v>3160</v>
      </c>
      <c r="B820" s="1" t="s">
        <v>3161</v>
      </c>
      <c r="C820" s="3" t="s">
        <v>92</v>
      </c>
      <c r="D820" s="3" t="s">
        <v>5</v>
      </c>
      <c r="E820" s="4">
        <v>42833</v>
      </c>
      <c r="F820" s="1" t="s">
        <v>3162</v>
      </c>
      <c r="G820" s="6">
        <v>50</v>
      </c>
      <c r="H820" s="92">
        <f t="shared" si="36"/>
        <v>54.5</v>
      </c>
      <c r="I820" s="6">
        <v>60</v>
      </c>
      <c r="J820" s="92">
        <f t="shared" si="37"/>
        <v>55.000000000000007</v>
      </c>
      <c r="K820" s="92">
        <f t="shared" si="38"/>
        <v>54</v>
      </c>
      <c r="L820" s="1" t="s">
        <v>43</v>
      </c>
      <c r="M820" s="1" t="s">
        <v>3163</v>
      </c>
      <c r="N820" s="3">
        <v>0</v>
      </c>
      <c r="O820" s="1" t="s">
        <v>59</v>
      </c>
      <c r="P820" s="6">
        <v>0</v>
      </c>
      <c r="Q820" s="6">
        <v>0</v>
      </c>
      <c r="R820" s="6">
        <v>0</v>
      </c>
      <c r="S820" s="6">
        <v>0</v>
      </c>
      <c r="T820" s="6">
        <v>1</v>
      </c>
      <c r="U820" s="6">
        <v>1</v>
      </c>
      <c r="V820" s="7" t="s">
        <v>3164</v>
      </c>
      <c r="W820" s="1"/>
      <c r="X820" s="1"/>
      <c r="Y820" s="1"/>
      <c r="Z820" s="1"/>
      <c r="AA820" s="1"/>
      <c r="AB820" s="1"/>
      <c r="AC820" s="1"/>
    </row>
    <row r="821" spans="1:29" ht="15.75" customHeight="1">
      <c r="A821" s="1" t="s">
        <v>2649</v>
      </c>
      <c r="B821" s="1"/>
      <c r="C821" s="3" t="s">
        <v>92</v>
      </c>
      <c r="D821" s="3" t="s">
        <v>5</v>
      </c>
      <c r="E821" s="4">
        <v>42834</v>
      </c>
      <c r="F821" s="1"/>
      <c r="G821" s="6">
        <v>3200</v>
      </c>
      <c r="H821" s="92">
        <f t="shared" si="36"/>
        <v>10760</v>
      </c>
      <c r="I821" s="6">
        <v>20000</v>
      </c>
      <c r="J821" s="92">
        <f t="shared" si="37"/>
        <v>3520.0000000000005</v>
      </c>
      <c r="K821" s="92">
        <f t="shared" si="38"/>
        <v>18000</v>
      </c>
      <c r="L821" s="1" t="s">
        <v>43</v>
      </c>
      <c r="M821" s="1" t="s">
        <v>2926</v>
      </c>
      <c r="N821" s="3">
        <v>1</v>
      </c>
      <c r="O821" s="1" t="s">
        <v>94</v>
      </c>
      <c r="P821" s="6">
        <v>0</v>
      </c>
      <c r="Q821" s="6">
        <v>0</v>
      </c>
      <c r="R821" s="6">
        <v>0</v>
      </c>
      <c r="S821" s="6">
        <v>0</v>
      </c>
      <c r="T821" s="6">
        <v>1</v>
      </c>
      <c r="U821" s="6">
        <v>1</v>
      </c>
      <c r="V821" s="7" t="s">
        <v>2927</v>
      </c>
      <c r="W821" s="7" t="s">
        <v>2928</v>
      </c>
      <c r="X821" s="1"/>
      <c r="Y821" s="1"/>
      <c r="Z821" s="1"/>
      <c r="AA821" s="1"/>
      <c r="AB821" s="1"/>
      <c r="AC821" s="1"/>
    </row>
    <row r="822" spans="1:29" ht="15.75" customHeight="1">
      <c r="A822" s="1" t="s">
        <v>2646</v>
      </c>
      <c r="B822" s="1" t="s">
        <v>3252</v>
      </c>
      <c r="C822" s="3" t="s">
        <v>92</v>
      </c>
      <c r="D822" s="3" t="s">
        <v>5</v>
      </c>
      <c r="E822" s="4">
        <v>42835</v>
      </c>
      <c r="F822" s="1"/>
      <c r="G822" s="6">
        <v>50</v>
      </c>
      <c r="H822" s="92">
        <f t="shared" si="36"/>
        <v>50</v>
      </c>
      <c r="I822" s="6">
        <v>50</v>
      </c>
      <c r="J822" s="92">
        <f t="shared" si="37"/>
        <v>55.000000000000007</v>
      </c>
      <c r="K822" s="92">
        <f t="shared" si="38"/>
        <v>45</v>
      </c>
      <c r="L822" s="1" t="s">
        <v>3253</v>
      </c>
      <c r="M822" s="1" t="s">
        <v>3254</v>
      </c>
      <c r="N822" s="3">
        <v>0</v>
      </c>
      <c r="O822" s="1" t="s">
        <v>59</v>
      </c>
      <c r="P822" s="6">
        <v>0</v>
      </c>
      <c r="Q822" s="6">
        <v>0</v>
      </c>
      <c r="R822" s="6">
        <v>0</v>
      </c>
      <c r="S822" s="6">
        <v>0</v>
      </c>
      <c r="T822" s="6">
        <v>1</v>
      </c>
      <c r="U822" s="6">
        <v>1</v>
      </c>
      <c r="V822" s="7" t="s">
        <v>3255</v>
      </c>
      <c r="W822" s="1"/>
      <c r="X822" s="1"/>
      <c r="Y822" s="1"/>
      <c r="Z822" s="1"/>
      <c r="AA822" s="1"/>
      <c r="AB822" s="1"/>
      <c r="AC822" s="1"/>
    </row>
    <row r="823" spans="1:29" ht="15.75" customHeight="1">
      <c r="A823" s="1" t="s">
        <v>1402</v>
      </c>
      <c r="B823" s="1" t="s">
        <v>28</v>
      </c>
      <c r="C823" s="3" t="s">
        <v>92</v>
      </c>
      <c r="D823" s="3" t="s">
        <v>5</v>
      </c>
      <c r="E823" s="4">
        <v>42837</v>
      </c>
      <c r="F823" s="1" t="s">
        <v>2959</v>
      </c>
      <c r="G823" s="6">
        <v>200</v>
      </c>
      <c r="H823" s="92">
        <f t="shared" si="36"/>
        <v>200</v>
      </c>
      <c r="I823" s="6">
        <v>200</v>
      </c>
      <c r="J823" s="92">
        <f t="shared" si="37"/>
        <v>220.00000000000003</v>
      </c>
      <c r="K823" s="92">
        <f t="shared" si="38"/>
        <v>180</v>
      </c>
      <c r="L823" s="1" t="s">
        <v>2960</v>
      </c>
      <c r="M823" s="1" t="s">
        <v>2961</v>
      </c>
      <c r="N823" s="3">
        <v>0</v>
      </c>
      <c r="O823" s="1" t="s">
        <v>48</v>
      </c>
      <c r="P823" s="6">
        <v>0</v>
      </c>
      <c r="Q823" s="6">
        <v>0</v>
      </c>
      <c r="R823" s="6">
        <v>0</v>
      </c>
      <c r="S823" s="6">
        <v>0</v>
      </c>
      <c r="T823" s="6">
        <v>1</v>
      </c>
      <c r="U823" s="6">
        <v>1</v>
      </c>
      <c r="V823" s="7" t="s">
        <v>2962</v>
      </c>
      <c r="W823" s="1"/>
      <c r="X823" s="1"/>
      <c r="Y823" s="1"/>
      <c r="Z823" s="1"/>
      <c r="AA823" s="1"/>
      <c r="AB823" s="1"/>
      <c r="AC823" s="1"/>
    </row>
    <row r="824" spans="1:29" ht="15.75" customHeight="1">
      <c r="A824" s="1" t="s">
        <v>1402</v>
      </c>
      <c r="B824" s="1"/>
      <c r="C824" s="3" t="s">
        <v>92</v>
      </c>
      <c r="D824" s="3" t="s">
        <v>5</v>
      </c>
      <c r="E824" s="4">
        <v>42837</v>
      </c>
      <c r="F824" s="1" t="s">
        <v>113</v>
      </c>
      <c r="G824" s="6">
        <v>200</v>
      </c>
      <c r="H824" s="92">
        <f t="shared" si="36"/>
        <v>200</v>
      </c>
      <c r="I824" s="6">
        <v>200</v>
      </c>
      <c r="J824" s="92">
        <f t="shared" si="37"/>
        <v>220.00000000000003</v>
      </c>
      <c r="K824" s="92">
        <f t="shared" si="38"/>
        <v>180</v>
      </c>
      <c r="L824" s="1" t="s">
        <v>3220</v>
      </c>
      <c r="M824" s="1" t="s">
        <v>3221</v>
      </c>
      <c r="N824" s="3">
        <v>0</v>
      </c>
      <c r="O824" s="1" t="s">
        <v>59</v>
      </c>
      <c r="P824" s="6">
        <v>0</v>
      </c>
      <c r="Q824" s="6">
        <v>0</v>
      </c>
      <c r="R824" s="6">
        <v>0</v>
      </c>
      <c r="S824" s="6">
        <v>0</v>
      </c>
      <c r="T824" s="6">
        <v>1</v>
      </c>
      <c r="U824" s="6">
        <v>1</v>
      </c>
      <c r="V824" s="7" t="s">
        <v>3222</v>
      </c>
      <c r="W824" s="1"/>
      <c r="X824" s="1"/>
      <c r="Y824" s="1"/>
      <c r="Z824" s="1"/>
      <c r="AA824" s="1"/>
      <c r="AB824" s="1"/>
      <c r="AC824" s="1"/>
    </row>
    <row r="825" spans="1:29" ht="15.75" customHeight="1">
      <c r="A825" s="1" t="s">
        <v>802</v>
      </c>
      <c r="B825" s="1" t="s">
        <v>171</v>
      </c>
      <c r="C825" s="3" t="s">
        <v>92</v>
      </c>
      <c r="D825" s="3" t="s">
        <v>5</v>
      </c>
      <c r="E825" s="4">
        <v>42840</v>
      </c>
      <c r="F825" s="1" t="s">
        <v>113</v>
      </c>
      <c r="G825" s="6">
        <v>200</v>
      </c>
      <c r="H825" s="92">
        <f t="shared" si="36"/>
        <v>200</v>
      </c>
      <c r="I825" s="6">
        <v>200</v>
      </c>
      <c r="J825" s="92">
        <f t="shared" si="37"/>
        <v>220.00000000000003</v>
      </c>
      <c r="K825" s="92">
        <f t="shared" si="38"/>
        <v>180</v>
      </c>
      <c r="L825" s="1" t="s">
        <v>43</v>
      </c>
      <c r="M825" s="1" t="s">
        <v>44</v>
      </c>
      <c r="N825" s="3">
        <v>1</v>
      </c>
      <c r="O825" s="1" t="s">
        <v>59</v>
      </c>
      <c r="P825" s="6">
        <v>0</v>
      </c>
      <c r="Q825" s="6">
        <v>0</v>
      </c>
      <c r="R825" s="6">
        <v>0</v>
      </c>
      <c r="S825" s="6">
        <v>0</v>
      </c>
      <c r="T825" s="6">
        <v>1</v>
      </c>
      <c r="U825" s="6">
        <v>1</v>
      </c>
      <c r="V825" s="69" t="s">
        <v>1399</v>
      </c>
      <c r="W825" s="7" t="s">
        <v>1400</v>
      </c>
      <c r="X825" s="1"/>
      <c r="Y825" s="1"/>
      <c r="Z825" s="1"/>
      <c r="AA825" s="1"/>
      <c r="AB825" s="1"/>
      <c r="AC825" s="1"/>
    </row>
    <row r="826" spans="1:29" ht="15.75" customHeight="1">
      <c r="A826" s="1" t="s">
        <v>1402</v>
      </c>
      <c r="B826" s="1" t="s">
        <v>1298</v>
      </c>
      <c r="C826" s="3" t="s">
        <v>92</v>
      </c>
      <c r="D826" s="3" t="s">
        <v>5</v>
      </c>
      <c r="E826" s="4">
        <v>42840</v>
      </c>
      <c r="F826" s="1" t="s">
        <v>1403</v>
      </c>
      <c r="G826" s="6">
        <v>200</v>
      </c>
      <c r="H826" s="92">
        <f t="shared" si="36"/>
        <v>1460</v>
      </c>
      <c r="I826" s="6">
        <v>3000</v>
      </c>
      <c r="J826" s="92">
        <f t="shared" si="37"/>
        <v>220.00000000000003</v>
      </c>
      <c r="K826" s="92">
        <f t="shared" si="38"/>
        <v>2700</v>
      </c>
      <c r="L826" s="1" t="s">
        <v>43</v>
      </c>
      <c r="M826" s="1" t="s">
        <v>44</v>
      </c>
      <c r="N826" s="3">
        <v>1</v>
      </c>
      <c r="O826" s="1" t="s">
        <v>59</v>
      </c>
      <c r="P826" s="6">
        <v>0</v>
      </c>
      <c r="Q826" s="6">
        <v>0</v>
      </c>
      <c r="R826" s="6">
        <v>0</v>
      </c>
      <c r="S826" s="6">
        <v>0</v>
      </c>
      <c r="T826" s="6">
        <v>1</v>
      </c>
      <c r="U826" s="6">
        <v>1</v>
      </c>
      <c r="V826" s="7" t="s">
        <v>1399</v>
      </c>
      <c r="W826" s="7" t="s">
        <v>1408</v>
      </c>
      <c r="X826" s="1"/>
      <c r="Y826" s="1"/>
      <c r="Z826" s="1"/>
      <c r="AA826" s="1"/>
      <c r="AB826" s="1"/>
      <c r="AC826" s="1"/>
    </row>
    <row r="827" spans="1:29" ht="15.75" customHeight="1">
      <c r="A827" s="1" t="s">
        <v>1410</v>
      </c>
      <c r="B827" s="1" t="s">
        <v>1411</v>
      </c>
      <c r="C827" s="3" t="s">
        <v>92</v>
      </c>
      <c r="D827" s="3" t="s">
        <v>5</v>
      </c>
      <c r="E827" s="4">
        <v>42840</v>
      </c>
      <c r="F827" s="1" t="s">
        <v>95</v>
      </c>
      <c r="G827" s="6">
        <v>24</v>
      </c>
      <c r="H827" s="92">
        <f t="shared" si="36"/>
        <v>24</v>
      </c>
      <c r="I827" s="6">
        <v>24</v>
      </c>
      <c r="J827" s="92">
        <f t="shared" si="37"/>
        <v>26.400000000000002</v>
      </c>
      <c r="K827" s="92">
        <f t="shared" si="38"/>
        <v>21.6</v>
      </c>
      <c r="L827" s="1" t="s">
        <v>43</v>
      </c>
      <c r="M827" s="1" t="s">
        <v>44</v>
      </c>
      <c r="N827" s="3">
        <v>1</v>
      </c>
      <c r="O827" s="1" t="s">
        <v>48</v>
      </c>
      <c r="P827" s="6">
        <v>0</v>
      </c>
      <c r="Q827" s="6">
        <v>0</v>
      </c>
      <c r="R827" s="6">
        <v>0</v>
      </c>
      <c r="S827" s="6">
        <v>0</v>
      </c>
      <c r="T827" s="6">
        <v>1</v>
      </c>
      <c r="U827" s="6">
        <v>1</v>
      </c>
      <c r="V827" s="7" t="s">
        <v>1414</v>
      </c>
      <c r="W827" s="1"/>
      <c r="X827" s="1"/>
      <c r="Y827" s="1"/>
      <c r="Z827" s="1"/>
      <c r="AA827" s="1"/>
      <c r="AB827" s="1"/>
      <c r="AC827" s="1"/>
    </row>
    <row r="828" spans="1:29" ht="15.75" customHeight="1">
      <c r="A828" s="1" t="s">
        <v>802</v>
      </c>
      <c r="B828" s="1" t="s">
        <v>3153</v>
      </c>
      <c r="C828" s="1" t="s">
        <v>92</v>
      </c>
      <c r="D828" s="3" t="s">
        <v>5</v>
      </c>
      <c r="E828" s="13">
        <v>42843</v>
      </c>
      <c r="F828" s="1"/>
      <c r="G828" s="1"/>
      <c r="H828" s="92"/>
      <c r="I828" s="1"/>
      <c r="J828" s="92"/>
      <c r="K828" s="92"/>
      <c r="L828" s="1" t="s">
        <v>3154</v>
      </c>
      <c r="M828" s="1" t="s">
        <v>724</v>
      </c>
      <c r="N828" s="6">
        <v>2</v>
      </c>
      <c r="O828" s="1" t="s">
        <v>48</v>
      </c>
      <c r="P828" s="6">
        <v>0</v>
      </c>
      <c r="Q828" s="6">
        <v>0</v>
      </c>
      <c r="R828" s="6">
        <v>0</v>
      </c>
      <c r="S828" s="6">
        <v>0</v>
      </c>
      <c r="T828" s="6">
        <v>1</v>
      </c>
      <c r="U828" s="6">
        <v>1</v>
      </c>
      <c r="V828" s="7" t="s">
        <v>808</v>
      </c>
      <c r="W828" s="1"/>
      <c r="X828" s="1"/>
      <c r="Y828" s="1"/>
      <c r="Z828" s="1"/>
      <c r="AA828" s="1"/>
      <c r="AB828" s="1"/>
      <c r="AC828" s="1"/>
    </row>
    <row r="829" spans="1:29" ht="15.75" customHeight="1">
      <c r="A829" s="1" t="s">
        <v>802</v>
      </c>
      <c r="B829" s="1" t="s">
        <v>803</v>
      </c>
      <c r="C829" s="1" t="s">
        <v>92</v>
      </c>
      <c r="D829" s="3" t="s">
        <v>5</v>
      </c>
      <c r="E829" s="13">
        <v>42843</v>
      </c>
      <c r="F829" s="1"/>
      <c r="G829" s="1"/>
      <c r="H829" s="92"/>
      <c r="I829" s="1"/>
      <c r="J829" s="92"/>
      <c r="K829" s="92"/>
      <c r="L829" s="1" t="s">
        <v>806</v>
      </c>
      <c r="M829" s="1" t="s">
        <v>807</v>
      </c>
      <c r="N829" s="6">
        <v>1</v>
      </c>
      <c r="O829" s="1" t="s">
        <v>59</v>
      </c>
      <c r="P829" s="6">
        <v>0</v>
      </c>
      <c r="Q829" s="6">
        <v>0</v>
      </c>
      <c r="R829" s="6">
        <v>0</v>
      </c>
      <c r="S829" s="6">
        <v>0</v>
      </c>
      <c r="T829" s="6">
        <v>1</v>
      </c>
      <c r="U829" s="6">
        <v>1</v>
      </c>
      <c r="V829" s="7" t="s">
        <v>808</v>
      </c>
      <c r="W829" s="1"/>
      <c r="X829" s="1"/>
      <c r="Y829" s="1"/>
      <c r="Z829" s="1"/>
      <c r="AA829" s="1"/>
      <c r="AB829" s="1"/>
      <c r="AC829" s="1"/>
    </row>
    <row r="830" spans="1:29" ht="15.75" customHeight="1">
      <c r="A830" s="1" t="s">
        <v>90</v>
      </c>
      <c r="B830" s="1"/>
      <c r="C830" s="1" t="s">
        <v>92</v>
      </c>
      <c r="D830" s="1" t="s">
        <v>67</v>
      </c>
      <c r="E830" s="13">
        <v>42845</v>
      </c>
      <c r="F830" s="1" t="s">
        <v>95</v>
      </c>
      <c r="G830" s="6">
        <v>24</v>
      </c>
      <c r="H830" s="92">
        <f t="shared" si="36"/>
        <v>24</v>
      </c>
      <c r="I830" s="6">
        <v>24</v>
      </c>
      <c r="J830" s="92">
        <f t="shared" si="37"/>
        <v>26.400000000000002</v>
      </c>
      <c r="K830" s="92">
        <f t="shared" si="38"/>
        <v>21.6</v>
      </c>
      <c r="L830" s="1" t="s">
        <v>97</v>
      </c>
      <c r="M830" s="1" t="s">
        <v>98</v>
      </c>
      <c r="N830" s="6">
        <v>1</v>
      </c>
      <c r="O830" s="1" t="s">
        <v>59</v>
      </c>
      <c r="P830" s="6">
        <v>0</v>
      </c>
      <c r="Q830" s="6">
        <v>0</v>
      </c>
      <c r="R830" s="6">
        <v>0</v>
      </c>
      <c r="S830" s="6">
        <v>0</v>
      </c>
      <c r="T830" s="6">
        <v>1</v>
      </c>
      <c r="U830" s="6">
        <v>1</v>
      </c>
      <c r="V830" s="1"/>
      <c r="W830" s="1"/>
      <c r="X830" s="1"/>
      <c r="Y830" s="1"/>
      <c r="Z830" s="1"/>
      <c r="AA830" s="1"/>
      <c r="AB830" s="1"/>
      <c r="AC830" s="1"/>
    </row>
    <row r="831" spans="1:29" ht="15.75" customHeight="1">
      <c r="A831" s="1" t="s">
        <v>90</v>
      </c>
      <c r="B831" s="3" t="s">
        <v>2641</v>
      </c>
      <c r="C831" s="3" t="s">
        <v>92</v>
      </c>
      <c r="D831" s="3" t="s">
        <v>67</v>
      </c>
      <c r="E831" s="13">
        <v>42847</v>
      </c>
      <c r="F831" s="1"/>
      <c r="G831" s="6"/>
      <c r="H831" s="92"/>
      <c r="I831" s="6"/>
      <c r="J831" s="92"/>
      <c r="K831" s="92"/>
      <c r="L831" s="1" t="s">
        <v>97</v>
      </c>
      <c r="M831" s="1" t="s">
        <v>63</v>
      </c>
      <c r="N831" s="3">
        <v>3</v>
      </c>
      <c r="O831" s="1" t="s">
        <v>94</v>
      </c>
      <c r="P831" s="14">
        <v>0</v>
      </c>
      <c r="Q831" s="14">
        <v>0</v>
      </c>
      <c r="R831" s="14">
        <v>0</v>
      </c>
      <c r="S831" s="14">
        <v>0</v>
      </c>
      <c r="T831" s="14">
        <v>1</v>
      </c>
      <c r="U831" s="14">
        <v>1</v>
      </c>
      <c r="V831" s="15" t="s">
        <v>2642</v>
      </c>
      <c r="W831" s="1"/>
      <c r="X831" s="1"/>
      <c r="Y831" s="1"/>
      <c r="Z831" s="1"/>
      <c r="AA831" s="1"/>
      <c r="AB831" s="1"/>
      <c r="AC831" s="1"/>
    </row>
    <row r="832" spans="1:29" ht="15.75" customHeight="1">
      <c r="A832" s="1" t="s">
        <v>2643</v>
      </c>
      <c r="B832" s="1" t="s">
        <v>2644</v>
      </c>
      <c r="C832" s="1" t="s">
        <v>92</v>
      </c>
      <c r="D832" s="1" t="s">
        <v>67</v>
      </c>
      <c r="E832" s="13">
        <v>42847</v>
      </c>
      <c r="F832" s="1" t="s">
        <v>1862</v>
      </c>
      <c r="G832" s="6">
        <v>300</v>
      </c>
      <c r="H832" s="92">
        <f t="shared" si="36"/>
        <v>300</v>
      </c>
      <c r="I832" s="6">
        <v>300</v>
      </c>
      <c r="J832" s="92">
        <f t="shared" si="37"/>
        <v>330</v>
      </c>
      <c r="K832" s="92">
        <f t="shared" si="38"/>
        <v>270</v>
      </c>
      <c r="L832" s="1" t="s">
        <v>43</v>
      </c>
      <c r="M832" s="1" t="s">
        <v>63</v>
      </c>
      <c r="N832" s="3">
        <v>3</v>
      </c>
      <c r="O832" s="1" t="s">
        <v>94</v>
      </c>
      <c r="P832" s="6">
        <v>0</v>
      </c>
      <c r="Q832" s="6">
        <v>0</v>
      </c>
      <c r="R832" s="6">
        <v>0</v>
      </c>
      <c r="S832" s="6">
        <v>0</v>
      </c>
      <c r="T832" s="6">
        <v>1</v>
      </c>
      <c r="U832" s="6">
        <v>1</v>
      </c>
      <c r="V832" s="7" t="s">
        <v>2645</v>
      </c>
      <c r="W832" s="1"/>
      <c r="X832" s="1"/>
      <c r="Y832" s="1"/>
      <c r="Z832" s="1"/>
      <c r="AA832" s="1"/>
      <c r="AB832" s="1"/>
      <c r="AC832" s="1"/>
    </row>
    <row r="833" spans="1:29" ht="15.75" customHeight="1">
      <c r="A833" s="1" t="s">
        <v>2646</v>
      </c>
      <c r="B833" s="3" t="s">
        <v>2647</v>
      </c>
      <c r="C833" s="3" t="s">
        <v>92</v>
      </c>
      <c r="D833" s="3" t="s">
        <v>67</v>
      </c>
      <c r="E833" s="13">
        <v>42847</v>
      </c>
      <c r="F833" s="3" t="s">
        <v>95</v>
      </c>
      <c r="G833" s="14">
        <v>24</v>
      </c>
      <c r="H833" s="92">
        <f t="shared" si="36"/>
        <v>24</v>
      </c>
      <c r="I833" s="14">
        <v>24</v>
      </c>
      <c r="J833" s="92">
        <f t="shared" si="37"/>
        <v>26.400000000000002</v>
      </c>
      <c r="K833" s="92">
        <f t="shared" si="38"/>
        <v>21.6</v>
      </c>
      <c r="L833" s="1" t="s">
        <v>43</v>
      </c>
      <c r="M833" s="1" t="s">
        <v>63</v>
      </c>
      <c r="N833" s="3">
        <v>3</v>
      </c>
      <c r="O833" s="3" t="s">
        <v>15</v>
      </c>
      <c r="P833" s="14">
        <v>0</v>
      </c>
      <c r="Q833" s="14">
        <v>0</v>
      </c>
      <c r="R833" s="14">
        <v>0</v>
      </c>
      <c r="S833" s="14">
        <v>0</v>
      </c>
      <c r="T833" s="14">
        <v>1</v>
      </c>
      <c r="U833" s="14">
        <v>1</v>
      </c>
      <c r="V833" s="15" t="s">
        <v>2648</v>
      </c>
      <c r="W833" s="1"/>
      <c r="X833" s="1"/>
      <c r="Y833" s="1"/>
      <c r="Z833" s="1"/>
      <c r="AA833" s="1"/>
      <c r="AB833" s="1"/>
      <c r="AC833" s="1"/>
    </row>
    <row r="834" spans="1:29" ht="15.75" customHeight="1">
      <c r="A834" s="1" t="s">
        <v>2649</v>
      </c>
      <c r="B834" s="1" t="s">
        <v>2650</v>
      </c>
      <c r="C834" s="1" t="s">
        <v>92</v>
      </c>
      <c r="D834" s="1" t="s">
        <v>67</v>
      </c>
      <c r="E834" s="13">
        <v>42847</v>
      </c>
      <c r="F834" s="1" t="s">
        <v>62</v>
      </c>
      <c r="G834" s="6">
        <v>2500</v>
      </c>
      <c r="H834" s="92">
        <f t="shared" si="36"/>
        <v>2725</v>
      </c>
      <c r="I834" s="6">
        <v>3000</v>
      </c>
      <c r="J834" s="92">
        <f t="shared" si="37"/>
        <v>2750</v>
      </c>
      <c r="K834" s="92">
        <f t="shared" si="38"/>
        <v>2700</v>
      </c>
      <c r="L834" s="1" t="s">
        <v>43</v>
      </c>
      <c r="M834" s="1" t="s">
        <v>63</v>
      </c>
      <c r="N834" s="3">
        <v>3</v>
      </c>
      <c r="O834" s="1" t="s">
        <v>94</v>
      </c>
      <c r="P834" s="6">
        <v>0</v>
      </c>
      <c r="Q834" s="6">
        <v>0</v>
      </c>
      <c r="R834" s="6">
        <v>0</v>
      </c>
      <c r="S834" s="6">
        <v>0</v>
      </c>
      <c r="T834" s="6">
        <v>1</v>
      </c>
      <c r="U834" s="6">
        <v>1</v>
      </c>
      <c r="V834" s="7" t="s">
        <v>315</v>
      </c>
      <c r="W834" s="7" t="s">
        <v>2651</v>
      </c>
      <c r="X834" s="1" t="s">
        <v>2652</v>
      </c>
      <c r="Y834" s="1"/>
      <c r="Z834" s="1"/>
      <c r="AA834" s="1"/>
      <c r="AB834" s="1"/>
      <c r="AC834" s="1"/>
    </row>
    <row r="835" spans="1:29" ht="15.75" customHeight="1">
      <c r="A835" s="3" t="s">
        <v>2653</v>
      </c>
      <c r="B835" s="1"/>
      <c r="C835" s="3" t="s">
        <v>92</v>
      </c>
      <c r="D835" s="3" t="s">
        <v>67</v>
      </c>
      <c r="E835" s="13">
        <v>42847</v>
      </c>
      <c r="F835" s="3" t="s">
        <v>62</v>
      </c>
      <c r="G835" s="14">
        <v>400</v>
      </c>
      <c r="H835" s="92">
        <f t="shared" ref="H835:H898" si="39">SUM(J835+K835)/2</f>
        <v>400</v>
      </c>
      <c r="I835" s="14">
        <v>400</v>
      </c>
      <c r="J835" s="92">
        <f t="shared" ref="J835:J898" si="40">G835*1.1</f>
        <v>440.00000000000006</v>
      </c>
      <c r="K835" s="92">
        <f t="shared" ref="K835:K898" si="41">I835*0.9</f>
        <v>360</v>
      </c>
      <c r="L835" s="1" t="s">
        <v>43</v>
      </c>
      <c r="M835" s="1" t="s">
        <v>63</v>
      </c>
      <c r="N835" s="14">
        <v>3</v>
      </c>
      <c r="O835" s="3" t="s">
        <v>15</v>
      </c>
      <c r="P835" s="14">
        <v>0</v>
      </c>
      <c r="Q835" s="14">
        <v>0</v>
      </c>
      <c r="R835" s="14">
        <v>0</v>
      </c>
      <c r="S835" s="14">
        <v>0</v>
      </c>
      <c r="T835" s="14">
        <v>1</v>
      </c>
      <c r="U835" s="14">
        <v>1</v>
      </c>
      <c r="V835" s="19" t="s">
        <v>2654</v>
      </c>
      <c r="W835" s="1"/>
      <c r="X835" s="1"/>
      <c r="Y835" s="1"/>
      <c r="Z835" s="1"/>
      <c r="AA835" s="1"/>
      <c r="AB835" s="1"/>
      <c r="AC835" s="1"/>
    </row>
    <row r="836" spans="1:29" ht="15.75" customHeight="1">
      <c r="A836" s="1" t="s">
        <v>802</v>
      </c>
      <c r="B836" s="1" t="s">
        <v>2655</v>
      </c>
      <c r="C836" s="1" t="s">
        <v>92</v>
      </c>
      <c r="D836" s="1" t="s">
        <v>67</v>
      </c>
      <c r="E836" s="13">
        <v>42847</v>
      </c>
      <c r="F836" s="1" t="s">
        <v>2656</v>
      </c>
      <c r="G836" s="6">
        <v>15000</v>
      </c>
      <c r="H836" s="92">
        <f t="shared" si="39"/>
        <v>15000</v>
      </c>
      <c r="I836" s="6">
        <v>15000</v>
      </c>
      <c r="J836" s="92">
        <f t="shared" si="40"/>
        <v>16500</v>
      </c>
      <c r="K836" s="92">
        <f t="shared" si="41"/>
        <v>13500</v>
      </c>
      <c r="L836" s="1" t="s">
        <v>43</v>
      </c>
      <c r="M836" s="1" t="s">
        <v>63</v>
      </c>
      <c r="N836" s="14">
        <v>3</v>
      </c>
      <c r="O836" s="1" t="s">
        <v>94</v>
      </c>
      <c r="P836" s="6">
        <v>0</v>
      </c>
      <c r="Q836" s="6">
        <v>0</v>
      </c>
      <c r="R836" s="6">
        <v>0</v>
      </c>
      <c r="S836" s="6">
        <v>0</v>
      </c>
      <c r="T836" s="6">
        <v>1</v>
      </c>
      <c r="U836" s="6">
        <v>1</v>
      </c>
      <c r="V836" s="1" t="s">
        <v>2657</v>
      </c>
      <c r="W836" s="1"/>
      <c r="X836" s="1"/>
      <c r="Y836" s="1"/>
      <c r="Z836" s="1"/>
      <c r="AA836" s="1"/>
      <c r="AB836" s="1"/>
      <c r="AC836" s="1"/>
    </row>
    <row r="837" spans="1:29" ht="15.75" customHeight="1">
      <c r="A837" s="1" t="s">
        <v>2658</v>
      </c>
      <c r="B837" s="1" t="s">
        <v>2659</v>
      </c>
      <c r="C837" s="1" t="s">
        <v>92</v>
      </c>
      <c r="D837" s="1" t="s">
        <v>67</v>
      </c>
      <c r="E837" s="13">
        <v>42847</v>
      </c>
      <c r="F837" s="1" t="s">
        <v>2660</v>
      </c>
      <c r="G837" s="6">
        <v>200</v>
      </c>
      <c r="H837" s="92">
        <f t="shared" si="39"/>
        <v>200</v>
      </c>
      <c r="I837" s="6">
        <v>200</v>
      </c>
      <c r="J837" s="92">
        <f t="shared" si="40"/>
        <v>220.00000000000003</v>
      </c>
      <c r="K837" s="92">
        <f t="shared" si="41"/>
        <v>180</v>
      </c>
      <c r="L837" s="1" t="s">
        <v>2661</v>
      </c>
      <c r="M837" s="1" t="s">
        <v>63</v>
      </c>
      <c r="N837" s="14">
        <v>3</v>
      </c>
      <c r="O837" s="1" t="s">
        <v>48</v>
      </c>
      <c r="P837" s="6">
        <v>0</v>
      </c>
      <c r="Q837" s="6">
        <v>0</v>
      </c>
      <c r="R837" s="6">
        <v>0</v>
      </c>
      <c r="S837" s="6">
        <v>0</v>
      </c>
      <c r="T837" s="6">
        <v>1</v>
      </c>
      <c r="U837" s="6">
        <v>1</v>
      </c>
      <c r="V837" s="7" t="s">
        <v>2662</v>
      </c>
      <c r="W837" s="1"/>
      <c r="X837" s="1"/>
      <c r="Y837" s="1"/>
      <c r="Z837" s="1"/>
      <c r="AA837" s="1"/>
      <c r="AB837" s="1"/>
      <c r="AC837" s="1"/>
    </row>
    <row r="838" spans="1:29" ht="15.75" customHeight="1">
      <c r="A838" s="1" t="s">
        <v>2663</v>
      </c>
      <c r="B838" s="1" t="s">
        <v>2664</v>
      </c>
      <c r="C838" s="1" t="s">
        <v>92</v>
      </c>
      <c r="D838" s="1" t="s">
        <v>67</v>
      </c>
      <c r="E838" s="13">
        <v>42847</v>
      </c>
      <c r="F838" s="1" t="s">
        <v>145</v>
      </c>
      <c r="G838" s="6">
        <v>1000</v>
      </c>
      <c r="H838" s="92">
        <f t="shared" si="39"/>
        <v>1000</v>
      </c>
      <c r="I838" s="6">
        <v>1000</v>
      </c>
      <c r="J838" s="92">
        <f t="shared" si="40"/>
        <v>1100</v>
      </c>
      <c r="K838" s="92">
        <f t="shared" si="41"/>
        <v>900</v>
      </c>
      <c r="L838" s="1" t="s">
        <v>43</v>
      </c>
      <c r="M838" s="1" t="s">
        <v>63</v>
      </c>
      <c r="N838" s="14">
        <v>3</v>
      </c>
      <c r="O838" s="1" t="s">
        <v>94</v>
      </c>
      <c r="P838" s="1"/>
      <c r="Q838" s="1"/>
      <c r="R838" s="1"/>
      <c r="S838" s="1"/>
      <c r="T838" s="3">
        <v>1</v>
      </c>
      <c r="U838" s="6">
        <v>1</v>
      </c>
      <c r="V838" s="7" t="s">
        <v>2665</v>
      </c>
      <c r="W838" s="1"/>
      <c r="X838" s="1"/>
      <c r="Y838" s="1"/>
      <c r="Z838" s="1"/>
      <c r="AA838" s="1"/>
      <c r="AB838" s="1"/>
      <c r="AC838" s="1"/>
    </row>
    <row r="839" spans="1:29" ht="15.75" customHeight="1">
      <c r="A839" s="1" t="s">
        <v>2666</v>
      </c>
      <c r="B839" s="1" t="s">
        <v>2667</v>
      </c>
      <c r="C839" s="1" t="s">
        <v>92</v>
      </c>
      <c r="D839" s="1" t="s">
        <v>67</v>
      </c>
      <c r="E839" s="13">
        <v>42847</v>
      </c>
      <c r="F839" s="1" t="s">
        <v>2668</v>
      </c>
      <c r="G839" s="6">
        <v>1700</v>
      </c>
      <c r="H839" s="92">
        <f t="shared" si="39"/>
        <v>1700</v>
      </c>
      <c r="I839" s="6">
        <v>1700</v>
      </c>
      <c r="J839" s="92">
        <f t="shared" si="40"/>
        <v>1870.0000000000002</v>
      </c>
      <c r="K839" s="92">
        <f t="shared" si="41"/>
        <v>1530</v>
      </c>
      <c r="L839" s="1" t="s">
        <v>43</v>
      </c>
      <c r="M839" s="1" t="s">
        <v>63</v>
      </c>
      <c r="N839" s="3">
        <v>3</v>
      </c>
      <c r="O839" s="1" t="s">
        <v>94</v>
      </c>
      <c r="P839" s="6">
        <v>0</v>
      </c>
      <c r="Q839" s="6">
        <v>0</v>
      </c>
      <c r="R839" s="6">
        <v>0</v>
      </c>
      <c r="S839" s="6">
        <v>0</v>
      </c>
      <c r="T839" s="6">
        <v>1</v>
      </c>
      <c r="U839" s="6">
        <v>1</v>
      </c>
      <c r="V839" s="7" t="s">
        <v>2669</v>
      </c>
      <c r="W839" s="1"/>
      <c r="X839" s="1"/>
      <c r="Y839" s="1"/>
      <c r="Z839" s="1"/>
      <c r="AA839" s="1"/>
      <c r="AB839" s="1"/>
      <c r="AC839" s="1"/>
    </row>
    <row r="840" spans="1:29" ht="15.75" customHeight="1">
      <c r="A840" s="3" t="s">
        <v>2670</v>
      </c>
      <c r="B840" s="1"/>
      <c r="C840" s="3" t="s">
        <v>92</v>
      </c>
      <c r="D840" s="3" t="s">
        <v>67</v>
      </c>
      <c r="E840" s="13">
        <v>42847</v>
      </c>
      <c r="F840" s="3" t="s">
        <v>1681</v>
      </c>
      <c r="G840" s="14">
        <v>24</v>
      </c>
      <c r="H840" s="92">
        <f t="shared" si="39"/>
        <v>24</v>
      </c>
      <c r="I840" s="14">
        <v>24</v>
      </c>
      <c r="J840" s="92">
        <f t="shared" si="40"/>
        <v>26.400000000000002</v>
      </c>
      <c r="K840" s="92">
        <f t="shared" si="41"/>
        <v>21.6</v>
      </c>
      <c r="L840" s="1" t="s">
        <v>43</v>
      </c>
      <c r="M840" s="1" t="s">
        <v>63</v>
      </c>
      <c r="N840" s="14">
        <v>3</v>
      </c>
      <c r="O840" s="3" t="s">
        <v>15</v>
      </c>
      <c r="P840" s="14">
        <v>0</v>
      </c>
      <c r="Q840" s="14">
        <v>0</v>
      </c>
      <c r="R840" s="14">
        <v>0</v>
      </c>
      <c r="S840" s="14">
        <v>0</v>
      </c>
      <c r="T840" s="14">
        <v>1</v>
      </c>
      <c r="U840" s="14">
        <v>1</v>
      </c>
      <c r="V840" s="15" t="s">
        <v>2654</v>
      </c>
      <c r="W840" s="7"/>
      <c r="X840" s="1"/>
      <c r="Y840" s="1"/>
      <c r="Z840" s="1"/>
      <c r="AA840" s="1"/>
      <c r="AB840" s="1"/>
      <c r="AC840" s="1"/>
    </row>
    <row r="841" spans="1:29" ht="15.75" customHeight="1">
      <c r="A841" s="1" t="s">
        <v>1402</v>
      </c>
      <c r="B841" s="1" t="s">
        <v>2671</v>
      </c>
      <c r="C841" s="1" t="s">
        <v>92</v>
      </c>
      <c r="D841" s="1" t="s">
        <v>67</v>
      </c>
      <c r="E841" s="13">
        <v>42847</v>
      </c>
      <c r="F841" s="1" t="s">
        <v>368</v>
      </c>
      <c r="G841" s="6">
        <v>2000</v>
      </c>
      <c r="H841" s="92">
        <f t="shared" si="39"/>
        <v>5600</v>
      </c>
      <c r="I841" s="6">
        <v>10000</v>
      </c>
      <c r="J841" s="92">
        <f t="shared" si="40"/>
        <v>2200</v>
      </c>
      <c r="K841" s="92">
        <f t="shared" si="41"/>
        <v>9000</v>
      </c>
      <c r="L841" s="1" t="s">
        <v>43</v>
      </c>
      <c r="M841" s="1" t="s">
        <v>63</v>
      </c>
      <c r="N841" s="14">
        <v>3</v>
      </c>
      <c r="O841" s="1" t="s">
        <v>94</v>
      </c>
      <c r="P841" s="6">
        <v>0</v>
      </c>
      <c r="Q841" s="6">
        <v>0</v>
      </c>
      <c r="R841" s="6">
        <v>0</v>
      </c>
      <c r="S841" s="6">
        <v>0</v>
      </c>
      <c r="T841" s="6">
        <v>1</v>
      </c>
      <c r="U841" s="6">
        <v>1</v>
      </c>
      <c r="V841" s="7" t="s">
        <v>2672</v>
      </c>
      <c r="W841" s="7" t="s">
        <v>2674</v>
      </c>
      <c r="X841" s="1"/>
      <c r="Y841" s="1"/>
      <c r="Z841" s="1"/>
      <c r="AA841" s="1"/>
      <c r="AB841" s="1"/>
      <c r="AC841" s="1"/>
    </row>
    <row r="842" spans="1:29" ht="15.75" customHeight="1">
      <c r="A842" s="3" t="s">
        <v>2676</v>
      </c>
      <c r="B842" s="1"/>
      <c r="C842" s="1" t="s">
        <v>92</v>
      </c>
      <c r="D842" s="1" t="s">
        <v>67</v>
      </c>
      <c r="E842" s="13">
        <v>42847</v>
      </c>
      <c r="F842" s="1"/>
      <c r="G842" s="1"/>
      <c r="H842" s="92"/>
      <c r="I842" s="1"/>
      <c r="J842" s="92"/>
      <c r="K842" s="92"/>
      <c r="L842" s="1" t="s">
        <v>43</v>
      </c>
      <c r="M842" s="1" t="s">
        <v>63</v>
      </c>
      <c r="N842" s="14">
        <v>3</v>
      </c>
      <c r="O842" s="3" t="s">
        <v>15</v>
      </c>
      <c r="P842" s="14">
        <v>0</v>
      </c>
      <c r="Q842" s="14">
        <v>0</v>
      </c>
      <c r="R842" s="14">
        <v>0</v>
      </c>
      <c r="S842" s="14">
        <v>0</v>
      </c>
      <c r="T842" s="6">
        <v>1</v>
      </c>
      <c r="U842" s="6">
        <v>1</v>
      </c>
      <c r="V842" s="15" t="s">
        <v>2678</v>
      </c>
      <c r="W842" s="1"/>
      <c r="X842" s="1"/>
      <c r="Y842" s="1"/>
      <c r="Z842" s="1"/>
      <c r="AA842" s="1"/>
      <c r="AB842" s="1"/>
      <c r="AC842" s="1"/>
    </row>
    <row r="843" spans="1:29" ht="15.75" customHeight="1">
      <c r="A843" s="3" t="s">
        <v>2681</v>
      </c>
      <c r="B843" s="3" t="s">
        <v>2683</v>
      </c>
      <c r="C843" s="1" t="s">
        <v>92</v>
      </c>
      <c r="D843" s="1" t="s">
        <v>67</v>
      </c>
      <c r="E843" s="13">
        <v>42847</v>
      </c>
      <c r="F843" s="1"/>
      <c r="G843" s="1"/>
      <c r="H843" s="92"/>
      <c r="I843" s="1"/>
      <c r="J843" s="92"/>
      <c r="K843" s="92"/>
      <c r="L843" s="17" t="s">
        <v>2685</v>
      </c>
      <c r="M843" s="1" t="s">
        <v>63</v>
      </c>
      <c r="N843" s="14">
        <v>3</v>
      </c>
      <c r="O843" s="3" t="s">
        <v>15</v>
      </c>
      <c r="P843" s="14">
        <v>0</v>
      </c>
      <c r="Q843" s="14">
        <v>0</v>
      </c>
      <c r="R843" s="14">
        <v>0</v>
      </c>
      <c r="S843" s="14">
        <v>0</v>
      </c>
      <c r="T843" s="6">
        <v>1</v>
      </c>
      <c r="U843" s="6">
        <v>1</v>
      </c>
      <c r="V843" s="15" t="s">
        <v>2689</v>
      </c>
      <c r="W843" s="1"/>
      <c r="X843" s="1"/>
      <c r="Y843" s="1"/>
      <c r="Z843" s="1"/>
      <c r="AA843" s="1"/>
      <c r="AB843" s="1"/>
      <c r="AC843" s="1"/>
    </row>
    <row r="844" spans="1:29" ht="15.75" customHeight="1">
      <c r="A844" s="3" t="s">
        <v>2690</v>
      </c>
      <c r="B844" s="17" t="s">
        <v>2691</v>
      </c>
      <c r="C844" s="1" t="s">
        <v>92</v>
      </c>
      <c r="D844" s="1" t="s">
        <v>67</v>
      </c>
      <c r="E844" s="13">
        <v>42847</v>
      </c>
      <c r="F844" s="1"/>
      <c r="G844" s="1"/>
      <c r="H844" s="92"/>
      <c r="I844" s="1"/>
      <c r="J844" s="92"/>
      <c r="K844" s="92"/>
      <c r="L844" s="1" t="s">
        <v>43</v>
      </c>
      <c r="M844" s="1" t="s">
        <v>63</v>
      </c>
      <c r="N844" s="14">
        <v>3</v>
      </c>
      <c r="O844" s="3" t="s">
        <v>15</v>
      </c>
      <c r="P844" s="14">
        <v>0</v>
      </c>
      <c r="Q844" s="14">
        <v>0</v>
      </c>
      <c r="R844" s="14">
        <v>0</v>
      </c>
      <c r="S844" s="14">
        <v>0</v>
      </c>
      <c r="T844" s="6">
        <v>1</v>
      </c>
      <c r="U844" s="6">
        <v>1</v>
      </c>
      <c r="V844" s="15" t="s">
        <v>2692</v>
      </c>
      <c r="W844" s="1"/>
      <c r="X844" s="1"/>
      <c r="Y844" s="1"/>
      <c r="Z844" s="1"/>
      <c r="AA844" s="1"/>
      <c r="AB844" s="1"/>
      <c r="AC844" s="1"/>
    </row>
    <row r="845" spans="1:29" ht="15.75" customHeight="1">
      <c r="A845" s="3" t="s">
        <v>2075</v>
      </c>
      <c r="B845" s="1"/>
      <c r="C845" s="1" t="s">
        <v>92</v>
      </c>
      <c r="D845" s="1" t="s">
        <v>67</v>
      </c>
      <c r="E845" s="13">
        <v>42847</v>
      </c>
      <c r="F845" s="1"/>
      <c r="G845" s="1"/>
      <c r="H845" s="92"/>
      <c r="I845" s="1"/>
      <c r="J845" s="92"/>
      <c r="K845" s="92"/>
      <c r="L845" s="1" t="s">
        <v>43</v>
      </c>
      <c r="M845" s="1" t="s">
        <v>63</v>
      </c>
      <c r="N845" s="14">
        <v>3</v>
      </c>
      <c r="O845" s="3" t="s">
        <v>15</v>
      </c>
      <c r="P845" s="14">
        <v>0</v>
      </c>
      <c r="Q845" s="14">
        <v>0</v>
      </c>
      <c r="R845" s="14">
        <v>0</v>
      </c>
      <c r="S845" s="14">
        <v>0</v>
      </c>
      <c r="T845" s="6">
        <v>1</v>
      </c>
      <c r="U845" s="6">
        <v>1</v>
      </c>
      <c r="V845" s="15" t="s">
        <v>2693</v>
      </c>
      <c r="W845" s="1"/>
      <c r="X845" s="1"/>
      <c r="Y845" s="1"/>
      <c r="Z845" s="1"/>
      <c r="AA845" s="1"/>
      <c r="AB845" s="1"/>
      <c r="AC845" s="1"/>
    </row>
    <row r="846" spans="1:29" ht="15.75" customHeight="1">
      <c r="A846" s="3" t="s">
        <v>2694</v>
      </c>
      <c r="B846" s="1"/>
      <c r="C846" s="1" t="s">
        <v>92</v>
      </c>
      <c r="D846" s="1" t="s">
        <v>67</v>
      </c>
      <c r="E846" s="13">
        <v>42847</v>
      </c>
      <c r="F846" s="1"/>
      <c r="G846" s="1"/>
      <c r="H846" s="92"/>
      <c r="I846" s="1"/>
      <c r="J846" s="92"/>
      <c r="K846" s="92"/>
      <c r="L846" s="1" t="s">
        <v>43</v>
      </c>
      <c r="M846" s="1" t="s">
        <v>63</v>
      </c>
      <c r="N846" s="14">
        <v>3</v>
      </c>
      <c r="O846" s="1" t="s">
        <v>94</v>
      </c>
      <c r="P846" s="6">
        <v>0</v>
      </c>
      <c r="Q846" s="6">
        <v>0</v>
      </c>
      <c r="R846" s="6">
        <v>0</v>
      </c>
      <c r="S846" s="6">
        <v>0</v>
      </c>
      <c r="T846" s="6">
        <v>1</v>
      </c>
      <c r="U846" s="6">
        <v>1</v>
      </c>
      <c r="V846" s="7" t="s">
        <v>2695</v>
      </c>
      <c r="W846" s="3"/>
      <c r="X846" s="1"/>
      <c r="Y846" s="1"/>
      <c r="Z846" s="1"/>
      <c r="AA846" s="1"/>
      <c r="AB846" s="1"/>
      <c r="AC846" s="1"/>
    </row>
    <row r="847" spans="1:29" ht="15.75" customHeight="1">
      <c r="A847" s="1" t="s">
        <v>1555</v>
      </c>
      <c r="B847" s="1" t="s">
        <v>1556</v>
      </c>
      <c r="C847" s="1" t="s">
        <v>92</v>
      </c>
      <c r="D847" s="1" t="s">
        <v>67</v>
      </c>
      <c r="E847" s="13">
        <v>42851</v>
      </c>
      <c r="F847" s="1"/>
      <c r="G847" s="1"/>
      <c r="H847" s="92"/>
      <c r="I847" s="1"/>
      <c r="J847" s="92"/>
      <c r="K847" s="92"/>
      <c r="L847" s="1" t="s">
        <v>1557</v>
      </c>
      <c r="M847" s="1" t="s">
        <v>1558</v>
      </c>
      <c r="N847" s="14">
        <v>1</v>
      </c>
      <c r="O847" s="1" t="s">
        <v>48</v>
      </c>
      <c r="P847" s="6">
        <v>0</v>
      </c>
      <c r="Q847" s="6">
        <v>0</v>
      </c>
      <c r="R847" s="6">
        <v>0</v>
      </c>
      <c r="S847" s="6">
        <v>0</v>
      </c>
      <c r="T847" s="6">
        <v>1</v>
      </c>
      <c r="U847" s="6">
        <v>1</v>
      </c>
      <c r="V847" s="7" t="s">
        <v>1559</v>
      </c>
      <c r="W847" s="1"/>
      <c r="X847" s="1"/>
      <c r="Y847" s="1"/>
      <c r="Z847" s="1"/>
      <c r="AA847" s="1"/>
      <c r="AB847" s="1"/>
      <c r="AC847" s="1"/>
    </row>
    <row r="848" spans="1:29" ht="15.75" customHeight="1">
      <c r="A848" s="1" t="s">
        <v>1402</v>
      </c>
      <c r="B848" s="1" t="s">
        <v>404</v>
      </c>
      <c r="C848" s="1" t="s">
        <v>92</v>
      </c>
      <c r="D848" s="1" t="s">
        <v>67</v>
      </c>
      <c r="E848" s="13">
        <v>42851</v>
      </c>
      <c r="F848" s="1"/>
      <c r="G848" s="1"/>
      <c r="H848" s="92"/>
      <c r="I848" s="1"/>
      <c r="J848" s="92"/>
      <c r="K848" s="92"/>
      <c r="L848" s="1" t="s">
        <v>43</v>
      </c>
      <c r="M848" s="1" t="s">
        <v>3202</v>
      </c>
      <c r="N848" s="6">
        <v>1</v>
      </c>
      <c r="O848" s="1" t="s">
        <v>59</v>
      </c>
      <c r="P848" s="6">
        <v>0</v>
      </c>
      <c r="Q848" s="6">
        <v>0</v>
      </c>
      <c r="R848" s="6">
        <v>0</v>
      </c>
      <c r="S848" s="6">
        <v>0</v>
      </c>
      <c r="T848" s="6">
        <v>1</v>
      </c>
      <c r="U848" s="6">
        <v>1</v>
      </c>
      <c r="V848" s="7" t="s">
        <v>3203</v>
      </c>
      <c r="W848" s="1"/>
      <c r="X848" s="1"/>
      <c r="Y848" s="1"/>
      <c r="Z848" s="1"/>
      <c r="AA848" s="1"/>
      <c r="AB848" s="1"/>
      <c r="AC848" s="1"/>
    </row>
    <row r="849" spans="1:29" ht="15.75" customHeight="1">
      <c r="A849" s="1" t="s">
        <v>1402</v>
      </c>
      <c r="B849" s="1" t="s">
        <v>404</v>
      </c>
      <c r="C849" s="1" t="s">
        <v>92</v>
      </c>
      <c r="D849" s="1" t="s">
        <v>67</v>
      </c>
      <c r="E849" s="13">
        <v>42851</v>
      </c>
      <c r="F849" s="1"/>
      <c r="G849" s="1"/>
      <c r="H849" s="92"/>
      <c r="I849" s="1"/>
      <c r="J849" s="92"/>
      <c r="K849" s="92"/>
      <c r="L849" s="1" t="s">
        <v>3242</v>
      </c>
      <c r="M849" s="1" t="s">
        <v>3243</v>
      </c>
      <c r="N849" s="6">
        <v>0</v>
      </c>
      <c r="O849" s="1" t="s">
        <v>48</v>
      </c>
      <c r="P849" s="6">
        <v>0</v>
      </c>
      <c r="Q849" s="6">
        <v>0</v>
      </c>
      <c r="R849" s="6">
        <v>0</v>
      </c>
      <c r="S849" s="6">
        <v>0</v>
      </c>
      <c r="T849" s="6">
        <v>1</v>
      </c>
      <c r="U849" s="6">
        <v>1</v>
      </c>
      <c r="V849" s="7" t="s">
        <v>3244</v>
      </c>
      <c r="W849" s="1"/>
      <c r="X849" s="1"/>
      <c r="Y849" s="1"/>
      <c r="Z849" s="1"/>
      <c r="AA849" s="1"/>
      <c r="AB849" s="1"/>
      <c r="AC849" s="1"/>
    </row>
    <row r="850" spans="1:29" ht="15.75" customHeight="1">
      <c r="A850" s="1" t="s">
        <v>802</v>
      </c>
      <c r="B850" s="1" t="s">
        <v>3091</v>
      </c>
      <c r="C850" s="1" t="s">
        <v>92</v>
      </c>
      <c r="D850" s="1" t="s">
        <v>67</v>
      </c>
      <c r="E850" s="13">
        <v>42854</v>
      </c>
      <c r="F850" s="1" t="s">
        <v>113</v>
      </c>
      <c r="G850" s="6">
        <v>200</v>
      </c>
      <c r="H850" s="92">
        <f t="shared" si="39"/>
        <v>200</v>
      </c>
      <c r="I850" s="6">
        <v>200</v>
      </c>
      <c r="J850" s="92">
        <f t="shared" si="40"/>
        <v>220.00000000000003</v>
      </c>
      <c r="K850" s="92">
        <f t="shared" si="41"/>
        <v>180</v>
      </c>
      <c r="L850" s="1" t="s">
        <v>43</v>
      </c>
      <c r="M850" s="1" t="s">
        <v>155</v>
      </c>
      <c r="N850" s="6">
        <v>1</v>
      </c>
      <c r="O850" s="1" t="s">
        <v>48</v>
      </c>
      <c r="P850" s="6">
        <v>0</v>
      </c>
      <c r="Q850" s="6">
        <v>0</v>
      </c>
      <c r="R850" s="6">
        <v>0</v>
      </c>
      <c r="S850" s="6">
        <v>0</v>
      </c>
      <c r="T850" s="6">
        <v>1</v>
      </c>
      <c r="U850" s="6">
        <v>1</v>
      </c>
      <c r="V850" s="7" t="s">
        <v>3092</v>
      </c>
      <c r="W850" s="1"/>
      <c r="X850" s="1"/>
      <c r="Y850" s="1"/>
      <c r="Z850" s="1"/>
      <c r="AA850" s="1"/>
      <c r="AB850" s="1"/>
      <c r="AC850" s="1"/>
    </row>
    <row r="851" spans="1:29" ht="15.75" customHeight="1">
      <c r="A851" s="1" t="s">
        <v>1402</v>
      </c>
      <c r="B851" s="1" t="s">
        <v>3093</v>
      </c>
      <c r="C851" s="1" t="s">
        <v>92</v>
      </c>
      <c r="D851" s="1" t="s">
        <v>67</v>
      </c>
      <c r="E851" s="13">
        <v>42854</v>
      </c>
      <c r="F851" s="1" t="s">
        <v>3094</v>
      </c>
      <c r="G851" s="6">
        <v>3500</v>
      </c>
      <c r="H851" s="92">
        <f t="shared" si="39"/>
        <v>3500</v>
      </c>
      <c r="I851" s="6">
        <v>3500</v>
      </c>
      <c r="J851" s="92">
        <f t="shared" si="40"/>
        <v>3850.0000000000005</v>
      </c>
      <c r="K851" s="92">
        <f t="shared" si="41"/>
        <v>3150</v>
      </c>
      <c r="L851" s="1" t="s">
        <v>43</v>
      </c>
      <c r="M851" s="1" t="s">
        <v>155</v>
      </c>
      <c r="N851" s="6">
        <v>1</v>
      </c>
      <c r="O851" s="1" t="s">
        <v>94</v>
      </c>
      <c r="P851" s="6">
        <v>0</v>
      </c>
      <c r="Q851" s="6">
        <v>0</v>
      </c>
      <c r="R851" s="6">
        <v>0</v>
      </c>
      <c r="S851" s="6">
        <v>0</v>
      </c>
      <c r="T851" s="6">
        <v>1</v>
      </c>
      <c r="U851" s="6">
        <v>1</v>
      </c>
      <c r="V851" s="7" t="s">
        <v>3095</v>
      </c>
      <c r="W851" s="1"/>
      <c r="X851" s="1"/>
      <c r="Y851" s="1"/>
      <c r="Z851" s="1"/>
      <c r="AA851" s="1"/>
      <c r="AB851" s="1"/>
      <c r="AC851" s="1"/>
    </row>
    <row r="852" spans="1:29" ht="15.75" customHeight="1">
      <c r="A852" s="1" t="s">
        <v>90</v>
      </c>
      <c r="B852" s="1" t="s">
        <v>3206</v>
      </c>
      <c r="C852" s="1" t="s">
        <v>92</v>
      </c>
      <c r="D852" s="1" t="s">
        <v>67</v>
      </c>
      <c r="E852" s="13">
        <v>42854</v>
      </c>
      <c r="F852" s="1"/>
      <c r="G852" s="1"/>
      <c r="H852" s="92"/>
      <c r="I852" s="1"/>
      <c r="J852" s="92"/>
      <c r="K852" s="92"/>
      <c r="L852" s="1" t="s">
        <v>3207</v>
      </c>
      <c r="M852" s="1" t="s">
        <v>3208</v>
      </c>
      <c r="N852" s="6">
        <v>0</v>
      </c>
      <c r="O852" s="1" t="s">
        <v>59</v>
      </c>
      <c r="P852" s="6">
        <v>0</v>
      </c>
      <c r="Q852" s="6">
        <v>0</v>
      </c>
      <c r="R852" s="6">
        <v>0</v>
      </c>
      <c r="S852" s="6">
        <v>0</v>
      </c>
      <c r="T852" s="6">
        <v>1</v>
      </c>
      <c r="U852" s="6">
        <v>1</v>
      </c>
      <c r="V852" s="7" t="s">
        <v>3209</v>
      </c>
      <c r="W852" s="1"/>
      <c r="X852" s="1"/>
      <c r="Y852" s="1"/>
      <c r="Z852" s="1"/>
      <c r="AA852" s="1"/>
      <c r="AB852" s="1"/>
      <c r="AC852" s="1"/>
    </row>
    <row r="853" spans="1:29" ht="15.75" customHeight="1">
      <c r="A853" s="1" t="s">
        <v>90</v>
      </c>
      <c r="B853" s="1"/>
      <c r="C853" s="3" t="s">
        <v>92</v>
      </c>
      <c r="D853" s="3" t="s">
        <v>67</v>
      </c>
      <c r="E853" s="24">
        <v>42854</v>
      </c>
      <c r="F853" s="1"/>
      <c r="G853" s="1"/>
      <c r="H853" s="92"/>
      <c r="I853" s="1"/>
      <c r="J853" s="92"/>
      <c r="K853" s="92"/>
      <c r="L853" s="41" t="s">
        <v>419</v>
      </c>
      <c r="M853" s="41" t="s">
        <v>420</v>
      </c>
      <c r="N853" s="14">
        <v>1</v>
      </c>
      <c r="O853" s="3" t="s">
        <v>59</v>
      </c>
      <c r="P853" s="6"/>
      <c r="Q853" s="6"/>
      <c r="R853" s="6"/>
      <c r="S853" s="6"/>
      <c r="T853" s="14">
        <v>0</v>
      </c>
      <c r="U853" s="14">
        <v>1</v>
      </c>
      <c r="V853" s="15" t="s">
        <v>422</v>
      </c>
      <c r="W853" s="1"/>
      <c r="X853" s="1"/>
      <c r="Y853" s="1"/>
      <c r="Z853" s="1"/>
      <c r="AA853" s="1"/>
      <c r="AB853" s="1"/>
      <c r="AC853" s="71"/>
    </row>
    <row r="854" spans="1:29" ht="15.75" customHeight="1">
      <c r="A854" s="1" t="s">
        <v>245</v>
      </c>
      <c r="B854" s="1" t="s">
        <v>3175</v>
      </c>
      <c r="C854" s="3" t="s">
        <v>248</v>
      </c>
      <c r="D854" s="3" t="s">
        <v>5</v>
      </c>
      <c r="E854" s="4">
        <v>42831</v>
      </c>
      <c r="F854" s="1" t="s">
        <v>95</v>
      </c>
      <c r="G854" s="6">
        <v>12</v>
      </c>
      <c r="H854" s="92">
        <f t="shared" si="39"/>
        <v>17.400000000000002</v>
      </c>
      <c r="I854" s="1">
        <v>24</v>
      </c>
      <c r="J854" s="92">
        <f t="shared" si="40"/>
        <v>13.200000000000001</v>
      </c>
      <c r="K854" s="92">
        <f t="shared" si="41"/>
        <v>21.6</v>
      </c>
      <c r="L854" s="1" t="s">
        <v>3176</v>
      </c>
      <c r="M854" s="1" t="s">
        <v>3177</v>
      </c>
      <c r="N854" s="3">
        <v>1</v>
      </c>
      <c r="O854" s="1" t="s">
        <v>59</v>
      </c>
      <c r="P854" s="6">
        <v>0</v>
      </c>
      <c r="Q854" s="6">
        <v>0</v>
      </c>
      <c r="R854" s="6">
        <v>0</v>
      </c>
      <c r="S854" s="6">
        <v>0</v>
      </c>
      <c r="T854" s="6">
        <v>1</v>
      </c>
      <c r="U854" s="6">
        <v>1</v>
      </c>
      <c r="V854" s="7" t="s">
        <v>3178</v>
      </c>
      <c r="W854" s="1"/>
      <c r="X854" s="1"/>
      <c r="Y854" s="1"/>
      <c r="Z854" s="1"/>
      <c r="AA854" s="1"/>
      <c r="AB854" s="1"/>
      <c r="AC854" s="1"/>
    </row>
    <row r="855" spans="1:29" ht="15.75" customHeight="1">
      <c r="A855" s="1" t="s">
        <v>245</v>
      </c>
      <c r="B855" s="1" t="s">
        <v>1416</v>
      </c>
      <c r="C855" s="3" t="s">
        <v>248</v>
      </c>
      <c r="D855" s="3" t="s">
        <v>5</v>
      </c>
      <c r="E855" s="4">
        <v>42840</v>
      </c>
      <c r="F855" s="1" t="s">
        <v>113</v>
      </c>
      <c r="G855" s="6">
        <v>200</v>
      </c>
      <c r="H855" s="92">
        <f t="shared" si="39"/>
        <v>200</v>
      </c>
      <c r="I855" s="6">
        <v>200</v>
      </c>
      <c r="J855" s="92">
        <f t="shared" si="40"/>
        <v>220.00000000000003</v>
      </c>
      <c r="K855" s="92">
        <f t="shared" si="41"/>
        <v>180</v>
      </c>
      <c r="L855" s="1" t="s">
        <v>43</v>
      </c>
      <c r="M855" s="1" t="s">
        <v>44</v>
      </c>
      <c r="N855" s="3">
        <v>1</v>
      </c>
      <c r="O855" s="1"/>
      <c r="P855" s="6">
        <v>0</v>
      </c>
      <c r="Q855" s="6">
        <v>0</v>
      </c>
      <c r="R855" s="6">
        <v>0</v>
      </c>
      <c r="S855" s="6">
        <v>0</v>
      </c>
      <c r="T855" s="6">
        <v>1</v>
      </c>
      <c r="U855" s="6">
        <v>1</v>
      </c>
      <c r="V855" s="7" t="s">
        <v>1419</v>
      </c>
      <c r="W855" s="7" t="s">
        <v>1421</v>
      </c>
      <c r="X855" s="1"/>
      <c r="Y855" s="1"/>
      <c r="Z855" s="1"/>
      <c r="AA855" s="1"/>
      <c r="AB855" s="1"/>
      <c r="AC855" s="1"/>
    </row>
    <row r="856" spans="1:29" ht="15.75" customHeight="1">
      <c r="A856" s="1" t="s">
        <v>245</v>
      </c>
      <c r="B856" s="1" t="s">
        <v>247</v>
      </c>
      <c r="C856" s="1" t="s">
        <v>248</v>
      </c>
      <c r="D856" s="3" t="s">
        <v>5</v>
      </c>
      <c r="E856" s="13">
        <v>42844</v>
      </c>
      <c r="F856" s="1"/>
      <c r="G856" s="1"/>
      <c r="H856" s="92"/>
      <c r="I856" s="1"/>
      <c r="J856" s="92"/>
      <c r="K856" s="92"/>
      <c r="L856" s="27" t="s">
        <v>252</v>
      </c>
      <c r="M856" s="27" t="s">
        <v>253</v>
      </c>
      <c r="N856" s="6">
        <v>0</v>
      </c>
      <c r="O856" s="27" t="s">
        <v>59</v>
      </c>
      <c r="P856" s="6">
        <v>0</v>
      </c>
      <c r="Q856" s="6">
        <v>0</v>
      </c>
      <c r="R856" s="6">
        <v>0</v>
      </c>
      <c r="S856" s="6">
        <v>0</v>
      </c>
      <c r="T856" s="6">
        <v>1</v>
      </c>
      <c r="U856" s="6">
        <v>1</v>
      </c>
      <c r="V856" s="7" t="s">
        <v>257</v>
      </c>
      <c r="W856" s="1"/>
      <c r="X856" s="1"/>
      <c r="Y856" s="1"/>
      <c r="Z856" s="1"/>
      <c r="AA856" s="1"/>
      <c r="AB856" s="1"/>
      <c r="AC856" s="1"/>
    </row>
    <row r="857" spans="1:29" ht="15.75" customHeight="1">
      <c r="A857" s="1" t="s">
        <v>245</v>
      </c>
      <c r="B857" s="1" t="s">
        <v>904</v>
      </c>
      <c r="C857" s="1" t="s">
        <v>248</v>
      </c>
      <c r="D857" s="1" t="s">
        <v>67</v>
      </c>
      <c r="E857" s="13">
        <v>42846</v>
      </c>
      <c r="F857" s="1" t="s">
        <v>62</v>
      </c>
      <c r="G857" s="6">
        <v>3000</v>
      </c>
      <c r="H857" s="92">
        <f t="shared" si="39"/>
        <v>3000</v>
      </c>
      <c r="I857" s="6">
        <v>3000</v>
      </c>
      <c r="J857" s="92">
        <f t="shared" si="40"/>
        <v>3300.0000000000005</v>
      </c>
      <c r="K857" s="92">
        <f t="shared" si="41"/>
        <v>2700</v>
      </c>
      <c r="L857" s="1" t="s">
        <v>43</v>
      </c>
      <c r="M857" s="1" t="s">
        <v>491</v>
      </c>
      <c r="N857" s="3">
        <v>1</v>
      </c>
      <c r="O857" s="1" t="s">
        <v>48</v>
      </c>
      <c r="P857" s="6">
        <v>0</v>
      </c>
      <c r="Q857" s="6">
        <v>0</v>
      </c>
      <c r="R857" s="6">
        <v>0</v>
      </c>
      <c r="S857" s="6">
        <v>0</v>
      </c>
      <c r="T857" s="6">
        <v>1</v>
      </c>
      <c r="U857" s="6">
        <v>1</v>
      </c>
      <c r="V857" s="7" t="s">
        <v>905</v>
      </c>
      <c r="W857" s="1"/>
      <c r="X857" s="1"/>
      <c r="Y857" s="1"/>
      <c r="Z857" s="1"/>
      <c r="AA857" s="1"/>
      <c r="AB857" s="1"/>
      <c r="AC857" s="1"/>
    </row>
    <row r="858" spans="1:29" ht="15.75" customHeight="1">
      <c r="A858" s="3" t="s">
        <v>2696</v>
      </c>
      <c r="B858" s="17" t="s">
        <v>2697</v>
      </c>
      <c r="C858" s="3" t="s">
        <v>248</v>
      </c>
      <c r="D858" s="3" t="s">
        <v>67</v>
      </c>
      <c r="E858" s="13">
        <v>42847</v>
      </c>
      <c r="F858" s="3" t="s">
        <v>1831</v>
      </c>
      <c r="G858" s="14">
        <v>200</v>
      </c>
      <c r="H858" s="92">
        <f t="shared" si="39"/>
        <v>200</v>
      </c>
      <c r="I858" s="14">
        <v>200</v>
      </c>
      <c r="J858" s="92">
        <f t="shared" si="40"/>
        <v>220.00000000000003</v>
      </c>
      <c r="K858" s="92">
        <f t="shared" si="41"/>
        <v>180</v>
      </c>
      <c r="L858" s="17" t="s">
        <v>2698</v>
      </c>
      <c r="M858" s="1" t="s">
        <v>63</v>
      </c>
      <c r="N858" s="3">
        <v>3</v>
      </c>
      <c r="O858" s="1" t="s">
        <v>94</v>
      </c>
      <c r="P858" s="14">
        <v>0</v>
      </c>
      <c r="Q858" s="14">
        <v>0</v>
      </c>
      <c r="R858" s="14">
        <v>0</v>
      </c>
      <c r="S858" s="14">
        <v>0</v>
      </c>
      <c r="T858" s="14">
        <v>1</v>
      </c>
      <c r="U858" s="14">
        <v>1</v>
      </c>
      <c r="V858" s="105" t="s">
        <v>2699</v>
      </c>
      <c r="W858" s="7"/>
      <c r="X858" s="1"/>
      <c r="Y858" s="1"/>
      <c r="Z858" s="1"/>
      <c r="AA858" s="1"/>
      <c r="AB858" s="1"/>
      <c r="AC858" s="1"/>
    </row>
    <row r="859" spans="1:29" ht="15.75" customHeight="1">
      <c r="A859" s="3" t="s">
        <v>2700</v>
      </c>
      <c r="B859" s="89" t="s">
        <v>2701</v>
      </c>
      <c r="C859" s="3" t="s">
        <v>248</v>
      </c>
      <c r="D859" s="3" t="s">
        <v>67</v>
      </c>
      <c r="E859" s="13">
        <v>42847</v>
      </c>
      <c r="F859" s="3" t="s">
        <v>1747</v>
      </c>
      <c r="G859" s="14">
        <v>500</v>
      </c>
      <c r="H859" s="92">
        <f t="shared" si="39"/>
        <v>500</v>
      </c>
      <c r="I859" s="14">
        <v>500</v>
      </c>
      <c r="J859" s="92">
        <f t="shared" si="40"/>
        <v>550</v>
      </c>
      <c r="K859" s="92">
        <f t="shared" si="41"/>
        <v>450</v>
      </c>
      <c r="L859" s="1" t="s">
        <v>43</v>
      </c>
      <c r="M859" s="1" t="s">
        <v>63</v>
      </c>
      <c r="N859" s="3">
        <v>3</v>
      </c>
      <c r="O859" s="3" t="s">
        <v>15</v>
      </c>
      <c r="P859" s="14">
        <v>0</v>
      </c>
      <c r="Q859" s="14">
        <v>0</v>
      </c>
      <c r="R859" s="14">
        <v>0</v>
      </c>
      <c r="S859" s="14">
        <v>0</v>
      </c>
      <c r="T859" s="14">
        <v>1</v>
      </c>
      <c r="U859" s="14">
        <v>1</v>
      </c>
      <c r="V859" s="105" t="s">
        <v>2702</v>
      </c>
      <c r="W859" s="7"/>
      <c r="X859" s="1"/>
      <c r="Y859" s="1"/>
      <c r="Z859" s="1"/>
      <c r="AA859" s="1"/>
      <c r="AB859" s="1"/>
      <c r="AC859" s="1"/>
    </row>
    <row r="860" spans="1:29" ht="15.75" customHeight="1">
      <c r="A860" s="3" t="s">
        <v>2703</v>
      </c>
      <c r="B860" s="17" t="s">
        <v>2704</v>
      </c>
      <c r="C860" s="3" t="s">
        <v>248</v>
      </c>
      <c r="D860" s="3" t="s">
        <v>67</v>
      </c>
      <c r="E860" s="13">
        <v>42847</v>
      </c>
      <c r="F860" s="3" t="s">
        <v>201</v>
      </c>
      <c r="G860" s="14">
        <v>100</v>
      </c>
      <c r="H860" s="92">
        <f t="shared" si="39"/>
        <v>100</v>
      </c>
      <c r="I860" s="14">
        <v>100</v>
      </c>
      <c r="J860" s="92">
        <f t="shared" si="40"/>
        <v>110.00000000000001</v>
      </c>
      <c r="K860" s="92">
        <f t="shared" si="41"/>
        <v>90</v>
      </c>
      <c r="L860" s="1" t="s">
        <v>43</v>
      </c>
      <c r="M860" s="1" t="s">
        <v>63</v>
      </c>
      <c r="N860" s="3">
        <v>3</v>
      </c>
      <c r="O860" s="1" t="s">
        <v>94</v>
      </c>
      <c r="P860" s="14">
        <v>0</v>
      </c>
      <c r="Q860" s="14">
        <v>0</v>
      </c>
      <c r="R860" s="14">
        <v>0</v>
      </c>
      <c r="S860" s="14">
        <v>0</v>
      </c>
      <c r="T860" s="14">
        <v>1</v>
      </c>
      <c r="U860" s="14">
        <v>1</v>
      </c>
      <c r="V860" s="15" t="s">
        <v>2705</v>
      </c>
      <c r="W860" s="7"/>
      <c r="X860" s="1"/>
      <c r="Y860" s="1"/>
      <c r="Z860" s="1"/>
      <c r="AA860" s="1"/>
      <c r="AB860" s="1"/>
      <c r="AC860" s="1"/>
    </row>
    <row r="861" spans="1:29" ht="15.75" customHeight="1">
      <c r="A861" s="1" t="s">
        <v>245</v>
      </c>
      <c r="B861" s="1" t="s">
        <v>2706</v>
      </c>
      <c r="C861" s="1" t="s">
        <v>248</v>
      </c>
      <c r="D861" s="1" t="s">
        <v>67</v>
      </c>
      <c r="E861" s="13">
        <v>42847</v>
      </c>
      <c r="F861" s="1" t="s">
        <v>2707</v>
      </c>
      <c r="G861" s="6">
        <v>3000</v>
      </c>
      <c r="H861" s="92">
        <f t="shared" si="39"/>
        <v>3000</v>
      </c>
      <c r="I861" s="6">
        <v>3000</v>
      </c>
      <c r="J861" s="92">
        <f t="shared" si="40"/>
        <v>3300.0000000000005</v>
      </c>
      <c r="K861" s="92">
        <f t="shared" si="41"/>
        <v>2700</v>
      </c>
      <c r="L861" s="1" t="s">
        <v>43</v>
      </c>
      <c r="M861" s="1" t="s">
        <v>63</v>
      </c>
      <c r="N861" s="3">
        <v>3</v>
      </c>
      <c r="O861" s="1" t="s">
        <v>94</v>
      </c>
      <c r="P861" s="6">
        <v>0</v>
      </c>
      <c r="Q861" s="6">
        <v>0</v>
      </c>
      <c r="R861" s="6">
        <v>0</v>
      </c>
      <c r="S861" s="6">
        <v>0</v>
      </c>
      <c r="T861" s="6">
        <v>1</v>
      </c>
      <c r="U861" s="6">
        <v>1</v>
      </c>
      <c r="V861" s="7" t="s">
        <v>2708</v>
      </c>
      <c r="W861" s="7" t="s">
        <v>2709</v>
      </c>
      <c r="X861" s="1"/>
      <c r="Y861" s="1"/>
      <c r="Z861" s="1"/>
      <c r="AA861" s="1"/>
      <c r="AB861" s="1"/>
      <c r="AC861" s="1"/>
    </row>
    <row r="862" spans="1:29" ht="15.75" customHeight="1">
      <c r="A862" s="3" t="s">
        <v>2710</v>
      </c>
      <c r="B862" s="17" t="s">
        <v>2711</v>
      </c>
      <c r="C862" s="1" t="s">
        <v>248</v>
      </c>
      <c r="D862" s="1" t="s">
        <v>67</v>
      </c>
      <c r="E862" s="13">
        <v>42847</v>
      </c>
      <c r="F862" s="1"/>
      <c r="G862" s="1"/>
      <c r="H862" s="92"/>
      <c r="I862" s="1"/>
      <c r="J862" s="92"/>
      <c r="K862" s="92"/>
      <c r="L862" s="1" t="s">
        <v>43</v>
      </c>
      <c r="M862" s="1" t="s">
        <v>63</v>
      </c>
      <c r="N862" s="3">
        <v>3</v>
      </c>
      <c r="O862" s="3" t="s">
        <v>15</v>
      </c>
      <c r="P862" s="6"/>
      <c r="Q862" s="6"/>
      <c r="R862" s="6"/>
      <c r="S862" s="6"/>
      <c r="T862" s="14">
        <v>1</v>
      </c>
      <c r="U862" s="14">
        <v>1</v>
      </c>
      <c r="V862" s="15" t="s">
        <v>2712</v>
      </c>
      <c r="W862" s="7"/>
      <c r="X862" s="1"/>
      <c r="Y862" s="1"/>
      <c r="Z862" s="1"/>
      <c r="AA862" s="1"/>
      <c r="AB862" s="1"/>
      <c r="AC862" s="1"/>
    </row>
    <row r="863" spans="1:29" ht="15.75" customHeight="1">
      <c r="A863" s="3" t="s">
        <v>2713</v>
      </c>
      <c r="B863" s="1"/>
      <c r="C863" s="1" t="s">
        <v>248</v>
      </c>
      <c r="D863" s="1" t="s">
        <v>67</v>
      </c>
      <c r="E863" s="13">
        <v>42847</v>
      </c>
      <c r="F863" s="1"/>
      <c r="G863" s="1"/>
      <c r="H863" s="92"/>
      <c r="I863" s="1"/>
      <c r="J863" s="92"/>
      <c r="K863" s="92"/>
      <c r="L863" s="1" t="s">
        <v>43</v>
      </c>
      <c r="M863" s="1" t="s">
        <v>63</v>
      </c>
      <c r="N863" s="3">
        <v>3</v>
      </c>
      <c r="O863" s="3" t="s">
        <v>15</v>
      </c>
      <c r="P863" s="6"/>
      <c r="Q863" s="6"/>
      <c r="R863" s="6"/>
      <c r="S863" s="6"/>
      <c r="T863" s="14">
        <v>1</v>
      </c>
      <c r="U863" s="14">
        <v>1</v>
      </c>
      <c r="V863" s="15" t="s">
        <v>2717</v>
      </c>
      <c r="W863" s="7"/>
      <c r="X863" s="1"/>
      <c r="Y863" s="1"/>
      <c r="Z863" s="1"/>
      <c r="AA863" s="1"/>
      <c r="AB863" s="1"/>
      <c r="AC863" s="1"/>
    </row>
    <row r="864" spans="1:29" ht="15.75" customHeight="1">
      <c r="A864" s="1" t="s">
        <v>3236</v>
      </c>
      <c r="B864" s="1" t="s">
        <v>3237</v>
      </c>
      <c r="C864" s="3" t="s">
        <v>1424</v>
      </c>
      <c r="D864" s="3" t="s">
        <v>5</v>
      </c>
      <c r="E864" s="4">
        <v>42834</v>
      </c>
      <c r="F864" s="1" t="s">
        <v>46</v>
      </c>
      <c r="G864" s="1"/>
      <c r="H864" s="92"/>
      <c r="I864" s="1"/>
      <c r="J864" s="92"/>
      <c r="K864" s="92"/>
      <c r="L864" s="1" t="s">
        <v>3238</v>
      </c>
      <c r="M864" s="1" t="s">
        <v>3239</v>
      </c>
      <c r="N864" s="3">
        <v>1</v>
      </c>
      <c r="O864" s="1" t="s">
        <v>48</v>
      </c>
      <c r="P864" s="6">
        <v>0</v>
      </c>
      <c r="Q864" s="6">
        <v>0</v>
      </c>
      <c r="R864" s="6">
        <v>0</v>
      </c>
      <c r="S864" s="6">
        <v>0</v>
      </c>
      <c r="T864" s="6">
        <v>1</v>
      </c>
      <c r="U864" s="6">
        <v>1</v>
      </c>
      <c r="V864" s="7" t="s">
        <v>3240</v>
      </c>
      <c r="W864" s="7" t="s">
        <v>3241</v>
      </c>
      <c r="X864" s="1"/>
      <c r="Y864" s="1"/>
      <c r="Z864" s="1"/>
      <c r="AA864" s="1"/>
      <c r="AB864" s="1"/>
      <c r="AC864" s="1"/>
    </row>
    <row r="865" spans="1:29" ht="15.75" customHeight="1">
      <c r="A865" s="1" t="s">
        <v>3245</v>
      </c>
      <c r="B865" s="1"/>
      <c r="C865" s="3" t="s">
        <v>1424</v>
      </c>
      <c r="D865" s="3" t="s">
        <v>5</v>
      </c>
      <c r="E865" s="4">
        <v>42834</v>
      </c>
      <c r="F865" s="1"/>
      <c r="G865" s="1"/>
      <c r="H865" s="92"/>
      <c r="I865" s="1"/>
      <c r="J865" s="92"/>
      <c r="K865" s="92"/>
      <c r="L865" s="1" t="s">
        <v>43</v>
      </c>
      <c r="M865" s="1" t="s">
        <v>3246</v>
      </c>
      <c r="N865" s="3">
        <v>0</v>
      </c>
      <c r="O865" s="1" t="s">
        <v>48</v>
      </c>
      <c r="P865" s="6">
        <v>0</v>
      </c>
      <c r="Q865" s="6">
        <v>0</v>
      </c>
      <c r="R865" s="6">
        <v>0</v>
      </c>
      <c r="S865" s="6">
        <v>0</v>
      </c>
      <c r="T865" s="6">
        <v>1</v>
      </c>
      <c r="U865" s="6">
        <v>1</v>
      </c>
      <c r="V865" s="7" t="s">
        <v>3248</v>
      </c>
      <c r="W865" s="1"/>
      <c r="X865" s="1"/>
      <c r="Y865" s="1"/>
      <c r="Z865" s="1"/>
      <c r="AA865" s="1"/>
      <c r="AB865" s="1"/>
      <c r="AC865" s="1"/>
    </row>
    <row r="866" spans="1:29" ht="15.75" customHeight="1">
      <c r="A866" s="1" t="s">
        <v>3183</v>
      </c>
      <c r="B866" s="1" t="s">
        <v>3184</v>
      </c>
      <c r="C866" s="3" t="s">
        <v>1424</v>
      </c>
      <c r="D866" s="3" t="s">
        <v>5</v>
      </c>
      <c r="E866" s="4">
        <v>42836</v>
      </c>
      <c r="F866" s="1" t="s">
        <v>972</v>
      </c>
      <c r="G866" s="1"/>
      <c r="H866" s="92"/>
      <c r="I866" s="1"/>
      <c r="J866" s="92"/>
      <c r="K866" s="92"/>
      <c r="L866" s="1" t="s">
        <v>3185</v>
      </c>
      <c r="M866" s="1" t="s">
        <v>3186</v>
      </c>
      <c r="N866" s="3">
        <v>1</v>
      </c>
      <c r="O866" s="1" t="s">
        <v>59</v>
      </c>
      <c r="P866" s="6">
        <v>0</v>
      </c>
      <c r="Q866" s="6">
        <v>0</v>
      </c>
      <c r="R866" s="6">
        <v>0</v>
      </c>
      <c r="S866" s="6">
        <v>0</v>
      </c>
      <c r="T866" s="6">
        <v>1</v>
      </c>
      <c r="U866" s="6">
        <v>1</v>
      </c>
      <c r="V866" s="7" t="s">
        <v>3187</v>
      </c>
      <c r="W866" s="1"/>
      <c r="X866" s="1"/>
      <c r="Y866" s="1"/>
      <c r="Z866" s="1"/>
      <c r="AA866" s="1"/>
      <c r="AB866" s="1"/>
      <c r="AC866" s="1"/>
    </row>
    <row r="867" spans="1:29" ht="15.75" customHeight="1">
      <c r="A867" s="1" t="s">
        <v>1579</v>
      </c>
      <c r="B867" s="1" t="s">
        <v>1580</v>
      </c>
      <c r="C867" s="3" t="s">
        <v>1424</v>
      </c>
      <c r="D867" s="3" t="s">
        <v>5</v>
      </c>
      <c r="E867" s="4">
        <v>42838</v>
      </c>
      <c r="F867" s="1" t="s">
        <v>1581</v>
      </c>
      <c r="G867" s="6">
        <v>75</v>
      </c>
      <c r="H867" s="92">
        <f t="shared" si="39"/>
        <v>75</v>
      </c>
      <c r="I867" s="6">
        <v>75</v>
      </c>
      <c r="J867" s="92">
        <f t="shared" si="40"/>
        <v>82.5</v>
      </c>
      <c r="K867" s="92">
        <f t="shared" si="41"/>
        <v>67.5</v>
      </c>
      <c r="L867" s="1" t="s">
        <v>43</v>
      </c>
      <c r="M867" s="1" t="s">
        <v>1583</v>
      </c>
      <c r="N867" s="3">
        <v>0</v>
      </c>
      <c r="O867" s="1" t="s">
        <v>59</v>
      </c>
      <c r="P867" s="6">
        <v>0</v>
      </c>
      <c r="Q867" s="6">
        <v>0</v>
      </c>
      <c r="R867" s="6">
        <v>0</v>
      </c>
      <c r="S867" s="6">
        <v>0</v>
      </c>
      <c r="T867" s="6">
        <v>1</v>
      </c>
      <c r="U867" s="6">
        <v>1</v>
      </c>
      <c r="V867" s="7" t="s">
        <v>1584</v>
      </c>
      <c r="W867" s="1"/>
      <c r="X867" s="1"/>
      <c r="Y867" s="1"/>
      <c r="Z867" s="1"/>
      <c r="AA867" s="1"/>
      <c r="AB867" s="1"/>
      <c r="AC867" s="1"/>
    </row>
    <row r="868" spans="1:29" ht="15.75" customHeight="1">
      <c r="A868" s="1" t="s">
        <v>1422</v>
      </c>
      <c r="B868" s="1" t="s">
        <v>1423</v>
      </c>
      <c r="C868" s="3" t="s">
        <v>1424</v>
      </c>
      <c r="D868" s="3" t="s">
        <v>5</v>
      </c>
      <c r="E868" s="4">
        <v>42840</v>
      </c>
      <c r="F868" s="1" t="s">
        <v>62</v>
      </c>
      <c r="G868" s="6">
        <v>22</v>
      </c>
      <c r="H868" s="92">
        <f t="shared" si="39"/>
        <v>22</v>
      </c>
      <c r="I868" s="6">
        <v>22</v>
      </c>
      <c r="J868" s="92">
        <f t="shared" si="40"/>
        <v>24.200000000000003</v>
      </c>
      <c r="K868" s="92">
        <f t="shared" si="41"/>
        <v>19.8</v>
      </c>
      <c r="L868" s="1" t="s">
        <v>1425</v>
      </c>
      <c r="M868" s="1" t="s">
        <v>44</v>
      </c>
      <c r="N868" s="3">
        <v>1</v>
      </c>
      <c r="O868" s="1" t="s">
        <v>211</v>
      </c>
      <c r="P868" s="6">
        <v>0</v>
      </c>
      <c r="Q868" s="6">
        <v>0</v>
      </c>
      <c r="R868" s="6">
        <v>0</v>
      </c>
      <c r="S868" s="6">
        <v>0</v>
      </c>
      <c r="T868" s="6">
        <v>1</v>
      </c>
      <c r="U868" s="6">
        <v>1</v>
      </c>
      <c r="V868" s="7" t="s">
        <v>1426</v>
      </c>
      <c r="W868" s="1" t="s">
        <v>1268</v>
      </c>
      <c r="X868" s="1"/>
      <c r="Y868" s="1"/>
      <c r="Z868" s="1"/>
      <c r="AA868" s="1"/>
      <c r="AB868" s="1"/>
      <c r="AC868" s="1"/>
    </row>
    <row r="869" spans="1:29" ht="15.75" customHeight="1">
      <c r="A869" s="1" t="s">
        <v>1427</v>
      </c>
      <c r="B869" s="1" t="s">
        <v>1429</v>
      </c>
      <c r="C869" s="3" t="s">
        <v>1424</v>
      </c>
      <c r="D869" s="3" t="s">
        <v>5</v>
      </c>
      <c r="E869" s="4">
        <v>42840</v>
      </c>
      <c r="F869" s="1" t="s">
        <v>1430</v>
      </c>
      <c r="G869" s="6">
        <v>25</v>
      </c>
      <c r="H869" s="92">
        <f t="shared" si="39"/>
        <v>25</v>
      </c>
      <c r="I869" s="6">
        <v>25</v>
      </c>
      <c r="J869" s="92">
        <f t="shared" si="40"/>
        <v>27.500000000000004</v>
      </c>
      <c r="K869" s="92">
        <f t="shared" si="41"/>
        <v>22.5</v>
      </c>
      <c r="L869" s="1" t="s">
        <v>43</v>
      </c>
      <c r="M869" s="1" t="s">
        <v>44</v>
      </c>
      <c r="N869" s="3">
        <v>1</v>
      </c>
      <c r="O869" s="1" t="s">
        <v>59</v>
      </c>
      <c r="P869" s="6">
        <v>0</v>
      </c>
      <c r="Q869" s="6">
        <v>0</v>
      </c>
      <c r="R869" s="6">
        <v>0</v>
      </c>
      <c r="S869" s="6">
        <v>0</v>
      </c>
      <c r="T869" s="6">
        <v>1</v>
      </c>
      <c r="U869" s="6">
        <v>1</v>
      </c>
      <c r="V869" s="7" t="s">
        <v>1434</v>
      </c>
      <c r="W869" s="1"/>
      <c r="X869" s="1"/>
      <c r="Y869" s="1"/>
      <c r="Z869" s="1"/>
      <c r="AA869" s="1"/>
      <c r="AB869" s="1"/>
      <c r="AC869" s="1"/>
    </row>
    <row r="870" spans="1:29" ht="15.75" customHeight="1">
      <c r="A870" s="1" t="s">
        <v>1435</v>
      </c>
      <c r="B870" s="1" t="s">
        <v>1436</v>
      </c>
      <c r="C870" s="3" t="s">
        <v>1424</v>
      </c>
      <c r="D870" s="3" t="s">
        <v>5</v>
      </c>
      <c r="E870" s="4">
        <v>42840</v>
      </c>
      <c r="F870" s="1"/>
      <c r="G870" s="1"/>
      <c r="H870" s="92"/>
      <c r="I870" s="1"/>
      <c r="J870" s="92"/>
      <c r="K870" s="92"/>
      <c r="L870" s="1" t="s">
        <v>43</v>
      </c>
      <c r="M870" s="1" t="s">
        <v>44</v>
      </c>
      <c r="N870" s="3">
        <v>1</v>
      </c>
      <c r="O870" s="1" t="s">
        <v>59</v>
      </c>
      <c r="P870" s="6">
        <v>0</v>
      </c>
      <c r="Q870" s="6">
        <v>0</v>
      </c>
      <c r="R870" s="6">
        <v>0</v>
      </c>
      <c r="S870" s="6">
        <v>0</v>
      </c>
      <c r="T870" s="6">
        <v>1</v>
      </c>
      <c r="U870" s="6">
        <v>1</v>
      </c>
      <c r="V870" s="7" t="s">
        <v>1434</v>
      </c>
      <c r="W870" s="1"/>
      <c r="X870" s="1"/>
      <c r="Y870" s="1"/>
      <c r="Z870" s="1"/>
      <c r="AA870" s="1"/>
      <c r="AB870" s="1"/>
      <c r="AC870" s="1"/>
    </row>
    <row r="871" spans="1:29" ht="15.75" customHeight="1">
      <c r="A871" s="1" t="s">
        <v>1437</v>
      </c>
      <c r="B871" s="1"/>
      <c r="C871" s="3" t="s">
        <v>1424</v>
      </c>
      <c r="D871" s="3" t="s">
        <v>5</v>
      </c>
      <c r="E871" s="4">
        <v>42840</v>
      </c>
      <c r="F871" s="1"/>
      <c r="G871" s="1"/>
      <c r="H871" s="92"/>
      <c r="I871" s="1"/>
      <c r="J871" s="92"/>
      <c r="K871" s="92"/>
      <c r="L871" s="1" t="s">
        <v>43</v>
      </c>
      <c r="M871" s="1" t="s">
        <v>44</v>
      </c>
      <c r="N871" s="3">
        <v>1</v>
      </c>
      <c r="O871" s="1" t="s">
        <v>59</v>
      </c>
      <c r="P871" s="1"/>
      <c r="Q871" s="1"/>
      <c r="R871" s="1"/>
      <c r="S871" s="1"/>
      <c r="T871" s="6">
        <v>1</v>
      </c>
      <c r="U871" s="6">
        <v>1</v>
      </c>
      <c r="V871" s="7" t="s">
        <v>1438</v>
      </c>
      <c r="W871" s="1"/>
      <c r="X871" s="1"/>
      <c r="Y871" s="1"/>
      <c r="Z871" s="1"/>
      <c r="AA871" s="1"/>
      <c r="AB871" s="1"/>
      <c r="AC871" s="1"/>
    </row>
    <row r="872" spans="1:29" ht="15.75" customHeight="1">
      <c r="A872" s="3" t="s">
        <v>2719</v>
      </c>
      <c r="B872" s="17" t="s">
        <v>2720</v>
      </c>
      <c r="C872" s="3" t="s">
        <v>1424</v>
      </c>
      <c r="D872" s="3" t="s">
        <v>67</v>
      </c>
      <c r="E872" s="13">
        <v>42847</v>
      </c>
      <c r="F872" s="3" t="s">
        <v>113</v>
      </c>
      <c r="G872" s="14">
        <v>200</v>
      </c>
      <c r="H872" s="92">
        <f t="shared" si="39"/>
        <v>200</v>
      </c>
      <c r="I872" s="14">
        <v>200</v>
      </c>
      <c r="J872" s="92">
        <f t="shared" si="40"/>
        <v>220.00000000000003</v>
      </c>
      <c r="K872" s="92">
        <f t="shared" si="41"/>
        <v>180</v>
      </c>
      <c r="L872" s="1" t="s">
        <v>43</v>
      </c>
      <c r="M872" s="1" t="s">
        <v>63</v>
      </c>
      <c r="N872" s="3">
        <v>3</v>
      </c>
      <c r="O872" s="3" t="s">
        <v>48</v>
      </c>
      <c r="P872" s="14">
        <v>0</v>
      </c>
      <c r="Q872" s="14">
        <v>0</v>
      </c>
      <c r="R872" s="14">
        <v>0</v>
      </c>
      <c r="S872" s="14">
        <v>0</v>
      </c>
      <c r="T872" s="14">
        <v>1</v>
      </c>
      <c r="U872" s="14">
        <v>1</v>
      </c>
      <c r="V872" s="78" t="s">
        <v>2723</v>
      </c>
      <c r="W872" s="1"/>
      <c r="X872" s="1"/>
      <c r="Y872" s="1"/>
      <c r="Z872" s="1"/>
      <c r="AA872" s="1"/>
      <c r="AB872" s="1"/>
      <c r="AC872" s="1"/>
    </row>
    <row r="873" spans="1:29" ht="15.75" customHeight="1">
      <c r="A873" s="1" t="s">
        <v>1422</v>
      </c>
      <c r="B873" s="17" t="s">
        <v>2725</v>
      </c>
      <c r="C873" s="3" t="s">
        <v>1424</v>
      </c>
      <c r="D873" s="3" t="s">
        <v>67</v>
      </c>
      <c r="E873" s="13">
        <v>42847</v>
      </c>
      <c r="F873" s="3" t="s">
        <v>2279</v>
      </c>
      <c r="G873" s="14">
        <v>75</v>
      </c>
      <c r="H873" s="92">
        <f t="shared" si="39"/>
        <v>75</v>
      </c>
      <c r="I873" s="14">
        <v>75</v>
      </c>
      <c r="J873" s="92">
        <f t="shared" si="40"/>
        <v>82.5</v>
      </c>
      <c r="K873" s="92">
        <f t="shared" si="41"/>
        <v>67.5</v>
      </c>
      <c r="L873" s="1" t="s">
        <v>43</v>
      </c>
      <c r="M873" s="1" t="s">
        <v>63</v>
      </c>
      <c r="N873" s="3">
        <v>3</v>
      </c>
      <c r="O873" s="3" t="s">
        <v>15</v>
      </c>
      <c r="P873" s="14">
        <v>0</v>
      </c>
      <c r="Q873" s="14">
        <v>0</v>
      </c>
      <c r="R873" s="14">
        <v>0</v>
      </c>
      <c r="S873" s="14">
        <v>0</v>
      </c>
      <c r="T873" s="14">
        <v>1</v>
      </c>
      <c r="U873" s="14">
        <v>1</v>
      </c>
      <c r="V873" s="78" t="s">
        <v>2726</v>
      </c>
      <c r="W873" s="1"/>
      <c r="X873" s="1"/>
      <c r="Y873" s="1"/>
      <c r="Z873" s="1"/>
      <c r="AA873" s="1"/>
      <c r="AB873" s="1"/>
      <c r="AC873" s="1"/>
    </row>
    <row r="874" spans="1:29" ht="15.75" customHeight="1">
      <c r="A874" s="1" t="s">
        <v>2727</v>
      </c>
      <c r="B874" s="1" t="s">
        <v>2728</v>
      </c>
      <c r="C874" s="1" t="s">
        <v>1424</v>
      </c>
      <c r="D874" s="1" t="s">
        <v>67</v>
      </c>
      <c r="E874" s="13">
        <v>42847</v>
      </c>
      <c r="F874" s="1" t="s">
        <v>113</v>
      </c>
      <c r="G874" s="6">
        <v>200</v>
      </c>
      <c r="H874" s="92">
        <f t="shared" si="39"/>
        <v>200</v>
      </c>
      <c r="I874" s="6">
        <v>200</v>
      </c>
      <c r="J874" s="92">
        <f t="shared" si="40"/>
        <v>220.00000000000003</v>
      </c>
      <c r="K874" s="92">
        <f t="shared" si="41"/>
        <v>180</v>
      </c>
      <c r="L874" s="1" t="s">
        <v>43</v>
      </c>
      <c r="M874" s="1" t="s">
        <v>63</v>
      </c>
      <c r="N874" s="3">
        <v>3</v>
      </c>
      <c r="O874" s="1" t="s">
        <v>94</v>
      </c>
      <c r="P874" s="6">
        <v>0</v>
      </c>
      <c r="Q874" s="6">
        <v>0</v>
      </c>
      <c r="R874" s="6">
        <v>0</v>
      </c>
      <c r="S874" s="6">
        <v>0</v>
      </c>
      <c r="T874" s="6">
        <v>1</v>
      </c>
      <c r="U874" s="6">
        <v>1</v>
      </c>
      <c r="V874" s="34" t="s">
        <v>2730</v>
      </c>
      <c r="W874" s="1"/>
      <c r="X874" s="1"/>
      <c r="Y874" s="1"/>
      <c r="Z874" s="1"/>
      <c r="AA874" s="1"/>
      <c r="AB874" s="1"/>
      <c r="AC874" s="1"/>
    </row>
    <row r="875" spans="1:29" ht="15.75" customHeight="1">
      <c r="A875" s="3" t="s">
        <v>2731</v>
      </c>
      <c r="B875" s="17" t="s">
        <v>2732</v>
      </c>
      <c r="C875" s="3" t="s">
        <v>1424</v>
      </c>
      <c r="D875" s="3" t="s">
        <v>67</v>
      </c>
      <c r="E875" s="13">
        <v>42847</v>
      </c>
      <c r="F875" s="3" t="s">
        <v>2733</v>
      </c>
      <c r="G875" s="14">
        <v>30</v>
      </c>
      <c r="H875" s="92">
        <f t="shared" si="39"/>
        <v>30</v>
      </c>
      <c r="I875" s="14">
        <v>30</v>
      </c>
      <c r="J875" s="92">
        <f t="shared" si="40"/>
        <v>33</v>
      </c>
      <c r="K875" s="92">
        <f t="shared" si="41"/>
        <v>27</v>
      </c>
      <c r="L875" s="1" t="s">
        <v>43</v>
      </c>
      <c r="M875" s="1" t="s">
        <v>63</v>
      </c>
      <c r="N875" s="14">
        <v>3</v>
      </c>
      <c r="O875" s="17" t="s">
        <v>64</v>
      </c>
      <c r="P875" s="14">
        <v>0</v>
      </c>
      <c r="Q875" s="14">
        <v>0</v>
      </c>
      <c r="R875" s="14">
        <v>0</v>
      </c>
      <c r="S875" s="14">
        <v>0</v>
      </c>
      <c r="T875" s="14">
        <v>1</v>
      </c>
      <c r="U875" s="14">
        <v>1</v>
      </c>
      <c r="V875" s="15" t="s">
        <v>2734</v>
      </c>
      <c r="W875" s="100"/>
      <c r="X875" s="1"/>
      <c r="Y875" s="1"/>
      <c r="Z875" s="1"/>
      <c r="AA875" s="1"/>
      <c r="AB875" s="1"/>
      <c r="AC875" s="1"/>
    </row>
    <row r="876" spans="1:29" ht="15.75" customHeight="1">
      <c r="A876" s="3" t="s">
        <v>2735</v>
      </c>
      <c r="B876" s="17" t="s">
        <v>2736</v>
      </c>
      <c r="C876" s="3" t="s">
        <v>1424</v>
      </c>
      <c r="D876" s="3" t="s">
        <v>67</v>
      </c>
      <c r="E876" s="13">
        <v>42847</v>
      </c>
      <c r="F876" s="3"/>
      <c r="G876" s="14"/>
      <c r="H876" s="92"/>
      <c r="I876" s="14"/>
      <c r="J876" s="92"/>
      <c r="K876" s="92"/>
      <c r="L876" s="1" t="s">
        <v>43</v>
      </c>
      <c r="M876" s="1" t="s">
        <v>63</v>
      </c>
      <c r="N876" s="14">
        <v>3</v>
      </c>
      <c r="O876" s="3" t="s">
        <v>15</v>
      </c>
      <c r="P876" s="14">
        <v>0</v>
      </c>
      <c r="Q876" s="14">
        <v>0</v>
      </c>
      <c r="R876" s="14">
        <v>0</v>
      </c>
      <c r="S876" s="14">
        <v>0</v>
      </c>
      <c r="T876" s="14">
        <v>1</v>
      </c>
      <c r="U876" s="14">
        <v>1</v>
      </c>
      <c r="V876" s="15" t="s">
        <v>2737</v>
      </c>
      <c r="W876" s="100"/>
      <c r="X876" s="1"/>
      <c r="Y876" s="1"/>
      <c r="Z876" s="1"/>
      <c r="AA876" s="1"/>
      <c r="AB876" s="1"/>
      <c r="AC876" s="1"/>
    </row>
    <row r="877" spans="1:29" ht="15.75" customHeight="1">
      <c r="A877" s="3" t="s">
        <v>2738</v>
      </c>
      <c r="B877" s="100" t="s">
        <v>2739</v>
      </c>
      <c r="C877" s="3" t="s">
        <v>1424</v>
      </c>
      <c r="D877" s="3" t="s">
        <v>67</v>
      </c>
      <c r="E877" s="13">
        <v>42847</v>
      </c>
      <c r="F877" s="3" t="s">
        <v>201</v>
      </c>
      <c r="G877" s="14">
        <v>100</v>
      </c>
      <c r="H877" s="92">
        <f t="shared" si="39"/>
        <v>100</v>
      </c>
      <c r="I877" s="14">
        <v>100</v>
      </c>
      <c r="J877" s="92">
        <f t="shared" si="40"/>
        <v>110.00000000000001</v>
      </c>
      <c r="K877" s="92">
        <f t="shared" si="41"/>
        <v>90</v>
      </c>
      <c r="L877" s="1" t="s">
        <v>43</v>
      </c>
      <c r="M877" s="1" t="s">
        <v>63</v>
      </c>
      <c r="N877" s="14">
        <v>3</v>
      </c>
      <c r="O877" s="3" t="s">
        <v>15</v>
      </c>
      <c r="P877" s="14">
        <v>0</v>
      </c>
      <c r="Q877" s="14">
        <v>0</v>
      </c>
      <c r="R877" s="14">
        <v>0</v>
      </c>
      <c r="S877" s="14">
        <v>0</v>
      </c>
      <c r="T877" s="14">
        <v>1</v>
      </c>
      <c r="U877" s="14">
        <v>1</v>
      </c>
      <c r="V877" s="15" t="s">
        <v>2740</v>
      </c>
      <c r="W877" s="106" t="s">
        <v>2742</v>
      </c>
      <c r="X877" s="1"/>
      <c r="Y877" s="1"/>
      <c r="Z877" s="1"/>
      <c r="AA877" s="1"/>
      <c r="AB877" s="1"/>
      <c r="AC877" s="1"/>
    </row>
    <row r="878" spans="1:29" ht="15.75" customHeight="1">
      <c r="A878" s="3" t="s">
        <v>2746</v>
      </c>
      <c r="B878" s="17" t="s">
        <v>2747</v>
      </c>
      <c r="C878" s="3" t="s">
        <v>1424</v>
      </c>
      <c r="D878" s="3" t="s">
        <v>67</v>
      </c>
      <c r="E878" s="13">
        <v>42847</v>
      </c>
      <c r="F878" s="1"/>
      <c r="G878" s="6"/>
      <c r="H878" s="92"/>
      <c r="I878" s="6"/>
      <c r="J878" s="92"/>
      <c r="K878" s="92"/>
      <c r="L878" s="1" t="s">
        <v>43</v>
      </c>
      <c r="M878" s="1" t="s">
        <v>63</v>
      </c>
      <c r="N878" s="14">
        <v>3</v>
      </c>
      <c r="O878" s="1"/>
      <c r="P878" s="6"/>
      <c r="Q878" s="6"/>
      <c r="R878" s="6"/>
      <c r="S878" s="6"/>
      <c r="T878" s="14">
        <v>1</v>
      </c>
      <c r="U878" s="14">
        <v>1</v>
      </c>
      <c r="V878" s="15" t="s">
        <v>2748</v>
      </c>
      <c r="W878" s="1"/>
      <c r="X878" s="1"/>
      <c r="Y878" s="1"/>
      <c r="Z878" s="1"/>
      <c r="AA878" s="1"/>
      <c r="AB878" s="1"/>
      <c r="AC878" s="1"/>
    </row>
    <row r="879" spans="1:29" ht="15.75" customHeight="1">
      <c r="A879" s="1" t="s">
        <v>2751</v>
      </c>
      <c r="B879" s="1" t="s">
        <v>2753</v>
      </c>
      <c r="C879" s="1" t="s">
        <v>1424</v>
      </c>
      <c r="D879" s="1" t="s">
        <v>67</v>
      </c>
      <c r="E879" s="13">
        <v>42847</v>
      </c>
      <c r="F879" s="1" t="s">
        <v>2755</v>
      </c>
      <c r="G879" s="6">
        <v>25</v>
      </c>
      <c r="H879" s="92">
        <f t="shared" si="39"/>
        <v>25</v>
      </c>
      <c r="I879" s="6">
        <v>25</v>
      </c>
      <c r="J879" s="92">
        <f t="shared" si="40"/>
        <v>27.500000000000004</v>
      </c>
      <c r="K879" s="92">
        <f t="shared" si="41"/>
        <v>22.5</v>
      </c>
      <c r="L879" s="1" t="s">
        <v>43</v>
      </c>
      <c r="M879" s="1" t="s">
        <v>63</v>
      </c>
      <c r="N879" s="14">
        <v>3</v>
      </c>
      <c r="O879" s="1" t="s">
        <v>94</v>
      </c>
      <c r="P879" s="6">
        <v>0</v>
      </c>
      <c r="Q879" s="6">
        <v>0</v>
      </c>
      <c r="R879" s="6">
        <v>0</v>
      </c>
      <c r="S879" s="6">
        <v>0</v>
      </c>
      <c r="T879" s="6">
        <v>1</v>
      </c>
      <c r="U879" s="6">
        <v>1</v>
      </c>
      <c r="V879" s="7" t="s">
        <v>2760</v>
      </c>
      <c r="W879" s="1"/>
      <c r="X879" s="1"/>
      <c r="Y879" s="1"/>
      <c r="Z879" s="1"/>
      <c r="AA879" s="1"/>
      <c r="AB879" s="1"/>
      <c r="AC879" s="1"/>
    </row>
    <row r="880" spans="1:29" ht="15.75" customHeight="1">
      <c r="A880" s="1" t="s">
        <v>1427</v>
      </c>
      <c r="B880" s="1" t="s">
        <v>2761</v>
      </c>
      <c r="C880" s="1" t="s">
        <v>1424</v>
      </c>
      <c r="D880" s="1" t="s">
        <v>67</v>
      </c>
      <c r="E880" s="13">
        <v>42847</v>
      </c>
      <c r="F880" s="1" t="s">
        <v>113</v>
      </c>
      <c r="G880" s="6">
        <v>200</v>
      </c>
      <c r="H880" s="92">
        <f t="shared" si="39"/>
        <v>200</v>
      </c>
      <c r="I880" s="6">
        <v>200</v>
      </c>
      <c r="J880" s="92">
        <f t="shared" si="40"/>
        <v>220.00000000000003</v>
      </c>
      <c r="K880" s="92">
        <f t="shared" si="41"/>
        <v>180</v>
      </c>
      <c r="L880" s="1" t="s">
        <v>43</v>
      </c>
      <c r="M880" s="1" t="s">
        <v>63</v>
      </c>
      <c r="N880" s="3">
        <v>3</v>
      </c>
      <c r="O880" s="1" t="s">
        <v>94</v>
      </c>
      <c r="P880" s="6">
        <v>0</v>
      </c>
      <c r="Q880" s="6">
        <v>0</v>
      </c>
      <c r="R880" s="6">
        <v>0</v>
      </c>
      <c r="S880" s="6">
        <v>0</v>
      </c>
      <c r="T880" s="6">
        <v>1</v>
      </c>
      <c r="U880" s="6">
        <v>1</v>
      </c>
      <c r="V880" s="7" t="s">
        <v>2762</v>
      </c>
      <c r="W880" s="1"/>
      <c r="X880" s="1"/>
      <c r="Y880" s="1"/>
      <c r="Z880" s="1"/>
      <c r="AA880" s="1"/>
      <c r="AB880" s="1"/>
      <c r="AC880" s="1"/>
    </row>
    <row r="881" spans="1:29" ht="15.75" customHeight="1">
      <c r="A881" s="1" t="s">
        <v>1435</v>
      </c>
      <c r="B881" s="1"/>
      <c r="C881" s="1" t="s">
        <v>1424</v>
      </c>
      <c r="D881" s="1" t="s">
        <v>67</v>
      </c>
      <c r="E881" s="13">
        <v>42853</v>
      </c>
      <c r="F881" s="1"/>
      <c r="G881" s="1"/>
      <c r="H881" s="92"/>
      <c r="I881" s="1"/>
      <c r="J881" s="92"/>
      <c r="K881" s="92"/>
      <c r="L881" s="1" t="s">
        <v>3199</v>
      </c>
      <c r="M881" s="1" t="s">
        <v>3200</v>
      </c>
      <c r="N881" s="6">
        <v>1</v>
      </c>
      <c r="O881" s="1" t="s">
        <v>59</v>
      </c>
      <c r="P881" s="6">
        <v>0</v>
      </c>
      <c r="Q881" s="6">
        <v>0</v>
      </c>
      <c r="R881" s="6">
        <v>0</v>
      </c>
      <c r="S881" s="6">
        <v>0</v>
      </c>
      <c r="T881" s="6">
        <v>1</v>
      </c>
      <c r="U881" s="6">
        <v>1</v>
      </c>
      <c r="V881" s="7" t="s">
        <v>3201</v>
      </c>
      <c r="W881" s="1"/>
      <c r="X881" s="1"/>
      <c r="Y881" s="1"/>
      <c r="Z881" s="1"/>
      <c r="AA881" s="1"/>
      <c r="AB881" s="1"/>
      <c r="AC881" s="1"/>
    </row>
    <row r="882" spans="1:29" ht="15.75" customHeight="1">
      <c r="A882" s="1" t="s">
        <v>3125</v>
      </c>
      <c r="B882" s="1" t="s">
        <v>3126</v>
      </c>
      <c r="C882" s="3" t="s">
        <v>947</v>
      </c>
      <c r="D882" s="3" t="s">
        <v>5</v>
      </c>
      <c r="E882" s="4">
        <v>42836</v>
      </c>
      <c r="F882" s="1"/>
      <c r="G882" s="6">
        <v>5</v>
      </c>
      <c r="H882" s="92">
        <f t="shared" si="39"/>
        <v>5.9</v>
      </c>
      <c r="I882" s="6">
        <v>7</v>
      </c>
      <c r="J882" s="92">
        <f t="shared" si="40"/>
        <v>5.5</v>
      </c>
      <c r="K882" s="92">
        <f t="shared" si="41"/>
        <v>6.3</v>
      </c>
      <c r="L882" s="1" t="s">
        <v>3127</v>
      </c>
      <c r="M882" s="1" t="s">
        <v>3128</v>
      </c>
      <c r="N882" s="3">
        <v>0</v>
      </c>
      <c r="O882" s="1" t="s">
        <v>59</v>
      </c>
      <c r="P882" s="6">
        <v>0</v>
      </c>
      <c r="Q882" s="6">
        <v>0</v>
      </c>
      <c r="R882" s="6">
        <v>0</v>
      </c>
      <c r="S882" s="6">
        <v>0</v>
      </c>
      <c r="T882" s="6">
        <v>1</v>
      </c>
      <c r="U882" s="6">
        <v>1</v>
      </c>
      <c r="V882" s="7" t="s">
        <v>3129</v>
      </c>
      <c r="W882" s="1"/>
      <c r="X882" s="1"/>
      <c r="Y882" s="1"/>
      <c r="Z882" s="1"/>
      <c r="AA882" s="1"/>
      <c r="AB882" s="1"/>
      <c r="AC882" s="1"/>
    </row>
    <row r="883" spans="1:29" ht="15.75" customHeight="1">
      <c r="A883" s="1" t="s">
        <v>943</v>
      </c>
      <c r="B883" s="1" t="s">
        <v>945</v>
      </c>
      <c r="C883" s="3" t="s">
        <v>947</v>
      </c>
      <c r="D883" s="3" t="s">
        <v>5</v>
      </c>
      <c r="E883" s="4">
        <v>42837</v>
      </c>
      <c r="F883" s="1" t="s">
        <v>948</v>
      </c>
      <c r="G883" s="6">
        <v>1500</v>
      </c>
      <c r="H883" s="92">
        <f t="shared" si="39"/>
        <v>1500</v>
      </c>
      <c r="I883" s="6">
        <v>1500</v>
      </c>
      <c r="J883" s="92">
        <f t="shared" si="40"/>
        <v>1650.0000000000002</v>
      </c>
      <c r="K883" s="92">
        <f t="shared" si="41"/>
        <v>1350</v>
      </c>
      <c r="L883" s="1" t="s">
        <v>950</v>
      </c>
      <c r="M883" s="1" t="s">
        <v>951</v>
      </c>
      <c r="N883" s="3">
        <v>1</v>
      </c>
      <c r="O883" s="1" t="s">
        <v>94</v>
      </c>
      <c r="P883" s="6">
        <v>0</v>
      </c>
      <c r="Q883" s="6">
        <v>0</v>
      </c>
      <c r="R883" s="6">
        <v>0</v>
      </c>
      <c r="S883" s="6">
        <v>0</v>
      </c>
      <c r="T883" s="6">
        <v>1</v>
      </c>
      <c r="U883" s="6">
        <v>1</v>
      </c>
      <c r="V883" s="7" t="s">
        <v>952</v>
      </c>
      <c r="W883" s="1"/>
      <c r="X883" s="1"/>
      <c r="Y883" s="1"/>
      <c r="Z883" s="1"/>
      <c r="AA883" s="1"/>
      <c r="AB883" s="1"/>
      <c r="AC883" s="1"/>
    </row>
    <row r="884" spans="1:29" ht="15.75" customHeight="1">
      <c r="A884" s="1" t="s">
        <v>2763</v>
      </c>
      <c r="B884" s="3" t="s">
        <v>2764</v>
      </c>
      <c r="C884" s="1" t="s">
        <v>947</v>
      </c>
      <c r="D884" s="1" t="s">
        <v>67</v>
      </c>
      <c r="E884" s="13">
        <v>42847</v>
      </c>
      <c r="F884" s="3" t="s">
        <v>2765</v>
      </c>
      <c r="G884" s="3">
        <v>70</v>
      </c>
      <c r="H884" s="92">
        <f t="shared" si="39"/>
        <v>70</v>
      </c>
      <c r="I884" s="3">
        <v>70</v>
      </c>
      <c r="J884" s="92">
        <f t="shared" si="40"/>
        <v>77</v>
      </c>
      <c r="K884" s="92">
        <f t="shared" si="41"/>
        <v>63</v>
      </c>
      <c r="L884" s="1" t="s">
        <v>43</v>
      </c>
      <c r="M884" s="1" t="s">
        <v>63</v>
      </c>
      <c r="N884" s="14">
        <v>3</v>
      </c>
      <c r="O884" s="1" t="s">
        <v>94</v>
      </c>
      <c r="P884" s="3">
        <v>0</v>
      </c>
      <c r="Q884" s="3">
        <v>0</v>
      </c>
      <c r="R884" s="3">
        <v>0</v>
      </c>
      <c r="S884" s="3">
        <v>0</v>
      </c>
      <c r="T884" s="3">
        <v>1</v>
      </c>
      <c r="U884" s="6">
        <v>1</v>
      </c>
      <c r="V884" s="7" t="s">
        <v>2766</v>
      </c>
      <c r="W884" s="19" t="s">
        <v>2767</v>
      </c>
      <c r="X884" s="1"/>
      <c r="Y884" s="1"/>
      <c r="Z884" s="1"/>
      <c r="AA884" s="1"/>
      <c r="AB884" s="1"/>
      <c r="AC884" s="1"/>
    </row>
    <row r="885" spans="1:29" ht="15.75" customHeight="1">
      <c r="A885" s="1" t="s">
        <v>943</v>
      </c>
      <c r="B885" s="1" t="s">
        <v>2290</v>
      </c>
      <c r="C885" s="1" t="s">
        <v>947</v>
      </c>
      <c r="D885" s="1" t="s">
        <v>67</v>
      </c>
      <c r="E885" s="13">
        <v>42847</v>
      </c>
      <c r="F885" s="1" t="s">
        <v>113</v>
      </c>
      <c r="G885" s="6">
        <v>200</v>
      </c>
      <c r="H885" s="92">
        <f t="shared" si="39"/>
        <v>200</v>
      </c>
      <c r="I885" s="6">
        <v>200</v>
      </c>
      <c r="J885" s="92">
        <f t="shared" si="40"/>
        <v>220.00000000000003</v>
      </c>
      <c r="K885" s="92">
        <f t="shared" si="41"/>
        <v>180</v>
      </c>
      <c r="L885" s="1" t="s">
        <v>43</v>
      </c>
      <c r="M885" s="1" t="s">
        <v>63</v>
      </c>
      <c r="N885" s="14">
        <v>3</v>
      </c>
      <c r="O885" s="1"/>
      <c r="P885" s="1"/>
      <c r="Q885" s="1"/>
      <c r="R885" s="1"/>
      <c r="S885" s="1"/>
      <c r="T885" s="3">
        <v>1</v>
      </c>
      <c r="U885" s="6">
        <v>1</v>
      </c>
      <c r="V885" s="7" t="s">
        <v>2768</v>
      </c>
      <c r="W885" s="7" t="s">
        <v>1735</v>
      </c>
      <c r="X885" s="1"/>
      <c r="Y885" s="1"/>
      <c r="Z885" s="1"/>
      <c r="AA885" s="1"/>
      <c r="AB885" s="1"/>
      <c r="AC885" s="1"/>
    </row>
    <row r="886" spans="1:29" ht="15.75" customHeight="1">
      <c r="A886" s="1" t="s">
        <v>2769</v>
      </c>
      <c r="B886" s="1" t="s">
        <v>2770</v>
      </c>
      <c r="C886" s="1" t="s">
        <v>947</v>
      </c>
      <c r="D886" s="1" t="s">
        <v>67</v>
      </c>
      <c r="E886" s="13">
        <v>42847</v>
      </c>
      <c r="F886" s="1"/>
      <c r="G886" s="1"/>
      <c r="H886" s="92"/>
      <c r="I886" s="1"/>
      <c r="J886" s="92"/>
      <c r="K886" s="92"/>
      <c r="L886" s="1" t="s">
        <v>43</v>
      </c>
      <c r="M886" s="1" t="s">
        <v>63</v>
      </c>
      <c r="N886" s="14">
        <v>3</v>
      </c>
      <c r="O886" s="1"/>
      <c r="P886" s="1"/>
      <c r="Q886" s="1"/>
      <c r="R886" s="1"/>
      <c r="S886" s="1"/>
      <c r="T886" s="3">
        <v>1</v>
      </c>
      <c r="U886" s="6">
        <v>1</v>
      </c>
      <c r="V886" s="7" t="s">
        <v>2768</v>
      </c>
      <c r="W886" s="1"/>
      <c r="X886" s="1"/>
      <c r="Y886" s="1"/>
      <c r="Z886" s="1"/>
      <c r="AA886" s="1"/>
      <c r="AB886" s="1"/>
      <c r="AC886" s="1"/>
    </row>
    <row r="887" spans="1:29" ht="15.75" customHeight="1">
      <c r="A887" s="3" t="s">
        <v>2771</v>
      </c>
      <c r="B887" s="1"/>
      <c r="C887" s="3" t="s">
        <v>947</v>
      </c>
      <c r="D887" s="3" t="s">
        <v>67</v>
      </c>
      <c r="E887" s="13">
        <v>42847</v>
      </c>
      <c r="F887" s="1"/>
      <c r="G887" s="6"/>
      <c r="H887" s="92"/>
      <c r="I887" s="6"/>
      <c r="J887" s="92"/>
      <c r="K887" s="92"/>
      <c r="L887" s="17" t="s">
        <v>2772</v>
      </c>
      <c r="M887" s="1" t="s">
        <v>63</v>
      </c>
      <c r="N887" s="14">
        <v>3</v>
      </c>
      <c r="O887" s="3" t="s">
        <v>48</v>
      </c>
      <c r="P887" s="6"/>
      <c r="Q887" s="6"/>
      <c r="R887" s="6"/>
      <c r="S887" s="6"/>
      <c r="T887" s="14">
        <v>1</v>
      </c>
      <c r="U887" s="14">
        <v>1</v>
      </c>
      <c r="V887" s="15" t="s">
        <v>2773</v>
      </c>
      <c r="W887" s="1"/>
      <c r="X887" s="1"/>
      <c r="Y887" s="1"/>
      <c r="Z887" s="1"/>
      <c r="AA887" s="1"/>
      <c r="AB887" s="1"/>
      <c r="AC887" s="1"/>
    </row>
    <row r="888" spans="1:29" ht="15.75" customHeight="1">
      <c r="A888" s="1" t="s">
        <v>943</v>
      </c>
      <c r="B888" s="1" t="s">
        <v>2290</v>
      </c>
      <c r="C888" s="1" t="s">
        <v>947</v>
      </c>
      <c r="D888" s="1" t="s">
        <v>67</v>
      </c>
      <c r="E888" s="13">
        <v>42854</v>
      </c>
      <c r="F888" s="1" t="s">
        <v>2096</v>
      </c>
      <c r="G888" s="6">
        <v>3000</v>
      </c>
      <c r="H888" s="92">
        <f t="shared" si="39"/>
        <v>3000</v>
      </c>
      <c r="I888" s="6">
        <v>3000</v>
      </c>
      <c r="J888" s="92">
        <f t="shared" si="40"/>
        <v>3300.0000000000005</v>
      </c>
      <c r="K888" s="92">
        <f t="shared" si="41"/>
        <v>2700</v>
      </c>
      <c r="L888" s="1" t="s">
        <v>43</v>
      </c>
      <c r="M888" s="1" t="s">
        <v>155</v>
      </c>
      <c r="N888" s="6">
        <v>1</v>
      </c>
      <c r="O888" s="1" t="s">
        <v>48</v>
      </c>
      <c r="P888" s="6">
        <v>0</v>
      </c>
      <c r="Q888" s="6">
        <v>0</v>
      </c>
      <c r="R888" s="6">
        <v>0</v>
      </c>
      <c r="S888" s="6">
        <v>0</v>
      </c>
      <c r="T888" s="6">
        <v>1</v>
      </c>
      <c r="U888" s="6">
        <v>1</v>
      </c>
      <c r="V888" s="7" t="s">
        <v>3095</v>
      </c>
      <c r="W888" s="1"/>
      <c r="X888" s="1"/>
      <c r="Y888" s="1"/>
      <c r="Z888" s="1"/>
      <c r="AA888" s="1"/>
      <c r="AB888" s="1"/>
      <c r="AC888" s="1"/>
    </row>
    <row r="889" spans="1:29" ht="15.75" customHeight="1">
      <c r="A889" s="1" t="s">
        <v>960</v>
      </c>
      <c r="B889" s="1" t="s">
        <v>961</v>
      </c>
      <c r="C889" s="3" t="s">
        <v>299</v>
      </c>
      <c r="D889" s="3" t="s">
        <v>5</v>
      </c>
      <c r="E889" s="4">
        <v>42828</v>
      </c>
      <c r="F889" s="1" t="s">
        <v>46</v>
      </c>
      <c r="G889" s="6">
        <v>100</v>
      </c>
      <c r="H889" s="92">
        <f t="shared" si="39"/>
        <v>122.5</v>
      </c>
      <c r="I889" s="6">
        <v>150</v>
      </c>
      <c r="J889" s="92">
        <f t="shared" si="40"/>
        <v>110.00000000000001</v>
      </c>
      <c r="K889" s="92">
        <f t="shared" si="41"/>
        <v>135</v>
      </c>
      <c r="L889" s="1" t="s">
        <v>43</v>
      </c>
      <c r="M889" s="111" t="s">
        <v>3261</v>
      </c>
      <c r="N889" s="3">
        <v>2</v>
      </c>
      <c r="O889" s="1" t="s">
        <v>48</v>
      </c>
      <c r="P889" s="6">
        <v>0</v>
      </c>
      <c r="Q889" s="6">
        <v>0</v>
      </c>
      <c r="R889" s="6">
        <v>0</v>
      </c>
      <c r="S889" s="6">
        <v>0</v>
      </c>
      <c r="T889" s="6">
        <v>1</v>
      </c>
      <c r="U889" s="6">
        <v>1</v>
      </c>
      <c r="V889" s="7" t="s">
        <v>3262</v>
      </c>
      <c r="W889" s="7" t="s">
        <v>968</v>
      </c>
      <c r="X889" s="1"/>
      <c r="Y889" s="1"/>
      <c r="Z889" s="1"/>
      <c r="AA889" s="1"/>
      <c r="AB889" s="1"/>
      <c r="AC889" s="1"/>
    </row>
    <row r="890" spans="1:29" ht="15.75" customHeight="1">
      <c r="A890" s="1" t="s">
        <v>960</v>
      </c>
      <c r="B890" s="1" t="s">
        <v>961</v>
      </c>
      <c r="C890" s="3" t="s">
        <v>299</v>
      </c>
      <c r="D890" s="3" t="s">
        <v>5</v>
      </c>
      <c r="E890" s="4">
        <v>42828</v>
      </c>
      <c r="F890" s="1" t="s">
        <v>46</v>
      </c>
      <c r="G890" s="6">
        <v>80</v>
      </c>
      <c r="H890" s="92">
        <f t="shared" si="39"/>
        <v>80</v>
      </c>
      <c r="I890" s="6">
        <v>80</v>
      </c>
      <c r="J890" s="92">
        <f t="shared" si="40"/>
        <v>88</v>
      </c>
      <c r="K890" s="92">
        <f t="shared" si="41"/>
        <v>72</v>
      </c>
      <c r="L890" s="1" t="s">
        <v>964</v>
      </c>
      <c r="M890" s="1" t="s">
        <v>965</v>
      </c>
      <c r="N890" s="3">
        <v>1</v>
      </c>
      <c r="O890" s="1" t="s">
        <v>59</v>
      </c>
      <c r="P890" s="6">
        <v>8</v>
      </c>
      <c r="Q890" s="6">
        <v>0</v>
      </c>
      <c r="R890" s="6">
        <v>0</v>
      </c>
      <c r="S890" s="6">
        <v>0</v>
      </c>
      <c r="T890" s="14">
        <v>0</v>
      </c>
      <c r="U890" s="6">
        <v>1</v>
      </c>
      <c r="V890" s="7" t="s">
        <v>968</v>
      </c>
      <c r="W890" s="1"/>
      <c r="X890" s="1"/>
      <c r="Y890" s="1"/>
      <c r="Z890" s="1"/>
      <c r="AA890" s="1"/>
      <c r="AB890" s="1"/>
      <c r="AC890" s="1"/>
    </row>
    <row r="891" spans="1:29" ht="15.75" customHeight="1">
      <c r="A891" s="1" t="s">
        <v>477</v>
      </c>
      <c r="B891" s="1"/>
      <c r="C891" s="3" t="s">
        <v>299</v>
      </c>
      <c r="D891" s="3" t="s">
        <v>5</v>
      </c>
      <c r="E891" s="4">
        <v>42830</v>
      </c>
      <c r="F891" s="1" t="s">
        <v>95</v>
      </c>
      <c r="G891" s="6">
        <v>12</v>
      </c>
      <c r="H891" s="92">
        <f t="shared" si="39"/>
        <v>22.8</v>
      </c>
      <c r="I891" s="6">
        <v>36</v>
      </c>
      <c r="J891" s="92">
        <f t="shared" si="40"/>
        <v>13.200000000000001</v>
      </c>
      <c r="K891" s="92">
        <f t="shared" si="41"/>
        <v>32.4</v>
      </c>
      <c r="L891" s="1" t="s">
        <v>43</v>
      </c>
      <c r="M891" s="1" t="s">
        <v>1596</v>
      </c>
      <c r="N891" s="3">
        <v>0</v>
      </c>
      <c r="O891" s="1" t="s">
        <v>48</v>
      </c>
      <c r="P891" s="6">
        <v>0</v>
      </c>
      <c r="Q891" s="6">
        <v>0</v>
      </c>
      <c r="R891" s="6">
        <v>0</v>
      </c>
      <c r="S891" s="6">
        <v>0</v>
      </c>
      <c r="T891" s="6">
        <v>1</v>
      </c>
      <c r="U891" s="6">
        <v>1</v>
      </c>
      <c r="V891" s="7" t="s">
        <v>1598</v>
      </c>
      <c r="W891" s="1"/>
      <c r="X891" s="1"/>
      <c r="Y891" s="1"/>
      <c r="Z891" s="1"/>
      <c r="AA891" s="1"/>
      <c r="AB891" s="1"/>
      <c r="AC891" s="1"/>
    </row>
    <row r="892" spans="1:29" ht="15.75" customHeight="1">
      <c r="A892" s="1" t="s">
        <v>296</v>
      </c>
      <c r="B892" s="1" t="s">
        <v>298</v>
      </c>
      <c r="C892" s="3" t="s">
        <v>299</v>
      </c>
      <c r="D892" s="3" t="s">
        <v>5</v>
      </c>
      <c r="E892" s="4">
        <v>42832</v>
      </c>
      <c r="F892" s="1"/>
      <c r="G892" s="6">
        <v>30</v>
      </c>
      <c r="H892" s="92">
        <f t="shared" si="39"/>
        <v>30</v>
      </c>
      <c r="I892" s="6">
        <v>30</v>
      </c>
      <c r="J892" s="92">
        <f t="shared" si="40"/>
        <v>33</v>
      </c>
      <c r="K892" s="92">
        <f t="shared" si="41"/>
        <v>27</v>
      </c>
      <c r="L892" s="1" t="s">
        <v>43</v>
      </c>
      <c r="M892" s="1" t="s">
        <v>300</v>
      </c>
      <c r="N892" s="3">
        <v>1</v>
      </c>
      <c r="O892" s="1" t="s">
        <v>301</v>
      </c>
      <c r="P892" s="6">
        <v>0</v>
      </c>
      <c r="Q892" s="6">
        <v>0</v>
      </c>
      <c r="R892" s="6">
        <v>0</v>
      </c>
      <c r="S892" s="6">
        <v>0</v>
      </c>
      <c r="T892" s="6">
        <v>1</v>
      </c>
      <c r="U892" s="6">
        <v>1</v>
      </c>
      <c r="V892" s="7" t="s">
        <v>304</v>
      </c>
      <c r="W892" s="1"/>
      <c r="X892" s="1"/>
      <c r="Y892" s="1"/>
      <c r="Z892" s="1"/>
      <c r="AA892" s="1"/>
      <c r="AB892" s="1"/>
      <c r="AC892" s="1"/>
    </row>
    <row r="893" spans="1:29" ht="15.75" customHeight="1">
      <c r="A893" s="1" t="s">
        <v>502</v>
      </c>
      <c r="B893" s="1" t="s">
        <v>503</v>
      </c>
      <c r="C893" s="3" t="s">
        <v>299</v>
      </c>
      <c r="D893" s="3" t="s">
        <v>5</v>
      </c>
      <c r="E893" s="4">
        <v>42836</v>
      </c>
      <c r="F893" s="50">
        <v>43023</v>
      </c>
      <c r="G893" s="6">
        <v>10</v>
      </c>
      <c r="H893" s="92">
        <f t="shared" si="39"/>
        <v>12.25</v>
      </c>
      <c r="I893" s="6">
        <v>15</v>
      </c>
      <c r="J893" s="92">
        <f t="shared" si="40"/>
        <v>11</v>
      </c>
      <c r="K893" s="92">
        <f t="shared" si="41"/>
        <v>13.5</v>
      </c>
      <c r="L893" s="1" t="s">
        <v>512</v>
      </c>
      <c r="M893" s="1" t="s">
        <v>497</v>
      </c>
      <c r="N893" s="3">
        <v>1</v>
      </c>
      <c r="O893" s="1" t="s">
        <v>59</v>
      </c>
      <c r="P893" s="6">
        <v>0</v>
      </c>
      <c r="Q893" s="6">
        <v>0</v>
      </c>
      <c r="R893" s="6">
        <v>0</v>
      </c>
      <c r="S893" s="6">
        <v>0</v>
      </c>
      <c r="T893" s="6">
        <v>1</v>
      </c>
      <c r="U893" s="6">
        <v>1</v>
      </c>
      <c r="V893" s="7" t="s">
        <v>514</v>
      </c>
      <c r="W893" s="1"/>
      <c r="X893" s="1"/>
      <c r="Y893" s="1"/>
      <c r="Z893" s="1"/>
      <c r="AA893" s="1"/>
      <c r="AB893" s="1"/>
      <c r="AC893" s="1"/>
    </row>
    <row r="894" spans="1:29" ht="15.75" customHeight="1">
      <c r="A894" s="1" t="s">
        <v>365</v>
      </c>
      <c r="B894" s="1" t="s">
        <v>1439</v>
      </c>
      <c r="C894" s="3" t="s">
        <v>299</v>
      </c>
      <c r="D894" s="3" t="s">
        <v>5</v>
      </c>
      <c r="E894" s="4">
        <v>42840</v>
      </c>
      <c r="F894" s="1"/>
      <c r="G894" s="6">
        <v>4000</v>
      </c>
      <c r="H894" s="92">
        <f t="shared" si="39"/>
        <v>4000</v>
      </c>
      <c r="I894" s="6">
        <v>4000</v>
      </c>
      <c r="J894" s="92">
        <f t="shared" si="40"/>
        <v>4400</v>
      </c>
      <c r="K894" s="92">
        <f t="shared" si="41"/>
        <v>3600</v>
      </c>
      <c r="L894" s="1" t="s">
        <v>371</v>
      </c>
      <c r="M894" s="1" t="s">
        <v>44</v>
      </c>
      <c r="N894" s="3">
        <v>1</v>
      </c>
      <c r="O894" s="1" t="s">
        <v>573</v>
      </c>
      <c r="P894" s="6">
        <v>0</v>
      </c>
      <c r="Q894" s="6">
        <v>0</v>
      </c>
      <c r="R894" s="6">
        <v>0</v>
      </c>
      <c r="S894" s="6">
        <v>0</v>
      </c>
      <c r="T894" s="6">
        <v>1</v>
      </c>
      <c r="U894" s="6">
        <v>1</v>
      </c>
      <c r="V894" s="7" t="s">
        <v>1441</v>
      </c>
      <c r="W894" s="1"/>
      <c r="X894" s="1"/>
      <c r="Y894" s="1"/>
      <c r="Z894" s="1"/>
      <c r="AA894" s="1"/>
      <c r="AB894" s="1"/>
      <c r="AC894" s="1"/>
    </row>
    <row r="895" spans="1:29" ht="15.75" customHeight="1">
      <c r="A895" s="1" t="s">
        <v>365</v>
      </c>
      <c r="B895" s="1" t="s">
        <v>1458</v>
      </c>
      <c r="C895" s="3" t="s">
        <v>299</v>
      </c>
      <c r="D895" s="3" t="s">
        <v>5</v>
      </c>
      <c r="E895" s="4">
        <v>42840</v>
      </c>
      <c r="F895" s="1" t="s">
        <v>1459</v>
      </c>
      <c r="G895" s="6">
        <v>2000</v>
      </c>
      <c r="H895" s="92">
        <f t="shared" si="39"/>
        <v>2000</v>
      </c>
      <c r="I895" s="6">
        <v>2000</v>
      </c>
      <c r="J895" s="92">
        <f t="shared" si="40"/>
        <v>2200</v>
      </c>
      <c r="K895" s="92">
        <f t="shared" si="41"/>
        <v>1800</v>
      </c>
      <c r="L895" s="1" t="s">
        <v>43</v>
      </c>
      <c r="M895" s="1" t="s">
        <v>1461</v>
      </c>
      <c r="N895" s="3">
        <v>1</v>
      </c>
      <c r="O895" s="1" t="s">
        <v>573</v>
      </c>
      <c r="P895" s="6">
        <v>0</v>
      </c>
      <c r="Q895" s="6">
        <v>0</v>
      </c>
      <c r="R895" s="6">
        <v>0</v>
      </c>
      <c r="S895" s="6">
        <v>0</v>
      </c>
      <c r="T895" s="6">
        <v>1</v>
      </c>
      <c r="U895" s="6">
        <v>1</v>
      </c>
      <c r="V895" s="7" t="s">
        <v>1441</v>
      </c>
      <c r="W895" s="1"/>
      <c r="X895" s="1"/>
      <c r="Y895" s="1"/>
      <c r="Z895" s="1"/>
      <c r="AA895" s="1"/>
      <c r="AB895" s="1"/>
      <c r="AC895" s="1"/>
    </row>
    <row r="896" spans="1:29" ht="15.75" customHeight="1">
      <c r="A896" s="1" t="s">
        <v>1443</v>
      </c>
      <c r="B896" s="1" t="s">
        <v>1444</v>
      </c>
      <c r="C896" s="3" t="s">
        <v>299</v>
      </c>
      <c r="D896" s="3" t="s">
        <v>5</v>
      </c>
      <c r="E896" s="4">
        <v>42840</v>
      </c>
      <c r="F896" s="1" t="s">
        <v>1445</v>
      </c>
      <c r="G896" s="6">
        <v>200</v>
      </c>
      <c r="H896" s="92">
        <f t="shared" si="39"/>
        <v>560</v>
      </c>
      <c r="I896" s="6">
        <v>1000</v>
      </c>
      <c r="J896" s="92">
        <f t="shared" si="40"/>
        <v>220.00000000000003</v>
      </c>
      <c r="K896" s="92">
        <f t="shared" si="41"/>
        <v>900</v>
      </c>
      <c r="L896" s="1" t="s">
        <v>43</v>
      </c>
      <c r="M896" s="1" t="s">
        <v>44</v>
      </c>
      <c r="N896" s="3">
        <v>1</v>
      </c>
      <c r="O896" s="1" t="s">
        <v>59</v>
      </c>
      <c r="P896" s="6">
        <v>0</v>
      </c>
      <c r="Q896" s="6">
        <v>0</v>
      </c>
      <c r="R896" s="6">
        <v>0</v>
      </c>
      <c r="S896" s="6">
        <v>0</v>
      </c>
      <c r="T896" s="6">
        <v>1</v>
      </c>
      <c r="U896" s="6">
        <v>1</v>
      </c>
      <c r="V896" s="7" t="s">
        <v>1447</v>
      </c>
      <c r="W896" s="1"/>
      <c r="X896" s="1"/>
      <c r="Y896" s="1"/>
      <c r="Z896" s="1"/>
      <c r="AA896" s="1"/>
      <c r="AB896" s="1"/>
      <c r="AC896" s="1"/>
    </row>
    <row r="897" spans="1:29" ht="15.75" customHeight="1">
      <c r="A897" s="1" t="s">
        <v>1449</v>
      </c>
      <c r="B897" s="1"/>
      <c r="C897" s="3" t="s">
        <v>299</v>
      </c>
      <c r="D897" s="3" t="s">
        <v>5</v>
      </c>
      <c r="E897" s="4">
        <v>42840</v>
      </c>
      <c r="F897" s="1"/>
      <c r="G897" s="1"/>
      <c r="H897" s="92"/>
      <c r="I897" s="1"/>
      <c r="J897" s="92"/>
      <c r="K897" s="92"/>
      <c r="L897" s="1" t="s">
        <v>43</v>
      </c>
      <c r="M897" s="1" t="s">
        <v>44</v>
      </c>
      <c r="N897" s="3">
        <v>1</v>
      </c>
      <c r="O897" s="1"/>
      <c r="P897" s="1"/>
      <c r="Q897" s="1"/>
      <c r="R897" s="1"/>
      <c r="S897" s="1"/>
      <c r="T897" s="6">
        <v>1</v>
      </c>
      <c r="U897" s="6">
        <v>1</v>
      </c>
      <c r="V897" s="1" t="s">
        <v>1060</v>
      </c>
      <c r="W897" s="1"/>
      <c r="X897" s="1"/>
      <c r="Y897" s="1"/>
      <c r="Z897" s="1"/>
      <c r="AA897" s="1"/>
      <c r="AB897" s="1"/>
      <c r="AC897" s="1"/>
    </row>
    <row r="898" spans="1:29" ht="15.75" customHeight="1">
      <c r="A898" s="1" t="s">
        <v>365</v>
      </c>
      <c r="B898" s="1" t="s">
        <v>366</v>
      </c>
      <c r="C898" s="3" t="s">
        <v>299</v>
      </c>
      <c r="D898" s="3" t="s">
        <v>5</v>
      </c>
      <c r="E898" s="4">
        <v>42841</v>
      </c>
      <c r="F898" s="1" t="s">
        <v>368</v>
      </c>
      <c r="G898" s="6">
        <v>2000</v>
      </c>
      <c r="H898" s="92">
        <f t="shared" si="39"/>
        <v>2000</v>
      </c>
      <c r="I898" s="6">
        <v>2000</v>
      </c>
      <c r="J898" s="92">
        <f t="shared" si="40"/>
        <v>2200</v>
      </c>
      <c r="K898" s="92">
        <f t="shared" si="41"/>
        <v>1800</v>
      </c>
      <c r="L898" s="1" t="s">
        <v>371</v>
      </c>
      <c r="M898" s="3" t="s">
        <v>373</v>
      </c>
      <c r="N898" s="3">
        <v>0</v>
      </c>
      <c r="O898" s="1" t="s">
        <v>94</v>
      </c>
      <c r="P898" s="6">
        <v>0</v>
      </c>
      <c r="Q898" s="6">
        <v>0</v>
      </c>
      <c r="R898" s="6">
        <v>0</v>
      </c>
      <c r="S898" s="6">
        <v>0</v>
      </c>
      <c r="T898" s="6">
        <v>1</v>
      </c>
      <c r="U898" s="6">
        <v>1</v>
      </c>
      <c r="V898" s="7" t="s">
        <v>376</v>
      </c>
      <c r="W898" s="1"/>
      <c r="X898" s="1"/>
      <c r="Y898" s="1"/>
      <c r="Z898" s="1"/>
      <c r="AA898" s="1"/>
      <c r="AB898" s="1"/>
      <c r="AC898" s="1"/>
    </row>
    <row r="899" spans="1:29" ht="15.75" customHeight="1">
      <c r="A899" s="1" t="s">
        <v>1443</v>
      </c>
      <c r="B899" s="3" t="s">
        <v>3256</v>
      </c>
      <c r="C899" s="1" t="s">
        <v>299</v>
      </c>
      <c r="D899" s="1" t="s">
        <v>67</v>
      </c>
      <c r="E899" s="13">
        <v>42845</v>
      </c>
      <c r="F899" s="1"/>
      <c r="G899" s="1"/>
      <c r="H899" s="92"/>
      <c r="I899" s="1"/>
      <c r="J899" s="92"/>
      <c r="K899" s="92"/>
      <c r="L899" s="27" t="s">
        <v>3257</v>
      </c>
      <c r="M899" s="3" t="s">
        <v>3258</v>
      </c>
      <c r="N899" s="6">
        <v>1</v>
      </c>
      <c r="O899" s="1" t="s">
        <v>3259</v>
      </c>
      <c r="P899" s="6">
        <v>0</v>
      </c>
      <c r="Q899" s="6">
        <v>0</v>
      </c>
      <c r="R899" s="6">
        <v>0</v>
      </c>
      <c r="S899" s="6">
        <v>0</v>
      </c>
      <c r="T899" s="6">
        <v>1</v>
      </c>
      <c r="U899" s="6">
        <v>1</v>
      </c>
      <c r="V899" s="7" t="s">
        <v>3260</v>
      </c>
      <c r="W899" s="1"/>
      <c r="X899" s="1"/>
      <c r="Y899" s="1"/>
      <c r="Z899" s="1"/>
      <c r="AA899" s="1"/>
      <c r="AB899" s="1"/>
      <c r="AC899" s="1"/>
    </row>
    <row r="900" spans="1:29" ht="15.75" customHeight="1">
      <c r="A900" s="1" t="s">
        <v>365</v>
      </c>
      <c r="B900" s="1" t="s">
        <v>2774</v>
      </c>
      <c r="C900" s="1" t="s">
        <v>299</v>
      </c>
      <c r="D900" s="1" t="s">
        <v>67</v>
      </c>
      <c r="E900" s="13">
        <v>42847</v>
      </c>
      <c r="F900" s="3" t="s">
        <v>2776</v>
      </c>
      <c r="G900" s="6">
        <v>3000</v>
      </c>
      <c r="H900" s="92">
        <f t="shared" ref="H899:H951" si="42">SUM(J900+K900)/2</f>
        <v>10650</v>
      </c>
      <c r="I900" s="14">
        <v>20000</v>
      </c>
      <c r="J900" s="92">
        <f t="shared" ref="J899:J951" si="43">G900*1.1</f>
        <v>3300.0000000000005</v>
      </c>
      <c r="K900" s="92">
        <f t="shared" ref="K899:K951" si="44">I900*0.9</f>
        <v>18000</v>
      </c>
      <c r="L900" s="1" t="s">
        <v>43</v>
      </c>
      <c r="M900" s="1" t="s">
        <v>63</v>
      </c>
      <c r="N900" s="14">
        <v>3</v>
      </c>
      <c r="O900" s="1" t="s">
        <v>94</v>
      </c>
      <c r="P900" s="6">
        <v>0</v>
      </c>
      <c r="Q900" s="6">
        <v>0</v>
      </c>
      <c r="R900" s="6">
        <v>0</v>
      </c>
      <c r="S900" s="6">
        <v>0</v>
      </c>
      <c r="T900" s="6">
        <v>1</v>
      </c>
      <c r="U900" s="6">
        <v>1</v>
      </c>
      <c r="V900" s="7" t="s">
        <v>2778</v>
      </c>
      <c r="W900" s="19" t="s">
        <v>2779</v>
      </c>
      <c r="X900" s="1"/>
      <c r="Y900" s="1"/>
      <c r="Z900" s="1"/>
      <c r="AA900" s="1"/>
      <c r="AB900" s="1"/>
      <c r="AC900" s="1"/>
    </row>
    <row r="901" spans="1:29" ht="15.75" customHeight="1">
      <c r="A901" s="8" t="s">
        <v>2780</v>
      </c>
      <c r="B901" s="17" t="s">
        <v>2781</v>
      </c>
      <c r="C901" s="3" t="s">
        <v>299</v>
      </c>
      <c r="D901" s="3" t="s">
        <v>67</v>
      </c>
      <c r="E901" s="13">
        <v>42847</v>
      </c>
      <c r="F901" s="3" t="s">
        <v>2784</v>
      </c>
      <c r="G901" s="14">
        <v>60</v>
      </c>
      <c r="H901" s="92">
        <f t="shared" si="42"/>
        <v>60</v>
      </c>
      <c r="I901" s="14">
        <v>60</v>
      </c>
      <c r="J901" s="92">
        <f t="shared" si="43"/>
        <v>66</v>
      </c>
      <c r="K901" s="92">
        <f t="shared" si="44"/>
        <v>54</v>
      </c>
      <c r="L901" s="1" t="s">
        <v>43</v>
      </c>
      <c r="M901" s="1" t="s">
        <v>63</v>
      </c>
      <c r="N901" s="3">
        <v>3</v>
      </c>
      <c r="O901" s="1" t="s">
        <v>94</v>
      </c>
      <c r="P901" s="14">
        <v>0</v>
      </c>
      <c r="Q901" s="14">
        <v>0</v>
      </c>
      <c r="R901" s="14">
        <v>0</v>
      </c>
      <c r="S901" s="14">
        <v>0</v>
      </c>
      <c r="T901" s="14">
        <v>1</v>
      </c>
      <c r="U901" s="14">
        <v>1</v>
      </c>
      <c r="V901" s="15" t="s">
        <v>2788</v>
      </c>
      <c r="W901" s="3"/>
      <c r="X901" s="1"/>
      <c r="Y901" s="1"/>
      <c r="Z901" s="1"/>
      <c r="AA901" s="1"/>
      <c r="AB901" s="1"/>
      <c r="AC901" s="1"/>
    </row>
    <row r="902" spans="1:29" ht="15.75" customHeight="1">
      <c r="A902" s="22" t="s">
        <v>441</v>
      </c>
      <c r="B902" s="1" t="s">
        <v>2789</v>
      </c>
      <c r="C902" s="1" t="s">
        <v>299</v>
      </c>
      <c r="D902" s="1" t="s">
        <v>67</v>
      </c>
      <c r="E902" s="13">
        <v>42847</v>
      </c>
      <c r="F902" s="3" t="s">
        <v>2790</v>
      </c>
      <c r="G902" s="6">
        <v>200</v>
      </c>
      <c r="H902" s="92">
        <f t="shared" si="42"/>
        <v>1010</v>
      </c>
      <c r="I902" s="14">
        <v>2000</v>
      </c>
      <c r="J902" s="92">
        <f t="shared" si="43"/>
        <v>220.00000000000003</v>
      </c>
      <c r="K902" s="92">
        <f t="shared" si="44"/>
        <v>1800</v>
      </c>
      <c r="L902" s="1" t="s">
        <v>43</v>
      </c>
      <c r="M902" s="1" t="s">
        <v>63</v>
      </c>
      <c r="N902" s="3">
        <v>3</v>
      </c>
      <c r="O902" s="1" t="s">
        <v>94</v>
      </c>
      <c r="P902" s="6">
        <v>0</v>
      </c>
      <c r="Q902" s="6">
        <v>0</v>
      </c>
      <c r="R902" s="6">
        <v>0</v>
      </c>
      <c r="S902" s="6">
        <v>0</v>
      </c>
      <c r="T902" s="6">
        <v>1</v>
      </c>
      <c r="U902" s="6">
        <v>1</v>
      </c>
      <c r="V902" s="7" t="s">
        <v>2791</v>
      </c>
      <c r="W902" s="19" t="s">
        <v>2792</v>
      </c>
      <c r="X902" s="1"/>
      <c r="Y902" s="1"/>
      <c r="Z902" s="1"/>
      <c r="AA902" s="1"/>
      <c r="AB902" s="1"/>
      <c r="AC902" s="1"/>
    </row>
    <row r="903" spans="1:29" ht="15.75" customHeight="1">
      <c r="A903" s="1" t="s">
        <v>1443</v>
      </c>
      <c r="B903" s="17" t="s">
        <v>2793</v>
      </c>
      <c r="C903" s="1" t="s">
        <v>299</v>
      </c>
      <c r="D903" s="1" t="s">
        <v>67</v>
      </c>
      <c r="E903" s="13">
        <v>42847</v>
      </c>
      <c r="F903" s="17" t="s">
        <v>2794</v>
      </c>
      <c r="G903" s="3">
        <v>4000</v>
      </c>
      <c r="H903" s="92">
        <f t="shared" si="42"/>
        <v>4450</v>
      </c>
      <c r="I903" s="3">
        <v>5000</v>
      </c>
      <c r="J903" s="92">
        <f t="shared" si="43"/>
        <v>4400</v>
      </c>
      <c r="K903" s="92">
        <f t="shared" si="44"/>
        <v>4500</v>
      </c>
      <c r="L903" s="1" t="s">
        <v>43</v>
      </c>
      <c r="M903" s="1" t="s">
        <v>63</v>
      </c>
      <c r="N903" s="3">
        <v>3</v>
      </c>
      <c r="O903" s="1" t="s">
        <v>94</v>
      </c>
      <c r="P903" s="3">
        <v>0</v>
      </c>
      <c r="Q903" s="3">
        <v>0</v>
      </c>
      <c r="R903" s="3">
        <v>0</v>
      </c>
      <c r="S903" s="3">
        <v>0</v>
      </c>
      <c r="T903" s="3">
        <v>1</v>
      </c>
      <c r="U903" s="6">
        <v>1</v>
      </c>
      <c r="V903" s="7" t="s">
        <v>2798</v>
      </c>
      <c r="W903" s="19" t="s">
        <v>2800</v>
      </c>
      <c r="X903" s="1"/>
      <c r="Y903" s="1"/>
      <c r="Z903" s="1"/>
      <c r="AA903" s="1"/>
      <c r="AB903" s="1"/>
      <c r="AC903" s="1"/>
    </row>
    <row r="904" spans="1:29" ht="15.75" customHeight="1">
      <c r="A904" s="3" t="s">
        <v>502</v>
      </c>
      <c r="B904" s="17" t="s">
        <v>2801</v>
      </c>
      <c r="C904" s="3" t="s">
        <v>299</v>
      </c>
      <c r="D904" s="3" t="s">
        <v>67</v>
      </c>
      <c r="E904" s="13">
        <v>42847</v>
      </c>
      <c r="F904" s="3" t="s">
        <v>88</v>
      </c>
      <c r="G904" s="3">
        <v>1000</v>
      </c>
      <c r="H904" s="92">
        <f t="shared" si="42"/>
        <v>1000</v>
      </c>
      <c r="I904" s="3">
        <v>1000</v>
      </c>
      <c r="J904" s="92">
        <f t="shared" si="43"/>
        <v>1100</v>
      </c>
      <c r="K904" s="92">
        <f t="shared" si="44"/>
        <v>900</v>
      </c>
      <c r="L904" s="1" t="s">
        <v>43</v>
      </c>
      <c r="M904" s="1" t="s">
        <v>63</v>
      </c>
      <c r="N904" s="14">
        <v>3</v>
      </c>
      <c r="O904" s="1" t="s">
        <v>94</v>
      </c>
      <c r="P904" s="3">
        <v>0</v>
      </c>
      <c r="Q904" s="3">
        <v>0</v>
      </c>
      <c r="R904" s="3">
        <v>0</v>
      </c>
      <c r="S904" s="3">
        <v>0</v>
      </c>
      <c r="T904" s="3">
        <v>1</v>
      </c>
      <c r="U904" s="14">
        <v>1</v>
      </c>
      <c r="V904" s="15" t="s">
        <v>2802</v>
      </c>
      <c r="W904" s="1"/>
      <c r="X904" s="1"/>
      <c r="Y904" s="1"/>
      <c r="Z904" s="1"/>
      <c r="AA904" s="1"/>
      <c r="AB904" s="1"/>
      <c r="AC904" s="1"/>
    </row>
    <row r="905" spans="1:29" ht="15.75" customHeight="1">
      <c r="A905" s="3" t="s">
        <v>2803</v>
      </c>
      <c r="B905" s="17"/>
      <c r="C905" s="3" t="s">
        <v>299</v>
      </c>
      <c r="D905" s="3" t="s">
        <v>67</v>
      </c>
      <c r="E905" s="13">
        <v>42847</v>
      </c>
      <c r="F905" s="3" t="s">
        <v>507</v>
      </c>
      <c r="G905" s="3">
        <v>150</v>
      </c>
      <c r="H905" s="92">
        <f t="shared" si="42"/>
        <v>150</v>
      </c>
      <c r="I905" s="3">
        <v>150</v>
      </c>
      <c r="J905" s="92">
        <f t="shared" si="43"/>
        <v>165</v>
      </c>
      <c r="K905" s="92">
        <f t="shared" si="44"/>
        <v>135</v>
      </c>
      <c r="L905" s="17" t="s">
        <v>2804</v>
      </c>
      <c r="M905" s="1" t="s">
        <v>63</v>
      </c>
      <c r="N905" s="14">
        <v>3</v>
      </c>
      <c r="O905" s="3" t="s">
        <v>48</v>
      </c>
      <c r="P905" s="3">
        <v>0</v>
      </c>
      <c r="Q905" s="3">
        <v>0</v>
      </c>
      <c r="R905" s="3">
        <v>0</v>
      </c>
      <c r="S905" s="3">
        <v>0</v>
      </c>
      <c r="T905" s="3">
        <v>1</v>
      </c>
      <c r="U905" s="14">
        <v>1</v>
      </c>
      <c r="V905" s="15" t="s">
        <v>2805</v>
      </c>
      <c r="W905" s="1"/>
      <c r="X905" s="1"/>
      <c r="Y905" s="1"/>
      <c r="Z905" s="1"/>
      <c r="AA905" s="1"/>
      <c r="AB905" s="1"/>
      <c r="AC905" s="1"/>
    </row>
    <row r="906" spans="1:29" ht="15.75" customHeight="1">
      <c r="A906" s="3" t="s">
        <v>2806</v>
      </c>
      <c r="B906" s="17" t="s">
        <v>2807</v>
      </c>
      <c r="C906" s="3" t="s">
        <v>299</v>
      </c>
      <c r="D906" s="3" t="s">
        <v>67</v>
      </c>
      <c r="E906" s="13">
        <v>42847</v>
      </c>
      <c r="F906" s="1"/>
      <c r="G906" s="1"/>
      <c r="H906" s="92"/>
      <c r="I906" s="1"/>
      <c r="J906" s="92"/>
      <c r="K906" s="92"/>
      <c r="L906" s="1" t="s">
        <v>43</v>
      </c>
      <c r="M906" s="1" t="s">
        <v>63</v>
      </c>
      <c r="N906" s="14">
        <v>3</v>
      </c>
      <c r="O906" s="1" t="s">
        <v>94</v>
      </c>
      <c r="P906" s="1"/>
      <c r="Q906" s="1"/>
      <c r="R906" s="1"/>
      <c r="S906" s="1"/>
      <c r="T906" s="3">
        <v>1</v>
      </c>
      <c r="U906" s="14">
        <v>1</v>
      </c>
      <c r="V906" s="15" t="s">
        <v>2808</v>
      </c>
      <c r="W906" s="1"/>
      <c r="X906" s="1"/>
      <c r="Y906" s="1"/>
      <c r="Z906" s="1"/>
      <c r="AA906" s="1"/>
      <c r="AB906" s="1"/>
      <c r="AC906" s="1"/>
    </row>
    <row r="907" spans="1:29" ht="15.75" customHeight="1">
      <c r="A907" s="1" t="s">
        <v>2809</v>
      </c>
      <c r="B907" s="107"/>
      <c r="C907" s="1" t="s">
        <v>299</v>
      </c>
      <c r="D907" s="1" t="s">
        <v>67</v>
      </c>
      <c r="E907" s="13">
        <v>42847</v>
      </c>
      <c r="F907" s="1"/>
      <c r="G907" s="1"/>
      <c r="H907" s="92"/>
      <c r="I907" s="1"/>
      <c r="J907" s="92"/>
      <c r="K907" s="92"/>
      <c r="L907" s="1" t="s">
        <v>43</v>
      </c>
      <c r="M907" s="1" t="s">
        <v>63</v>
      </c>
      <c r="N907" s="14">
        <v>3</v>
      </c>
      <c r="O907" s="1" t="s">
        <v>94</v>
      </c>
      <c r="P907" s="1"/>
      <c r="Q907" s="1"/>
      <c r="R907" s="1"/>
      <c r="S907" s="1"/>
      <c r="T907" s="3">
        <v>1</v>
      </c>
      <c r="U907" s="6">
        <v>1</v>
      </c>
      <c r="V907" s="7" t="s">
        <v>2778</v>
      </c>
      <c r="W907" s="1"/>
      <c r="X907" s="1"/>
      <c r="Y907" s="1"/>
      <c r="Z907" s="1"/>
      <c r="AA907" s="1"/>
      <c r="AB907" s="1"/>
      <c r="AC907" s="1"/>
    </row>
    <row r="908" spans="1:29" ht="15.75" customHeight="1">
      <c r="A908" s="1" t="s">
        <v>2810</v>
      </c>
      <c r="B908" s="108"/>
      <c r="C908" s="1" t="s">
        <v>299</v>
      </c>
      <c r="D908" s="1" t="s">
        <v>67</v>
      </c>
      <c r="E908" s="13">
        <v>42847</v>
      </c>
      <c r="F908" s="1"/>
      <c r="G908" s="1"/>
      <c r="H908" s="92"/>
      <c r="I908" s="1"/>
      <c r="J908" s="92"/>
      <c r="K908" s="92"/>
      <c r="L908" s="1" t="s">
        <v>43</v>
      </c>
      <c r="M908" s="1" t="s">
        <v>63</v>
      </c>
      <c r="N908" s="14">
        <v>3</v>
      </c>
      <c r="O908" s="1" t="s">
        <v>94</v>
      </c>
      <c r="P908" s="1"/>
      <c r="Q908" s="1"/>
      <c r="R908" s="1"/>
      <c r="S908" s="1"/>
      <c r="T908" s="3">
        <v>1</v>
      </c>
      <c r="U908" s="6">
        <v>1</v>
      </c>
      <c r="V908" s="7" t="s">
        <v>2778</v>
      </c>
      <c r="W908" s="1"/>
      <c r="X908" s="1"/>
      <c r="Y908" s="1"/>
      <c r="Z908" s="1"/>
      <c r="AA908" s="1"/>
      <c r="AB908" s="1"/>
      <c r="AC908" s="1"/>
    </row>
    <row r="909" spans="1:29" ht="15.75" customHeight="1">
      <c r="A909" s="8" t="s">
        <v>2811</v>
      </c>
      <c r="B909" s="17" t="s">
        <v>2812</v>
      </c>
      <c r="C909" s="3" t="s">
        <v>299</v>
      </c>
      <c r="D909" s="3" t="s">
        <v>67</v>
      </c>
      <c r="E909" s="13">
        <v>42847</v>
      </c>
      <c r="F909" s="3" t="s">
        <v>2813</v>
      </c>
      <c r="G909" s="14">
        <v>75</v>
      </c>
      <c r="H909" s="92">
        <f t="shared" si="42"/>
        <v>75</v>
      </c>
      <c r="I909" s="14">
        <v>75</v>
      </c>
      <c r="J909" s="92">
        <f t="shared" si="43"/>
        <v>82.5</v>
      </c>
      <c r="K909" s="92">
        <f t="shared" si="44"/>
        <v>67.5</v>
      </c>
      <c r="L909" s="1" t="s">
        <v>43</v>
      </c>
      <c r="M909" s="1" t="s">
        <v>63</v>
      </c>
      <c r="N909" s="14">
        <v>3</v>
      </c>
      <c r="O909" s="3" t="s">
        <v>64</v>
      </c>
      <c r="P909" s="14">
        <v>0</v>
      </c>
      <c r="Q909" s="14">
        <v>0</v>
      </c>
      <c r="R909" s="14">
        <v>0</v>
      </c>
      <c r="S909" s="14">
        <v>0</v>
      </c>
      <c r="T909" s="14">
        <v>1</v>
      </c>
      <c r="U909" s="14">
        <v>1</v>
      </c>
      <c r="V909" s="15" t="s">
        <v>2814</v>
      </c>
      <c r="W909" s="1"/>
      <c r="X909" s="1"/>
      <c r="Y909" s="1"/>
      <c r="Z909" s="1"/>
      <c r="AA909" s="1"/>
      <c r="AB909" s="1"/>
      <c r="AC909" s="1"/>
    </row>
    <row r="910" spans="1:29" ht="15.75" customHeight="1">
      <c r="A910" s="8" t="s">
        <v>2815</v>
      </c>
      <c r="B910" s="17" t="s">
        <v>2816</v>
      </c>
      <c r="C910" s="3" t="s">
        <v>299</v>
      </c>
      <c r="D910" s="3" t="s">
        <v>67</v>
      </c>
      <c r="E910" s="13">
        <v>42847</v>
      </c>
      <c r="F910" s="3" t="s">
        <v>145</v>
      </c>
      <c r="G910" s="14">
        <v>1000</v>
      </c>
      <c r="H910" s="92">
        <f t="shared" si="42"/>
        <v>1000</v>
      </c>
      <c r="I910" s="14">
        <v>1000</v>
      </c>
      <c r="J910" s="92">
        <f t="shared" si="43"/>
        <v>1100</v>
      </c>
      <c r="K910" s="92">
        <f t="shared" si="44"/>
        <v>900</v>
      </c>
      <c r="L910" s="1" t="s">
        <v>43</v>
      </c>
      <c r="M910" s="1" t="s">
        <v>63</v>
      </c>
      <c r="N910" s="14">
        <v>3</v>
      </c>
      <c r="O910" s="1" t="s">
        <v>94</v>
      </c>
      <c r="P910" s="14">
        <v>0</v>
      </c>
      <c r="Q910" s="14">
        <v>0</v>
      </c>
      <c r="R910" s="14">
        <v>0</v>
      </c>
      <c r="S910" s="14">
        <v>0</v>
      </c>
      <c r="T910" s="14">
        <v>1</v>
      </c>
      <c r="U910" s="14">
        <v>1</v>
      </c>
      <c r="V910" s="15" t="s">
        <v>2820</v>
      </c>
      <c r="W910" s="1"/>
      <c r="X910" s="1"/>
      <c r="Y910" s="1"/>
      <c r="Z910" s="1"/>
      <c r="AA910" s="1"/>
      <c r="AB910" s="1"/>
      <c r="AC910" s="1"/>
    </row>
    <row r="911" spans="1:29" ht="15.75" customHeight="1">
      <c r="A911" s="22" t="s">
        <v>2822</v>
      </c>
      <c r="B911" s="1"/>
      <c r="C911" s="1" t="s">
        <v>299</v>
      </c>
      <c r="D911" s="1" t="s">
        <v>67</v>
      </c>
      <c r="E911" s="13">
        <v>42847</v>
      </c>
      <c r="F911" s="1" t="s">
        <v>368</v>
      </c>
      <c r="G911" s="6">
        <v>2000</v>
      </c>
      <c r="H911" s="92">
        <f t="shared" si="42"/>
        <v>2000</v>
      </c>
      <c r="I911" s="6">
        <v>2000</v>
      </c>
      <c r="J911" s="92">
        <f t="shared" si="43"/>
        <v>2200</v>
      </c>
      <c r="K911" s="92">
        <f t="shared" si="44"/>
        <v>1800</v>
      </c>
      <c r="L911" s="1" t="s">
        <v>43</v>
      </c>
      <c r="M911" s="1" t="s">
        <v>63</v>
      </c>
      <c r="N911" s="14">
        <v>3</v>
      </c>
      <c r="O911" s="1" t="s">
        <v>94</v>
      </c>
      <c r="P911" s="6">
        <v>0</v>
      </c>
      <c r="Q911" s="6">
        <v>0</v>
      </c>
      <c r="R911" s="6">
        <v>0</v>
      </c>
      <c r="S911" s="6">
        <v>0</v>
      </c>
      <c r="T911" s="6">
        <v>1</v>
      </c>
      <c r="U911" s="6">
        <v>1</v>
      </c>
      <c r="V911" s="7" t="s">
        <v>2826</v>
      </c>
      <c r="W911" s="1"/>
      <c r="X911" s="1"/>
      <c r="Y911" s="1"/>
      <c r="Z911" s="1"/>
      <c r="AA911" s="1"/>
      <c r="AB911" s="1"/>
      <c r="AC911" s="1"/>
    </row>
    <row r="912" spans="1:29" ht="15.75" customHeight="1">
      <c r="A912" s="3" t="s">
        <v>2828</v>
      </c>
      <c r="B912" s="17" t="s">
        <v>2829</v>
      </c>
      <c r="C912" s="3" t="s">
        <v>299</v>
      </c>
      <c r="D912" s="3" t="s">
        <v>67</v>
      </c>
      <c r="E912" s="13">
        <v>42847</v>
      </c>
      <c r="F912" s="3"/>
      <c r="G912" s="14"/>
      <c r="H912" s="92"/>
      <c r="I912" s="14"/>
      <c r="J912" s="92"/>
      <c r="K912" s="92"/>
      <c r="L912" s="1" t="s">
        <v>43</v>
      </c>
      <c r="M912" s="1" t="s">
        <v>63</v>
      </c>
      <c r="N912" s="14">
        <v>3</v>
      </c>
      <c r="O912" s="3" t="s">
        <v>15</v>
      </c>
      <c r="P912" s="14">
        <v>0</v>
      </c>
      <c r="Q912" s="14">
        <v>0</v>
      </c>
      <c r="R912" s="14">
        <v>0</v>
      </c>
      <c r="S912" s="14">
        <v>0</v>
      </c>
      <c r="T912" s="14">
        <v>1</v>
      </c>
      <c r="U912" s="14">
        <v>1</v>
      </c>
      <c r="V912" s="79" t="s">
        <v>2830</v>
      </c>
      <c r="W912" s="1"/>
      <c r="X912" s="1"/>
      <c r="Y912" s="1"/>
      <c r="Z912" s="1"/>
      <c r="AA912" s="1"/>
      <c r="AB912" s="1"/>
      <c r="AC912" s="1"/>
    </row>
    <row r="913" spans="1:29" ht="15.75" customHeight="1">
      <c r="A913" s="3" t="s">
        <v>2832</v>
      </c>
      <c r="B913" s="17" t="s">
        <v>117</v>
      </c>
      <c r="C913" s="3" t="s">
        <v>299</v>
      </c>
      <c r="D913" s="3" t="s">
        <v>67</v>
      </c>
      <c r="E913" s="13">
        <v>42847</v>
      </c>
      <c r="F913" s="3" t="s">
        <v>113</v>
      </c>
      <c r="G913" s="14">
        <v>200</v>
      </c>
      <c r="H913" s="92">
        <f t="shared" si="42"/>
        <v>200</v>
      </c>
      <c r="I913" s="14">
        <v>200</v>
      </c>
      <c r="J913" s="92">
        <f t="shared" si="43"/>
        <v>220.00000000000003</v>
      </c>
      <c r="K913" s="92">
        <f t="shared" si="44"/>
        <v>180</v>
      </c>
      <c r="L913" s="1" t="s">
        <v>43</v>
      </c>
      <c r="M913" s="1" t="s">
        <v>63</v>
      </c>
      <c r="N913" s="14">
        <v>3</v>
      </c>
      <c r="O913" s="1" t="s">
        <v>94</v>
      </c>
      <c r="P913" s="14">
        <v>0</v>
      </c>
      <c r="Q913" s="14">
        <v>0</v>
      </c>
      <c r="R913" s="14">
        <v>0</v>
      </c>
      <c r="S913" s="14">
        <v>0</v>
      </c>
      <c r="T913" s="14">
        <v>1</v>
      </c>
      <c r="U913" s="14">
        <v>1</v>
      </c>
      <c r="V913" s="15" t="s">
        <v>2833</v>
      </c>
      <c r="W913" s="1"/>
      <c r="X913" s="1"/>
      <c r="Y913" s="1"/>
      <c r="Z913" s="1"/>
      <c r="AA913" s="1"/>
      <c r="AB913" s="1"/>
      <c r="AC913" s="1"/>
    </row>
    <row r="914" spans="1:29" ht="15.75" customHeight="1">
      <c r="A914" s="3" t="s">
        <v>477</v>
      </c>
      <c r="B914" s="3" t="s">
        <v>171</v>
      </c>
      <c r="C914" s="3" t="s">
        <v>299</v>
      </c>
      <c r="D914" s="3" t="s">
        <v>67</v>
      </c>
      <c r="E914" s="13">
        <v>42847</v>
      </c>
      <c r="F914" s="3" t="s">
        <v>934</v>
      </c>
      <c r="G914" s="14">
        <v>200</v>
      </c>
      <c r="H914" s="92">
        <f t="shared" si="42"/>
        <v>200</v>
      </c>
      <c r="I914" s="14">
        <v>200</v>
      </c>
      <c r="J914" s="92">
        <f t="shared" si="43"/>
        <v>220.00000000000003</v>
      </c>
      <c r="K914" s="92">
        <f t="shared" si="44"/>
        <v>180</v>
      </c>
      <c r="L914" s="1" t="s">
        <v>43</v>
      </c>
      <c r="M914" s="1" t="s">
        <v>63</v>
      </c>
      <c r="N914" s="14">
        <v>3</v>
      </c>
      <c r="O914" s="3" t="s">
        <v>15</v>
      </c>
      <c r="P914" s="14">
        <v>0</v>
      </c>
      <c r="Q914" s="14">
        <v>0</v>
      </c>
      <c r="R914" s="14">
        <v>0</v>
      </c>
      <c r="S914" s="14">
        <v>0</v>
      </c>
      <c r="T914" s="14">
        <v>1</v>
      </c>
      <c r="U914" s="14">
        <v>1</v>
      </c>
      <c r="V914" s="15" t="s">
        <v>2835</v>
      </c>
      <c r="W914" s="1"/>
      <c r="X914" s="1"/>
      <c r="Y914" s="1"/>
      <c r="Z914" s="1"/>
      <c r="AA914" s="1"/>
      <c r="AB914" s="1"/>
      <c r="AC914" s="1"/>
    </row>
    <row r="915" spans="1:29" ht="15.75" customHeight="1">
      <c r="A915" s="1" t="s">
        <v>365</v>
      </c>
      <c r="B915" s="1" t="s">
        <v>3096</v>
      </c>
      <c r="C915" s="1" t="s">
        <v>299</v>
      </c>
      <c r="D915" s="1" t="s">
        <v>67</v>
      </c>
      <c r="E915" s="13">
        <v>42854</v>
      </c>
      <c r="F915" s="1" t="s">
        <v>3097</v>
      </c>
      <c r="G915" s="6">
        <v>2000</v>
      </c>
      <c r="H915" s="92">
        <f t="shared" si="42"/>
        <v>2675</v>
      </c>
      <c r="I915" s="6">
        <v>3500</v>
      </c>
      <c r="J915" s="92">
        <f t="shared" si="43"/>
        <v>2200</v>
      </c>
      <c r="K915" s="92">
        <f t="shared" si="44"/>
        <v>3150</v>
      </c>
      <c r="L915" s="1" t="s">
        <v>43</v>
      </c>
      <c r="M915" s="1" t="s">
        <v>155</v>
      </c>
      <c r="N915" s="6">
        <v>1</v>
      </c>
      <c r="O915" s="1" t="s">
        <v>94</v>
      </c>
      <c r="P915" s="6">
        <v>0</v>
      </c>
      <c r="Q915" s="6">
        <v>0</v>
      </c>
      <c r="R915" s="6">
        <v>0</v>
      </c>
      <c r="S915" s="6">
        <v>0</v>
      </c>
      <c r="T915" s="6">
        <v>1</v>
      </c>
      <c r="U915" s="6">
        <v>1</v>
      </c>
      <c r="V915" s="7" t="s">
        <v>3098</v>
      </c>
      <c r="W915" s="1"/>
      <c r="X915" s="1"/>
      <c r="Y915" s="1"/>
      <c r="Z915" s="1"/>
      <c r="AA915" s="1"/>
      <c r="AB915" s="1"/>
      <c r="AC915" s="1"/>
    </row>
    <row r="916" spans="1:29" ht="15.75" customHeight="1">
      <c r="A916" s="3" t="s">
        <v>3099</v>
      </c>
      <c r="B916" s="17" t="s">
        <v>3100</v>
      </c>
      <c r="C916" s="3" t="s">
        <v>299</v>
      </c>
      <c r="D916" s="3" t="s">
        <v>67</v>
      </c>
      <c r="E916" s="13">
        <v>42854</v>
      </c>
      <c r="F916" s="3" t="s">
        <v>3101</v>
      </c>
      <c r="G916" s="14">
        <v>400</v>
      </c>
      <c r="H916" s="92">
        <f t="shared" si="42"/>
        <v>400</v>
      </c>
      <c r="I916" s="14">
        <v>400</v>
      </c>
      <c r="J916" s="92">
        <f t="shared" si="43"/>
        <v>440.00000000000006</v>
      </c>
      <c r="K916" s="92">
        <f t="shared" si="44"/>
        <v>360</v>
      </c>
      <c r="L916" s="1" t="s">
        <v>43</v>
      </c>
      <c r="M916" s="1" t="s">
        <v>155</v>
      </c>
      <c r="N916" s="3">
        <v>1</v>
      </c>
      <c r="O916" s="1" t="s">
        <v>94</v>
      </c>
      <c r="P916" s="14">
        <v>0</v>
      </c>
      <c r="Q916" s="14">
        <v>0</v>
      </c>
      <c r="R916" s="14">
        <v>0</v>
      </c>
      <c r="S916" s="14">
        <v>0</v>
      </c>
      <c r="T916" s="14">
        <v>1</v>
      </c>
      <c r="U916" s="14">
        <v>1</v>
      </c>
      <c r="V916" s="15" t="s">
        <v>3102</v>
      </c>
      <c r="W916" s="15" t="s">
        <v>3103</v>
      </c>
      <c r="X916" s="1"/>
      <c r="Y916" s="1"/>
      <c r="Z916" s="1"/>
      <c r="AA916" s="1"/>
      <c r="AB916" s="1"/>
      <c r="AC916" s="1"/>
    </row>
    <row r="917" spans="1:29" ht="15.75" customHeight="1">
      <c r="A917" s="3" t="s">
        <v>424</v>
      </c>
      <c r="B917" s="17" t="s">
        <v>171</v>
      </c>
      <c r="C917" s="3" t="s">
        <v>299</v>
      </c>
      <c r="D917" s="3" t="s">
        <v>67</v>
      </c>
      <c r="E917" s="13">
        <v>42854</v>
      </c>
      <c r="F917" s="3" t="s">
        <v>425</v>
      </c>
      <c r="G917" s="14">
        <v>300</v>
      </c>
      <c r="H917" s="92">
        <f t="shared" si="42"/>
        <v>300</v>
      </c>
      <c r="I917" s="14">
        <v>300</v>
      </c>
      <c r="J917" s="92">
        <f t="shared" si="43"/>
        <v>330</v>
      </c>
      <c r="K917" s="92">
        <f t="shared" si="44"/>
        <v>270</v>
      </c>
      <c r="L917" s="46" t="s">
        <v>427</v>
      </c>
      <c r="M917" s="1" t="s">
        <v>155</v>
      </c>
      <c r="N917" s="3">
        <v>1</v>
      </c>
      <c r="O917" s="3" t="s">
        <v>94</v>
      </c>
      <c r="P917" s="14">
        <v>0</v>
      </c>
      <c r="Q917" s="14">
        <v>0</v>
      </c>
      <c r="R917" s="14">
        <v>0</v>
      </c>
      <c r="S917" s="14">
        <v>0</v>
      </c>
      <c r="T917" s="14">
        <v>1</v>
      </c>
      <c r="U917" s="14">
        <v>1</v>
      </c>
      <c r="V917" s="15" t="s">
        <v>438</v>
      </c>
      <c r="W917" s="7"/>
      <c r="X917" s="1"/>
      <c r="Y917" s="1"/>
      <c r="Z917" s="1"/>
      <c r="AA917" s="1"/>
      <c r="AB917" s="1"/>
      <c r="AC917" s="71"/>
    </row>
    <row r="918" spans="1:29" ht="15.75" customHeight="1">
      <c r="A918" s="3" t="s">
        <v>3104</v>
      </c>
      <c r="B918" s="17" t="s">
        <v>3105</v>
      </c>
      <c r="C918" s="3" t="s">
        <v>299</v>
      </c>
      <c r="D918" s="3" t="s">
        <v>67</v>
      </c>
      <c r="E918" s="13">
        <v>42854</v>
      </c>
      <c r="F918" s="1"/>
      <c r="G918" s="6"/>
      <c r="H918" s="92"/>
      <c r="I918" s="6"/>
      <c r="J918" s="92"/>
      <c r="K918" s="92"/>
      <c r="L918" s="1" t="s">
        <v>43</v>
      </c>
      <c r="M918" s="1" t="s">
        <v>155</v>
      </c>
      <c r="N918" s="3">
        <v>1</v>
      </c>
      <c r="O918" s="1" t="s">
        <v>94</v>
      </c>
      <c r="P918" s="6"/>
      <c r="Q918" s="6"/>
      <c r="R918" s="6"/>
      <c r="S918" s="6"/>
      <c r="T918" s="14">
        <v>1</v>
      </c>
      <c r="U918" s="14">
        <v>1</v>
      </c>
      <c r="V918" s="15" t="s">
        <v>3106</v>
      </c>
      <c r="W918" s="7"/>
      <c r="X918" s="1"/>
      <c r="Y918" s="1"/>
      <c r="Z918" s="1"/>
      <c r="AA918" s="1"/>
      <c r="AB918" s="1"/>
      <c r="AC918" s="1"/>
    </row>
    <row r="919" spans="1:29" ht="15.75" customHeight="1">
      <c r="A919" s="3" t="s">
        <v>441</v>
      </c>
      <c r="B919" s="47" t="s">
        <v>443</v>
      </c>
      <c r="C919" s="3" t="s">
        <v>299</v>
      </c>
      <c r="D919" s="3" t="s">
        <v>67</v>
      </c>
      <c r="E919" s="13">
        <v>42854</v>
      </c>
      <c r="F919" s="3" t="s">
        <v>95</v>
      </c>
      <c r="G919" s="14">
        <v>24</v>
      </c>
      <c r="H919" s="92">
        <f t="shared" si="42"/>
        <v>24</v>
      </c>
      <c r="I919" s="14">
        <v>24</v>
      </c>
      <c r="J919" s="92">
        <f t="shared" si="43"/>
        <v>26.400000000000002</v>
      </c>
      <c r="K919" s="92">
        <f t="shared" si="44"/>
        <v>21.6</v>
      </c>
      <c r="L919" s="1" t="s">
        <v>43</v>
      </c>
      <c r="M919" s="1" t="s">
        <v>155</v>
      </c>
      <c r="N919" s="3">
        <v>1</v>
      </c>
      <c r="O919" s="3" t="s">
        <v>48</v>
      </c>
      <c r="P919" s="14">
        <v>0</v>
      </c>
      <c r="Q919" s="14">
        <v>0</v>
      </c>
      <c r="R919" s="14">
        <v>0</v>
      </c>
      <c r="S919" s="14">
        <v>0</v>
      </c>
      <c r="T919" s="14">
        <v>1</v>
      </c>
      <c r="U919" s="14">
        <v>1</v>
      </c>
      <c r="V919" s="15" t="s">
        <v>456</v>
      </c>
      <c r="W919" s="7"/>
      <c r="X919" s="1"/>
      <c r="Y919" s="1"/>
      <c r="Z919" s="1"/>
      <c r="AA919" s="1"/>
      <c r="AB919" s="1"/>
      <c r="AC919" s="71"/>
    </row>
    <row r="920" spans="1:29" ht="15.75" customHeight="1">
      <c r="A920" s="3" t="s">
        <v>441</v>
      </c>
      <c r="B920" s="1"/>
      <c r="C920" s="3" t="s">
        <v>299</v>
      </c>
      <c r="D920" s="3" t="s">
        <v>67</v>
      </c>
      <c r="E920" s="13">
        <v>42854</v>
      </c>
      <c r="F920" s="3" t="s">
        <v>461</v>
      </c>
      <c r="G920" s="6"/>
      <c r="H920" s="92"/>
      <c r="I920" s="6"/>
      <c r="J920" s="92"/>
      <c r="K920" s="92"/>
      <c r="L920" s="48" t="s">
        <v>465</v>
      </c>
      <c r="M920" s="3" t="s">
        <v>468</v>
      </c>
      <c r="N920" s="3">
        <v>1</v>
      </c>
      <c r="O920" s="3" t="s">
        <v>48</v>
      </c>
      <c r="P920" s="14">
        <v>0</v>
      </c>
      <c r="Q920" s="14">
        <v>0</v>
      </c>
      <c r="R920" s="14">
        <v>0</v>
      </c>
      <c r="S920" s="14">
        <v>0</v>
      </c>
      <c r="T920" s="14">
        <v>0</v>
      </c>
      <c r="U920" s="14">
        <v>1</v>
      </c>
      <c r="V920" s="15" t="s">
        <v>456</v>
      </c>
      <c r="W920" s="7"/>
      <c r="X920" s="1"/>
      <c r="Y920" s="1"/>
      <c r="Z920" s="1"/>
      <c r="AA920" s="1"/>
      <c r="AB920" s="1"/>
      <c r="AC920" s="71"/>
    </row>
    <row r="921" spans="1:29" ht="15.75" customHeight="1">
      <c r="A921" s="3" t="s">
        <v>477</v>
      </c>
      <c r="B921" s="3" t="s">
        <v>478</v>
      </c>
      <c r="C921" s="3" t="s">
        <v>299</v>
      </c>
      <c r="D921" s="3" t="s">
        <v>67</v>
      </c>
      <c r="E921" s="13">
        <v>42854</v>
      </c>
      <c r="F921" s="3" t="s">
        <v>483</v>
      </c>
      <c r="G921" s="14">
        <v>100</v>
      </c>
      <c r="H921" s="92">
        <f t="shared" si="42"/>
        <v>100</v>
      </c>
      <c r="I921" s="14">
        <v>100</v>
      </c>
      <c r="J921" s="92">
        <f t="shared" si="43"/>
        <v>110.00000000000001</v>
      </c>
      <c r="K921" s="92">
        <f t="shared" si="44"/>
        <v>90</v>
      </c>
      <c r="L921" s="49" t="s">
        <v>485</v>
      </c>
      <c r="M921" s="49" t="s">
        <v>494</v>
      </c>
      <c r="N921" s="3">
        <v>0</v>
      </c>
      <c r="O921" s="3" t="s">
        <v>48</v>
      </c>
      <c r="P921" s="14">
        <v>0</v>
      </c>
      <c r="Q921" s="14">
        <v>0</v>
      </c>
      <c r="R921" s="14">
        <v>0</v>
      </c>
      <c r="S921" s="14">
        <v>0</v>
      </c>
      <c r="T921" s="14">
        <v>1</v>
      </c>
      <c r="U921" s="14">
        <v>1</v>
      </c>
      <c r="V921" s="15" t="s">
        <v>500</v>
      </c>
      <c r="W921" s="7"/>
      <c r="X921" s="1"/>
      <c r="Y921" s="1"/>
      <c r="Z921" s="1"/>
      <c r="AA921" s="1"/>
      <c r="AB921" s="1"/>
      <c r="AC921" s="71"/>
    </row>
    <row r="922" spans="1:29" ht="15.75" customHeight="1">
      <c r="A922" s="1" t="s">
        <v>619</v>
      </c>
      <c r="B922" s="1" t="s">
        <v>620</v>
      </c>
      <c r="C922" s="3" t="s">
        <v>621</v>
      </c>
      <c r="D922" s="3" t="s">
        <v>5</v>
      </c>
      <c r="E922" s="4">
        <v>42834</v>
      </c>
      <c r="F922" s="1" t="s">
        <v>95</v>
      </c>
      <c r="G922" s="6">
        <v>24</v>
      </c>
      <c r="H922" s="92">
        <f t="shared" si="42"/>
        <v>24</v>
      </c>
      <c r="I922" s="6">
        <v>24</v>
      </c>
      <c r="J922" s="92">
        <f t="shared" si="43"/>
        <v>26.400000000000002</v>
      </c>
      <c r="K922" s="92">
        <f t="shared" si="44"/>
        <v>21.6</v>
      </c>
      <c r="L922" s="1" t="s">
        <v>623</v>
      </c>
      <c r="M922" s="1" t="s">
        <v>565</v>
      </c>
      <c r="N922" s="3">
        <v>1</v>
      </c>
      <c r="O922" s="1" t="s">
        <v>624</v>
      </c>
      <c r="P922" s="6">
        <v>0</v>
      </c>
      <c r="Q922" s="6">
        <v>0</v>
      </c>
      <c r="R922" s="6">
        <v>0</v>
      </c>
      <c r="S922" s="6">
        <v>0</v>
      </c>
      <c r="T922" s="6">
        <v>1</v>
      </c>
      <c r="U922" s="6">
        <v>1</v>
      </c>
      <c r="V922" s="7" t="s">
        <v>626</v>
      </c>
      <c r="W922" s="7" t="s">
        <v>629</v>
      </c>
      <c r="X922" s="1"/>
      <c r="Y922" s="1"/>
      <c r="Z922" s="1"/>
      <c r="AA922" s="1"/>
      <c r="AB922" s="1"/>
      <c r="AC922" s="1"/>
    </row>
    <row r="923" spans="1:29" ht="15.75" customHeight="1">
      <c r="A923" s="1" t="s">
        <v>619</v>
      </c>
      <c r="B923" s="54" t="s">
        <v>658</v>
      </c>
      <c r="C923" s="3" t="s">
        <v>621</v>
      </c>
      <c r="D923" s="3" t="s">
        <v>5</v>
      </c>
      <c r="E923" s="4">
        <v>42840</v>
      </c>
      <c r="F923" s="1"/>
      <c r="G923" s="1"/>
      <c r="H923" s="92"/>
      <c r="I923" s="1"/>
      <c r="J923" s="92"/>
      <c r="K923" s="92"/>
      <c r="L923" s="55" t="s">
        <v>660</v>
      </c>
      <c r="M923" s="1" t="s">
        <v>662</v>
      </c>
      <c r="N923" s="3">
        <v>0</v>
      </c>
      <c r="O923" s="1" t="s">
        <v>48</v>
      </c>
      <c r="P923" s="6">
        <v>0</v>
      </c>
      <c r="Q923" s="6">
        <v>0</v>
      </c>
      <c r="R923" s="6">
        <v>0</v>
      </c>
      <c r="S923" s="6">
        <v>0</v>
      </c>
      <c r="T923" s="6">
        <v>1</v>
      </c>
      <c r="U923" s="6">
        <v>1</v>
      </c>
      <c r="V923" s="7" t="s">
        <v>664</v>
      </c>
      <c r="W923" s="1"/>
      <c r="X923" s="1"/>
      <c r="Y923" s="1"/>
      <c r="Z923" s="1"/>
      <c r="AA923" s="1"/>
      <c r="AB923" s="1"/>
      <c r="AC923" s="1"/>
    </row>
    <row r="924" spans="1:29" ht="15.75" customHeight="1">
      <c r="A924" s="1" t="s">
        <v>2870</v>
      </c>
      <c r="B924" s="1" t="s">
        <v>3179</v>
      </c>
      <c r="C924" s="1" t="s">
        <v>621</v>
      </c>
      <c r="D924" s="3" t="s">
        <v>5</v>
      </c>
      <c r="E924" s="13">
        <v>42842</v>
      </c>
      <c r="F924" s="1" t="s">
        <v>524</v>
      </c>
      <c r="G924" s="6">
        <v>50</v>
      </c>
      <c r="H924" s="92">
        <f t="shared" si="42"/>
        <v>50</v>
      </c>
      <c r="I924" s="6">
        <v>50</v>
      </c>
      <c r="J924" s="92">
        <f t="shared" si="43"/>
        <v>55.000000000000007</v>
      </c>
      <c r="K924" s="92">
        <f t="shared" si="44"/>
        <v>45</v>
      </c>
      <c r="L924" s="1" t="s">
        <v>3180</v>
      </c>
      <c r="M924" s="3" t="s">
        <v>3181</v>
      </c>
      <c r="N924" s="6">
        <v>0</v>
      </c>
      <c r="O924" s="27" t="s">
        <v>15</v>
      </c>
      <c r="P924" s="6">
        <v>0</v>
      </c>
      <c r="Q924" s="6">
        <v>0</v>
      </c>
      <c r="R924" s="6">
        <v>0</v>
      </c>
      <c r="S924" s="6">
        <v>0</v>
      </c>
      <c r="T924" s="6">
        <v>1</v>
      </c>
      <c r="U924" s="6">
        <v>1</v>
      </c>
      <c r="V924" s="7" t="s">
        <v>3182</v>
      </c>
      <c r="W924" s="1"/>
      <c r="X924" s="1"/>
      <c r="Y924" s="1"/>
      <c r="Z924" s="1"/>
      <c r="AA924" s="1"/>
      <c r="AB924" s="1"/>
      <c r="AC924" s="1"/>
    </row>
    <row r="925" spans="1:29" ht="15.75" customHeight="1">
      <c r="A925" s="1" t="s">
        <v>2862</v>
      </c>
      <c r="B925" s="1" t="s">
        <v>3139</v>
      </c>
      <c r="C925" s="22" t="s">
        <v>621</v>
      </c>
      <c r="D925" s="3" t="s">
        <v>5</v>
      </c>
      <c r="E925" s="13">
        <v>42843</v>
      </c>
      <c r="F925" s="27" t="s">
        <v>113</v>
      </c>
      <c r="G925" s="10">
        <v>200</v>
      </c>
      <c r="H925" s="92">
        <f t="shared" si="42"/>
        <v>200</v>
      </c>
      <c r="I925" s="10">
        <v>200</v>
      </c>
      <c r="J925" s="92">
        <f t="shared" si="43"/>
        <v>220.00000000000003</v>
      </c>
      <c r="K925" s="92">
        <f t="shared" si="44"/>
        <v>180</v>
      </c>
      <c r="L925" s="27" t="s">
        <v>97</v>
      </c>
      <c r="M925" s="27" t="s">
        <v>3140</v>
      </c>
      <c r="N925" s="10">
        <v>1</v>
      </c>
      <c r="O925" s="27" t="s">
        <v>3141</v>
      </c>
      <c r="P925" s="1"/>
      <c r="Q925" s="1"/>
      <c r="R925" s="1"/>
      <c r="S925" s="1"/>
      <c r="T925" s="10">
        <v>1</v>
      </c>
      <c r="U925" s="10">
        <v>1</v>
      </c>
      <c r="V925" s="12" t="s">
        <v>3142</v>
      </c>
      <c r="W925" s="12" t="s">
        <v>3143</v>
      </c>
      <c r="X925" s="12" t="s">
        <v>3144</v>
      </c>
      <c r="Y925" s="1"/>
      <c r="Z925" s="1"/>
      <c r="AA925" s="1"/>
      <c r="AB925" s="1"/>
      <c r="AC925" s="1"/>
    </row>
    <row r="926" spans="1:29" ht="15.75" customHeight="1">
      <c r="A926" s="1" t="s">
        <v>2862</v>
      </c>
      <c r="B926" s="1" t="s">
        <v>3139</v>
      </c>
      <c r="C926" s="22" t="s">
        <v>621</v>
      </c>
      <c r="D926" s="3" t="s">
        <v>5</v>
      </c>
      <c r="E926" s="13">
        <v>42843</v>
      </c>
      <c r="F926" s="27" t="s">
        <v>113</v>
      </c>
      <c r="G926" s="10">
        <v>200</v>
      </c>
      <c r="H926" s="92">
        <f t="shared" si="42"/>
        <v>200</v>
      </c>
      <c r="I926" s="10">
        <v>200</v>
      </c>
      <c r="J926" s="92">
        <f t="shared" si="43"/>
        <v>220.00000000000003</v>
      </c>
      <c r="K926" s="92">
        <f t="shared" si="44"/>
        <v>180</v>
      </c>
      <c r="L926" s="27" t="s">
        <v>97</v>
      </c>
      <c r="M926" s="27" t="s">
        <v>724</v>
      </c>
      <c r="N926" s="10">
        <v>2</v>
      </c>
      <c r="O926" s="27" t="s">
        <v>48</v>
      </c>
      <c r="P926" s="1"/>
      <c r="Q926" s="1"/>
      <c r="R926" s="1"/>
      <c r="S926" s="1"/>
      <c r="T926" s="10">
        <v>0</v>
      </c>
      <c r="U926" s="10">
        <v>1</v>
      </c>
      <c r="V926" s="12" t="s">
        <v>3142</v>
      </c>
      <c r="W926" s="12" t="s">
        <v>3144</v>
      </c>
      <c r="X926" s="1"/>
      <c r="Y926" s="1"/>
      <c r="Z926" s="1"/>
      <c r="AA926" s="1"/>
      <c r="AB926" s="1"/>
      <c r="AC926" s="1"/>
    </row>
    <row r="927" spans="1:29" ht="15.75" customHeight="1">
      <c r="A927" s="22" t="s">
        <v>2836</v>
      </c>
      <c r="B927" s="22" t="s">
        <v>2837</v>
      </c>
      <c r="C927" s="1" t="s">
        <v>621</v>
      </c>
      <c r="D927" s="1" t="s">
        <v>67</v>
      </c>
      <c r="E927" s="13">
        <v>42847</v>
      </c>
      <c r="F927" s="1" t="s">
        <v>2838</v>
      </c>
      <c r="G927" s="6">
        <v>450</v>
      </c>
      <c r="H927" s="92">
        <f t="shared" si="42"/>
        <v>450</v>
      </c>
      <c r="I927" s="6">
        <v>450</v>
      </c>
      <c r="J927" s="92">
        <f t="shared" si="43"/>
        <v>495.00000000000006</v>
      </c>
      <c r="K927" s="92">
        <f t="shared" si="44"/>
        <v>405</v>
      </c>
      <c r="L927" s="1" t="s">
        <v>43</v>
      </c>
      <c r="M927" s="1" t="s">
        <v>63</v>
      </c>
      <c r="N927" s="3">
        <v>3</v>
      </c>
      <c r="O927" s="1" t="s">
        <v>94</v>
      </c>
      <c r="P927" s="6">
        <v>0</v>
      </c>
      <c r="Q927" s="6">
        <v>0</v>
      </c>
      <c r="R927" s="6">
        <v>0</v>
      </c>
      <c r="S927" s="6">
        <v>0</v>
      </c>
      <c r="T927" s="6">
        <v>1</v>
      </c>
      <c r="U927" s="6">
        <v>1</v>
      </c>
      <c r="V927" s="12" t="s">
        <v>2839</v>
      </c>
      <c r="W927" s="1"/>
      <c r="X927" s="1"/>
      <c r="Y927" s="1"/>
      <c r="Z927" s="1"/>
      <c r="AA927" s="1"/>
      <c r="AB927" s="1"/>
      <c r="AC927" s="1"/>
    </row>
    <row r="928" spans="1:29" ht="15.75" customHeight="1">
      <c r="A928" s="22" t="s">
        <v>1672</v>
      </c>
      <c r="B928" s="22" t="s">
        <v>2840</v>
      </c>
      <c r="C928" s="1" t="s">
        <v>621</v>
      </c>
      <c r="D928" s="1" t="s">
        <v>67</v>
      </c>
      <c r="E928" s="13">
        <v>42847</v>
      </c>
      <c r="F928" s="1" t="s">
        <v>62</v>
      </c>
      <c r="G928" s="6">
        <v>4000</v>
      </c>
      <c r="H928" s="92">
        <f t="shared" si="42"/>
        <v>4450</v>
      </c>
      <c r="I928" s="6">
        <v>5000</v>
      </c>
      <c r="J928" s="92">
        <f t="shared" si="43"/>
        <v>4400</v>
      </c>
      <c r="K928" s="92">
        <f t="shared" si="44"/>
        <v>4500</v>
      </c>
      <c r="L928" s="1" t="s">
        <v>43</v>
      </c>
      <c r="M928" s="1" t="s">
        <v>63</v>
      </c>
      <c r="N928" s="3">
        <v>3</v>
      </c>
      <c r="O928" s="1" t="s">
        <v>94</v>
      </c>
      <c r="P928" s="6">
        <v>0</v>
      </c>
      <c r="Q928" s="6">
        <v>0</v>
      </c>
      <c r="R928" s="6">
        <v>0</v>
      </c>
      <c r="S928" s="6">
        <v>0</v>
      </c>
      <c r="T928" s="6">
        <v>1</v>
      </c>
      <c r="U928" s="6">
        <v>1</v>
      </c>
      <c r="V928" s="7" t="s">
        <v>1676</v>
      </c>
      <c r="W928" s="1"/>
      <c r="X928" s="1"/>
      <c r="Y928" s="1"/>
      <c r="Z928" s="1"/>
      <c r="AA928" s="1"/>
      <c r="AB928" s="1"/>
      <c r="AC928" s="1"/>
    </row>
    <row r="929" spans="1:29" ht="15.75" customHeight="1">
      <c r="A929" s="22" t="s">
        <v>2841</v>
      </c>
      <c r="B929" s="22" t="s">
        <v>2842</v>
      </c>
      <c r="C929" s="1" t="s">
        <v>621</v>
      </c>
      <c r="D929" s="1" t="s">
        <v>67</v>
      </c>
      <c r="E929" s="13">
        <v>42847</v>
      </c>
      <c r="F929" s="1" t="s">
        <v>2843</v>
      </c>
      <c r="G929" s="6">
        <v>400</v>
      </c>
      <c r="H929" s="92">
        <f t="shared" si="42"/>
        <v>400</v>
      </c>
      <c r="I929" s="6">
        <v>400</v>
      </c>
      <c r="J929" s="92">
        <f t="shared" si="43"/>
        <v>440.00000000000006</v>
      </c>
      <c r="K929" s="92">
        <f t="shared" si="44"/>
        <v>360</v>
      </c>
      <c r="L929" s="1" t="s">
        <v>43</v>
      </c>
      <c r="M929" s="1" t="s">
        <v>63</v>
      </c>
      <c r="N929" s="3">
        <v>3</v>
      </c>
      <c r="O929" s="1" t="s">
        <v>94</v>
      </c>
      <c r="P929" s="6">
        <v>0</v>
      </c>
      <c r="Q929" s="6">
        <v>0</v>
      </c>
      <c r="R929" s="6">
        <v>0</v>
      </c>
      <c r="S929" s="6">
        <v>0</v>
      </c>
      <c r="T929" s="6">
        <v>1</v>
      </c>
      <c r="U929" s="6">
        <v>1</v>
      </c>
      <c r="V929" s="12" t="s">
        <v>2844</v>
      </c>
      <c r="W929" s="1"/>
      <c r="X929" s="1"/>
      <c r="Y929" s="1"/>
      <c r="Z929" s="1"/>
      <c r="AA929" s="1"/>
      <c r="AB929" s="1"/>
      <c r="AC929" s="1"/>
    </row>
    <row r="930" spans="1:29" ht="15.75" customHeight="1">
      <c r="A930" s="8" t="s">
        <v>2478</v>
      </c>
      <c r="B930" s="8" t="s">
        <v>2845</v>
      </c>
      <c r="C930" s="3" t="s">
        <v>621</v>
      </c>
      <c r="D930" s="3" t="s">
        <v>67</v>
      </c>
      <c r="E930" s="13">
        <v>42847</v>
      </c>
      <c r="F930" s="3" t="s">
        <v>382</v>
      </c>
      <c r="G930" s="14">
        <v>300</v>
      </c>
      <c r="H930" s="92">
        <f t="shared" si="42"/>
        <v>300</v>
      </c>
      <c r="I930" s="14">
        <v>300</v>
      </c>
      <c r="J930" s="92">
        <f t="shared" si="43"/>
        <v>330</v>
      </c>
      <c r="K930" s="92">
        <f t="shared" si="44"/>
        <v>270</v>
      </c>
      <c r="L930" s="17" t="s">
        <v>2846</v>
      </c>
      <c r="M930" s="1" t="s">
        <v>63</v>
      </c>
      <c r="N930" s="3">
        <v>3</v>
      </c>
      <c r="O930" s="3" t="s">
        <v>15</v>
      </c>
      <c r="P930" s="14">
        <v>0</v>
      </c>
      <c r="Q930" s="14">
        <v>0</v>
      </c>
      <c r="R930" s="14">
        <v>0</v>
      </c>
      <c r="S930" s="14">
        <v>0</v>
      </c>
      <c r="T930" s="14">
        <v>1</v>
      </c>
      <c r="U930" s="14">
        <v>1</v>
      </c>
      <c r="V930" s="94" t="s">
        <v>2847</v>
      </c>
      <c r="W930" s="1"/>
      <c r="X930" s="1"/>
      <c r="Y930" s="1"/>
      <c r="Z930" s="1"/>
      <c r="AA930" s="1"/>
      <c r="AB930" s="1"/>
      <c r="AC930" s="1"/>
    </row>
    <row r="931" spans="1:29" ht="15.75" customHeight="1">
      <c r="A931" s="22" t="s">
        <v>2848</v>
      </c>
      <c r="B931" s="22" t="s">
        <v>2849</v>
      </c>
      <c r="C931" s="1" t="s">
        <v>621</v>
      </c>
      <c r="D931" s="1" t="s">
        <v>67</v>
      </c>
      <c r="E931" s="13">
        <v>42847</v>
      </c>
      <c r="F931" s="1" t="s">
        <v>62</v>
      </c>
      <c r="G931" s="6">
        <v>425</v>
      </c>
      <c r="H931" s="92">
        <f t="shared" si="42"/>
        <v>425</v>
      </c>
      <c r="I931" s="6">
        <v>425</v>
      </c>
      <c r="J931" s="92">
        <f t="shared" si="43"/>
        <v>467.50000000000006</v>
      </c>
      <c r="K931" s="92">
        <f t="shared" si="44"/>
        <v>382.5</v>
      </c>
      <c r="L931" s="1" t="s">
        <v>43</v>
      </c>
      <c r="M931" s="1" t="s">
        <v>63</v>
      </c>
      <c r="N931" s="3">
        <v>3</v>
      </c>
      <c r="O931" s="1" t="s">
        <v>94</v>
      </c>
      <c r="P931" s="6">
        <v>0</v>
      </c>
      <c r="Q931" s="6">
        <v>0</v>
      </c>
      <c r="R931" s="6">
        <v>0</v>
      </c>
      <c r="S931" s="6">
        <v>0</v>
      </c>
      <c r="T931" s="6">
        <v>1</v>
      </c>
      <c r="U931" s="6">
        <v>1</v>
      </c>
      <c r="V931" s="12" t="s">
        <v>2850</v>
      </c>
      <c r="W931" s="1"/>
      <c r="X931" s="1"/>
      <c r="Y931" s="1"/>
      <c r="Z931" s="1"/>
      <c r="AA931" s="1"/>
      <c r="AB931" s="1"/>
      <c r="AC931" s="1"/>
    </row>
    <row r="932" spans="1:29" ht="15.75" customHeight="1">
      <c r="A932" s="8" t="s">
        <v>2851</v>
      </c>
      <c r="B932" s="109" t="s">
        <v>2852</v>
      </c>
      <c r="C932" s="3" t="s">
        <v>621</v>
      </c>
      <c r="D932" s="3" t="s">
        <v>67</v>
      </c>
      <c r="E932" s="13">
        <v>42847</v>
      </c>
      <c r="F932" s="3" t="s">
        <v>1291</v>
      </c>
      <c r="G932" s="14">
        <v>200</v>
      </c>
      <c r="H932" s="92">
        <f t="shared" si="42"/>
        <v>200</v>
      </c>
      <c r="I932" s="14">
        <v>200</v>
      </c>
      <c r="J932" s="92">
        <f t="shared" si="43"/>
        <v>220.00000000000003</v>
      </c>
      <c r="K932" s="92">
        <f t="shared" si="44"/>
        <v>180</v>
      </c>
      <c r="L932" s="1" t="s">
        <v>43</v>
      </c>
      <c r="M932" s="1" t="s">
        <v>63</v>
      </c>
      <c r="N932" s="3">
        <v>3</v>
      </c>
      <c r="O932" s="1" t="s">
        <v>94</v>
      </c>
      <c r="P932" s="14">
        <v>0</v>
      </c>
      <c r="Q932" s="14">
        <v>0</v>
      </c>
      <c r="R932" s="14">
        <v>0</v>
      </c>
      <c r="S932" s="14">
        <v>0</v>
      </c>
      <c r="T932" s="14">
        <v>1</v>
      </c>
      <c r="U932" s="14">
        <v>1</v>
      </c>
      <c r="V932" s="94" t="s">
        <v>2855</v>
      </c>
      <c r="W932" s="1"/>
      <c r="X932" s="1"/>
      <c r="Y932" s="1"/>
      <c r="Z932" s="1"/>
      <c r="AA932" s="1"/>
      <c r="AB932" s="1"/>
      <c r="AC932" s="1"/>
    </row>
    <row r="933" spans="1:29" ht="15.75" customHeight="1">
      <c r="A933" s="22" t="s">
        <v>2856</v>
      </c>
      <c r="B933" s="22" t="s">
        <v>2858</v>
      </c>
      <c r="C933" s="1" t="s">
        <v>621</v>
      </c>
      <c r="D933" s="1" t="s">
        <v>67</v>
      </c>
      <c r="E933" s="13">
        <v>42847</v>
      </c>
      <c r="F933" s="1" t="s">
        <v>2859</v>
      </c>
      <c r="G933" s="6">
        <v>350</v>
      </c>
      <c r="H933" s="92">
        <f t="shared" si="42"/>
        <v>350</v>
      </c>
      <c r="I933" s="6">
        <v>350</v>
      </c>
      <c r="J933" s="92">
        <f t="shared" si="43"/>
        <v>385.00000000000006</v>
      </c>
      <c r="K933" s="92">
        <f t="shared" si="44"/>
        <v>315</v>
      </c>
      <c r="L933" s="1" t="s">
        <v>43</v>
      </c>
      <c r="M933" s="1" t="s">
        <v>63</v>
      </c>
      <c r="N933" s="3">
        <v>3</v>
      </c>
      <c r="O933" s="1" t="s">
        <v>94</v>
      </c>
      <c r="P933" s="6">
        <v>0</v>
      </c>
      <c r="Q933" s="6">
        <v>0</v>
      </c>
      <c r="R933" s="6">
        <v>0</v>
      </c>
      <c r="S933" s="6">
        <v>0</v>
      </c>
      <c r="T933" s="6">
        <v>1</v>
      </c>
      <c r="U933" s="6">
        <v>1</v>
      </c>
      <c r="V933" s="12" t="s">
        <v>2861</v>
      </c>
      <c r="W933" s="1"/>
      <c r="X933" s="1"/>
      <c r="Y933" s="1"/>
      <c r="Z933" s="1"/>
      <c r="AA933" s="1"/>
      <c r="AB933" s="1"/>
      <c r="AC933" s="1"/>
    </row>
    <row r="934" spans="1:29" ht="15.75" customHeight="1">
      <c r="A934" s="8" t="s">
        <v>2862</v>
      </c>
      <c r="B934" s="17" t="s">
        <v>2863</v>
      </c>
      <c r="C934" s="3" t="s">
        <v>621</v>
      </c>
      <c r="D934" s="3" t="s">
        <v>67</v>
      </c>
      <c r="E934" s="13">
        <v>42847</v>
      </c>
      <c r="F934" s="3" t="s">
        <v>2073</v>
      </c>
      <c r="G934" s="14">
        <v>250</v>
      </c>
      <c r="H934" s="92">
        <f t="shared" si="42"/>
        <v>250</v>
      </c>
      <c r="I934" s="14">
        <v>250</v>
      </c>
      <c r="J934" s="92">
        <f t="shared" si="43"/>
        <v>275</v>
      </c>
      <c r="K934" s="92">
        <f t="shared" si="44"/>
        <v>225</v>
      </c>
      <c r="L934" s="17" t="s">
        <v>2864</v>
      </c>
      <c r="M934" s="1" t="s">
        <v>63</v>
      </c>
      <c r="N934" s="3">
        <v>3</v>
      </c>
      <c r="O934" s="3" t="s">
        <v>15</v>
      </c>
      <c r="P934" s="14">
        <v>0</v>
      </c>
      <c r="Q934" s="14">
        <v>0</v>
      </c>
      <c r="R934" s="14">
        <v>0</v>
      </c>
      <c r="S934" s="14">
        <v>0</v>
      </c>
      <c r="T934" s="14">
        <v>1</v>
      </c>
      <c r="U934" s="14">
        <v>1</v>
      </c>
      <c r="V934" s="19" t="s">
        <v>2866</v>
      </c>
      <c r="W934" s="7"/>
      <c r="X934" s="1"/>
      <c r="Y934" s="1"/>
      <c r="Z934" s="1"/>
      <c r="AA934" s="1"/>
      <c r="AB934" s="1"/>
      <c r="AC934" s="1"/>
    </row>
    <row r="935" spans="1:29" ht="15.75" customHeight="1">
      <c r="A935" s="22" t="s">
        <v>619</v>
      </c>
      <c r="B935" s="22" t="s">
        <v>2868</v>
      </c>
      <c r="C935" s="1" t="s">
        <v>621</v>
      </c>
      <c r="D935" s="1" t="s">
        <v>67</v>
      </c>
      <c r="E935" s="13">
        <v>42847</v>
      </c>
      <c r="F935" s="1" t="s">
        <v>2291</v>
      </c>
      <c r="G935" s="6">
        <v>200</v>
      </c>
      <c r="H935" s="92">
        <f t="shared" si="42"/>
        <v>1010</v>
      </c>
      <c r="I935" s="6">
        <v>2000</v>
      </c>
      <c r="J935" s="92">
        <f t="shared" si="43"/>
        <v>220.00000000000003</v>
      </c>
      <c r="K935" s="92">
        <f t="shared" si="44"/>
        <v>1800</v>
      </c>
      <c r="L935" s="1" t="s">
        <v>43</v>
      </c>
      <c r="M935" s="1" t="s">
        <v>63</v>
      </c>
      <c r="N935" s="3">
        <v>3</v>
      </c>
      <c r="O935" s="1" t="s">
        <v>94</v>
      </c>
      <c r="P935" s="6">
        <v>0</v>
      </c>
      <c r="Q935" s="6">
        <v>0</v>
      </c>
      <c r="R935" s="6">
        <v>0</v>
      </c>
      <c r="S935" s="6">
        <v>0</v>
      </c>
      <c r="T935" s="6">
        <v>1</v>
      </c>
      <c r="U935" s="6">
        <v>1</v>
      </c>
      <c r="V935" s="1" t="s">
        <v>2869</v>
      </c>
      <c r="W935" s="7" t="s">
        <v>1676</v>
      </c>
      <c r="X935" s="1"/>
      <c r="Y935" s="1"/>
      <c r="Z935" s="1"/>
      <c r="AA935" s="1"/>
      <c r="AB935" s="1"/>
      <c r="AC935" s="1"/>
    </row>
    <row r="936" spans="1:29" ht="15.75" customHeight="1">
      <c r="A936" s="22" t="s">
        <v>1672</v>
      </c>
      <c r="B936" s="22" t="s">
        <v>1673</v>
      </c>
      <c r="C936" s="1" t="s">
        <v>621</v>
      </c>
      <c r="D936" s="1" t="s">
        <v>67</v>
      </c>
      <c r="E936" s="13">
        <v>42847</v>
      </c>
      <c r="F936" s="3" t="s">
        <v>1674</v>
      </c>
      <c r="G936" s="6">
        <v>2500</v>
      </c>
      <c r="H936" s="92">
        <f t="shared" si="42"/>
        <v>3625</v>
      </c>
      <c r="I936" s="14">
        <v>5000</v>
      </c>
      <c r="J936" s="92">
        <f t="shared" si="43"/>
        <v>2750</v>
      </c>
      <c r="K936" s="92">
        <f t="shared" si="44"/>
        <v>4500</v>
      </c>
      <c r="L936" s="1" t="s">
        <v>43</v>
      </c>
      <c r="M936" s="1" t="s">
        <v>1675</v>
      </c>
      <c r="N936" s="6">
        <v>1</v>
      </c>
      <c r="O936" s="1" t="s">
        <v>94</v>
      </c>
      <c r="P936" s="6">
        <v>0</v>
      </c>
      <c r="Q936" s="6">
        <v>0</v>
      </c>
      <c r="R936" s="6">
        <v>0</v>
      </c>
      <c r="S936" s="6">
        <v>0</v>
      </c>
      <c r="T936" s="6">
        <v>0</v>
      </c>
      <c r="U936" s="6">
        <v>1</v>
      </c>
      <c r="V936" s="7" t="s">
        <v>1676</v>
      </c>
      <c r="W936" s="7" t="s">
        <v>1678</v>
      </c>
      <c r="X936" s="19" t="s">
        <v>1676</v>
      </c>
      <c r="Y936" s="1"/>
      <c r="Z936" s="1"/>
      <c r="AA936" s="1"/>
      <c r="AB936" s="1"/>
      <c r="AC936" s="1"/>
    </row>
    <row r="937" spans="1:29" ht="15.75" customHeight="1">
      <c r="A937" s="22" t="s">
        <v>2870</v>
      </c>
      <c r="B937" s="22" t="s">
        <v>2871</v>
      </c>
      <c r="C937" s="1" t="s">
        <v>621</v>
      </c>
      <c r="D937" s="1" t="s">
        <v>67</v>
      </c>
      <c r="E937" s="13">
        <v>42847</v>
      </c>
      <c r="F937" s="1" t="s">
        <v>2073</v>
      </c>
      <c r="G937" s="6">
        <v>250</v>
      </c>
      <c r="H937" s="92">
        <f t="shared" si="42"/>
        <v>250</v>
      </c>
      <c r="I937" s="6">
        <v>250</v>
      </c>
      <c r="J937" s="92">
        <f t="shared" si="43"/>
        <v>275</v>
      </c>
      <c r="K937" s="92">
        <f t="shared" si="44"/>
        <v>225</v>
      </c>
      <c r="L937" s="1" t="s">
        <v>43</v>
      </c>
      <c r="M937" s="1" t="s">
        <v>63</v>
      </c>
      <c r="N937" s="3">
        <v>3</v>
      </c>
      <c r="O937" s="1" t="s">
        <v>48</v>
      </c>
      <c r="P937" s="6">
        <v>0</v>
      </c>
      <c r="Q937" s="6">
        <v>0</v>
      </c>
      <c r="R937" s="6">
        <v>0</v>
      </c>
      <c r="S937" s="6">
        <v>0</v>
      </c>
      <c r="T937" s="6">
        <v>1</v>
      </c>
      <c r="U937" s="6">
        <v>1</v>
      </c>
      <c r="V937" s="12" t="s">
        <v>2872</v>
      </c>
      <c r="W937" s="1"/>
      <c r="X937" s="1"/>
      <c r="Y937" s="1"/>
      <c r="Z937" s="1"/>
      <c r="AA937" s="1"/>
      <c r="AB937" s="1"/>
      <c r="AC937" s="1"/>
    </row>
    <row r="938" spans="1:29" ht="15.75" customHeight="1">
      <c r="A938" s="3" t="s">
        <v>2873</v>
      </c>
      <c r="B938" s="3" t="s">
        <v>2874</v>
      </c>
      <c r="C938" s="3" t="s">
        <v>621</v>
      </c>
      <c r="D938" s="3" t="s">
        <v>67</v>
      </c>
      <c r="E938" s="13">
        <v>42847</v>
      </c>
      <c r="F938" s="3" t="s">
        <v>201</v>
      </c>
      <c r="G938" s="3">
        <v>100</v>
      </c>
      <c r="H938" s="92">
        <f t="shared" si="42"/>
        <v>100</v>
      </c>
      <c r="I938" s="3">
        <v>100</v>
      </c>
      <c r="J938" s="92">
        <f t="shared" si="43"/>
        <v>110.00000000000001</v>
      </c>
      <c r="K938" s="92">
        <f t="shared" si="44"/>
        <v>90</v>
      </c>
      <c r="L938" s="1" t="s">
        <v>43</v>
      </c>
      <c r="M938" s="1" t="s">
        <v>63</v>
      </c>
      <c r="N938" s="3">
        <v>3</v>
      </c>
      <c r="O938" s="1" t="s">
        <v>94</v>
      </c>
      <c r="P938" s="3">
        <v>0</v>
      </c>
      <c r="Q938" s="3">
        <v>0</v>
      </c>
      <c r="R938" s="3">
        <v>0</v>
      </c>
      <c r="S938" s="3">
        <v>0</v>
      </c>
      <c r="T938" s="14">
        <v>1</v>
      </c>
      <c r="U938" s="14">
        <v>1</v>
      </c>
      <c r="V938" s="94" t="s">
        <v>2875</v>
      </c>
      <c r="W938" s="3"/>
      <c r="X938" s="1"/>
      <c r="Y938" s="1"/>
      <c r="Z938" s="1"/>
      <c r="AA938" s="1"/>
      <c r="AB938" s="1"/>
      <c r="AC938" s="1"/>
    </row>
    <row r="939" spans="1:29" ht="15.75" customHeight="1">
      <c r="A939" s="3" t="s">
        <v>2876</v>
      </c>
      <c r="B939" s="3" t="s">
        <v>2877</v>
      </c>
      <c r="C939" s="3" t="s">
        <v>621</v>
      </c>
      <c r="D939" s="3" t="s">
        <v>67</v>
      </c>
      <c r="E939" s="13">
        <v>42847</v>
      </c>
      <c r="F939" s="3" t="s">
        <v>62</v>
      </c>
      <c r="G939" s="3">
        <v>3</v>
      </c>
      <c r="H939" s="92">
        <f t="shared" si="42"/>
        <v>3</v>
      </c>
      <c r="I939" s="3">
        <v>3</v>
      </c>
      <c r="J939" s="92">
        <f t="shared" si="43"/>
        <v>3.3000000000000003</v>
      </c>
      <c r="K939" s="92">
        <f t="shared" si="44"/>
        <v>2.7</v>
      </c>
      <c r="L939" s="1" t="s">
        <v>43</v>
      </c>
      <c r="M939" s="1" t="s">
        <v>63</v>
      </c>
      <c r="N939" s="3">
        <v>3</v>
      </c>
      <c r="O939" s="3" t="s">
        <v>64</v>
      </c>
      <c r="P939" s="3">
        <v>0</v>
      </c>
      <c r="Q939" s="3">
        <v>0</v>
      </c>
      <c r="R939" s="3">
        <v>0</v>
      </c>
      <c r="S939" s="3">
        <v>0</v>
      </c>
      <c r="T939" s="14">
        <v>1</v>
      </c>
      <c r="U939" s="14">
        <v>1</v>
      </c>
      <c r="V939" s="29" t="s">
        <v>2880</v>
      </c>
      <c r="W939" s="3"/>
      <c r="X939" s="1"/>
      <c r="Y939" s="1"/>
      <c r="Z939" s="1"/>
      <c r="AA939" s="1"/>
      <c r="AB939" s="1"/>
      <c r="AC939" s="1"/>
    </row>
    <row r="940" spans="1:29" ht="15.75" customHeight="1">
      <c r="A940" s="1" t="s">
        <v>2883</v>
      </c>
      <c r="B940" s="3" t="s">
        <v>171</v>
      </c>
      <c r="C940" s="1" t="s">
        <v>621</v>
      </c>
      <c r="D940" s="1" t="s">
        <v>67</v>
      </c>
      <c r="E940" s="13">
        <v>42847</v>
      </c>
      <c r="F940" s="3" t="s">
        <v>1862</v>
      </c>
      <c r="G940" s="3">
        <v>300</v>
      </c>
      <c r="H940" s="92">
        <f t="shared" si="42"/>
        <v>300</v>
      </c>
      <c r="I940" s="3">
        <v>300</v>
      </c>
      <c r="J940" s="92">
        <f t="shared" si="43"/>
        <v>330</v>
      </c>
      <c r="K940" s="92">
        <f t="shared" si="44"/>
        <v>270</v>
      </c>
      <c r="L940" s="1" t="s">
        <v>43</v>
      </c>
      <c r="M940" s="1" t="s">
        <v>63</v>
      </c>
      <c r="N940" s="3">
        <v>3</v>
      </c>
      <c r="O940" s="3" t="s">
        <v>15</v>
      </c>
      <c r="P940" s="3">
        <v>0</v>
      </c>
      <c r="Q940" s="3">
        <v>0</v>
      </c>
      <c r="R940" s="3">
        <v>0</v>
      </c>
      <c r="S940" s="3">
        <v>0</v>
      </c>
      <c r="T940" s="6">
        <v>1</v>
      </c>
      <c r="U940" s="6">
        <v>1</v>
      </c>
      <c r="V940" s="12" t="s">
        <v>2839</v>
      </c>
      <c r="W940" s="19" t="s">
        <v>2885</v>
      </c>
      <c r="X940" s="1"/>
      <c r="Y940" s="1"/>
      <c r="Z940" s="1"/>
      <c r="AA940" s="1"/>
      <c r="AB940" s="1"/>
      <c r="AC940" s="1"/>
    </row>
    <row r="941" spans="1:29" ht="15.75" customHeight="1">
      <c r="A941" s="1" t="s">
        <v>1892</v>
      </c>
      <c r="B941" s="1" t="s">
        <v>938</v>
      </c>
      <c r="C941" s="3" t="s">
        <v>506</v>
      </c>
      <c r="D941" s="3" t="s">
        <v>5</v>
      </c>
      <c r="E941" s="4">
        <v>42831</v>
      </c>
      <c r="F941" s="1"/>
      <c r="G941" s="1"/>
      <c r="H941" s="92"/>
      <c r="I941" s="1"/>
      <c r="J941" s="92"/>
      <c r="K941" s="92"/>
      <c r="L941" s="1" t="s">
        <v>43</v>
      </c>
      <c r="M941" s="1" t="s">
        <v>3204</v>
      </c>
      <c r="N941" s="3">
        <v>0</v>
      </c>
      <c r="O941" s="1" t="s">
        <v>48</v>
      </c>
      <c r="P941" s="6">
        <v>0</v>
      </c>
      <c r="Q941" s="6">
        <v>0</v>
      </c>
      <c r="R941" s="6">
        <v>0</v>
      </c>
      <c r="S941" s="6">
        <v>0</v>
      </c>
      <c r="T941" s="6">
        <v>1</v>
      </c>
      <c r="U941" s="6">
        <v>1</v>
      </c>
      <c r="V941" s="7" t="s">
        <v>3205</v>
      </c>
      <c r="W941" s="1"/>
      <c r="X941" s="1"/>
      <c r="Y941" s="1"/>
      <c r="Z941" s="1"/>
      <c r="AA941" s="1"/>
      <c r="AB941" s="1"/>
      <c r="AC941" s="1"/>
    </row>
    <row r="942" spans="1:29" ht="15.75" customHeight="1">
      <c r="A942" s="8" t="s">
        <v>2886</v>
      </c>
      <c r="B942" s="3" t="s">
        <v>2887</v>
      </c>
      <c r="C942" s="3" t="s">
        <v>506</v>
      </c>
      <c r="D942" s="3" t="s">
        <v>67</v>
      </c>
      <c r="E942" s="13">
        <v>42847</v>
      </c>
      <c r="F942" s="1"/>
      <c r="G942" s="6"/>
      <c r="H942" s="92"/>
      <c r="I942" s="6"/>
      <c r="J942" s="92"/>
      <c r="K942" s="92"/>
      <c r="L942" s="1" t="s">
        <v>43</v>
      </c>
      <c r="M942" s="1" t="s">
        <v>63</v>
      </c>
      <c r="N942" s="3">
        <v>3</v>
      </c>
      <c r="O942" s="3" t="s">
        <v>15</v>
      </c>
      <c r="P942" s="6"/>
      <c r="Q942" s="6"/>
      <c r="R942" s="6"/>
      <c r="S942" s="6"/>
      <c r="T942" s="14">
        <v>1</v>
      </c>
      <c r="U942" s="14">
        <v>1</v>
      </c>
      <c r="V942" s="15" t="s">
        <v>2888</v>
      </c>
      <c r="W942" s="1"/>
      <c r="X942" s="1"/>
      <c r="Y942" s="1"/>
      <c r="Z942" s="1"/>
      <c r="AA942" s="1"/>
      <c r="AB942" s="1"/>
      <c r="AC942" s="1"/>
    </row>
    <row r="943" spans="1:29" ht="15.75" customHeight="1">
      <c r="A943" s="22" t="s">
        <v>2889</v>
      </c>
      <c r="B943" s="1" t="s">
        <v>2890</v>
      </c>
      <c r="C943" s="1" t="s">
        <v>506</v>
      </c>
      <c r="D943" s="1" t="s">
        <v>67</v>
      </c>
      <c r="E943" s="13">
        <v>42847</v>
      </c>
      <c r="F943" s="1" t="s">
        <v>768</v>
      </c>
      <c r="G943" s="6">
        <v>500</v>
      </c>
      <c r="H943" s="92">
        <f t="shared" si="42"/>
        <v>500</v>
      </c>
      <c r="I943" s="6">
        <v>500</v>
      </c>
      <c r="J943" s="92">
        <f t="shared" si="43"/>
        <v>550</v>
      </c>
      <c r="K943" s="92">
        <f t="shared" si="44"/>
        <v>450</v>
      </c>
      <c r="L943" s="1" t="s">
        <v>43</v>
      </c>
      <c r="M943" s="1" t="s">
        <v>63</v>
      </c>
      <c r="N943" s="3">
        <v>3</v>
      </c>
      <c r="O943" s="1" t="s">
        <v>94</v>
      </c>
      <c r="P943" s="6">
        <v>0</v>
      </c>
      <c r="Q943" s="6">
        <v>0</v>
      </c>
      <c r="R943" s="6">
        <v>0</v>
      </c>
      <c r="S943" s="6">
        <v>0</v>
      </c>
      <c r="T943" s="6">
        <v>1</v>
      </c>
      <c r="U943" s="6">
        <v>1</v>
      </c>
      <c r="V943" s="7" t="s">
        <v>2891</v>
      </c>
      <c r="W943" s="1"/>
      <c r="X943" s="1"/>
      <c r="Y943" s="1"/>
      <c r="Z943" s="1"/>
      <c r="AA943" s="1"/>
      <c r="AB943" s="1"/>
      <c r="AC943" s="1"/>
    </row>
    <row r="944" spans="1:29" ht="15.75" customHeight="1">
      <c r="A944" s="22" t="s">
        <v>504</v>
      </c>
      <c r="B944" s="17" t="s">
        <v>2892</v>
      </c>
      <c r="C944" s="1" t="s">
        <v>506</v>
      </c>
      <c r="D944" s="1" t="s">
        <v>67</v>
      </c>
      <c r="E944" s="13">
        <v>42847</v>
      </c>
      <c r="F944" s="3" t="s">
        <v>1366</v>
      </c>
      <c r="G944" s="3">
        <v>300</v>
      </c>
      <c r="H944" s="92">
        <f t="shared" si="42"/>
        <v>300</v>
      </c>
      <c r="I944" s="3">
        <v>300</v>
      </c>
      <c r="J944" s="92">
        <f t="shared" si="43"/>
        <v>330</v>
      </c>
      <c r="K944" s="92">
        <f t="shared" si="44"/>
        <v>270</v>
      </c>
      <c r="L944" s="1" t="s">
        <v>43</v>
      </c>
      <c r="M944" s="1" t="s">
        <v>63</v>
      </c>
      <c r="N944" s="3">
        <v>3</v>
      </c>
      <c r="O944" s="3" t="s">
        <v>15</v>
      </c>
      <c r="P944" s="6">
        <v>0</v>
      </c>
      <c r="Q944" s="6">
        <v>0</v>
      </c>
      <c r="R944" s="6">
        <v>0</v>
      </c>
      <c r="S944" s="6">
        <v>0</v>
      </c>
      <c r="T944" s="6">
        <v>1</v>
      </c>
      <c r="U944" s="6">
        <v>1</v>
      </c>
      <c r="V944" s="7" t="s">
        <v>2891</v>
      </c>
      <c r="W944" s="19" t="s">
        <v>2893</v>
      </c>
      <c r="X944" s="1"/>
      <c r="Y944" s="1"/>
      <c r="Z944" s="1"/>
      <c r="AA944" s="1"/>
      <c r="AB944" s="1"/>
      <c r="AC944" s="1"/>
    </row>
    <row r="945" spans="1:29" ht="15.75" customHeight="1">
      <c r="A945" s="22" t="s">
        <v>504</v>
      </c>
      <c r="B945" s="49" t="s">
        <v>505</v>
      </c>
      <c r="C945" s="3" t="s">
        <v>506</v>
      </c>
      <c r="D945" s="3" t="s">
        <v>67</v>
      </c>
      <c r="E945" s="24">
        <v>42854</v>
      </c>
      <c r="F945" s="3" t="s">
        <v>507</v>
      </c>
      <c r="G945" s="3">
        <v>150</v>
      </c>
      <c r="H945" s="92">
        <f t="shared" si="42"/>
        <v>150</v>
      </c>
      <c r="I945" s="3">
        <v>150</v>
      </c>
      <c r="J945" s="92">
        <f t="shared" si="43"/>
        <v>165</v>
      </c>
      <c r="K945" s="92">
        <f t="shared" si="44"/>
        <v>135</v>
      </c>
      <c r="L945" s="49" t="s">
        <v>508</v>
      </c>
      <c r="M945" s="1" t="s">
        <v>155</v>
      </c>
      <c r="N945" s="3">
        <v>1</v>
      </c>
      <c r="O945" s="3" t="s">
        <v>15</v>
      </c>
      <c r="P945" s="14">
        <v>0</v>
      </c>
      <c r="Q945" s="14">
        <v>0</v>
      </c>
      <c r="R945" s="14">
        <v>0</v>
      </c>
      <c r="S945" s="14">
        <v>0</v>
      </c>
      <c r="T945" s="14">
        <v>1</v>
      </c>
      <c r="U945" s="14">
        <v>1</v>
      </c>
      <c r="V945" s="15" t="s">
        <v>511</v>
      </c>
      <c r="W945" s="3"/>
      <c r="X945" s="1"/>
      <c r="Y945" s="1"/>
      <c r="Z945" s="1"/>
      <c r="AA945" s="1"/>
      <c r="AB945" s="1"/>
      <c r="AC945" s="71"/>
    </row>
    <row r="946" spans="1:29" ht="15.75" customHeight="1">
      <c r="A946" s="1" t="s">
        <v>1452</v>
      </c>
      <c r="B946" s="1"/>
      <c r="C946" s="3" t="s">
        <v>1453</v>
      </c>
      <c r="D946" s="3" t="s">
        <v>5</v>
      </c>
      <c r="E946" s="4">
        <v>42840</v>
      </c>
      <c r="F946" s="1" t="s">
        <v>1455</v>
      </c>
      <c r="G946" s="6">
        <v>180</v>
      </c>
      <c r="H946" s="92">
        <f t="shared" si="42"/>
        <v>180</v>
      </c>
      <c r="I946" s="6">
        <v>180</v>
      </c>
      <c r="J946" s="92">
        <f t="shared" si="43"/>
        <v>198.00000000000003</v>
      </c>
      <c r="K946" s="92">
        <f t="shared" si="44"/>
        <v>162</v>
      </c>
      <c r="L946" s="1" t="s">
        <v>43</v>
      </c>
      <c r="M946" s="1" t="s">
        <v>44</v>
      </c>
      <c r="N946" s="3">
        <v>1</v>
      </c>
      <c r="O946" s="1"/>
      <c r="P946" s="1"/>
      <c r="Q946" s="1"/>
      <c r="R946" s="1"/>
      <c r="S946" s="1"/>
      <c r="T946" s="6">
        <v>1</v>
      </c>
      <c r="U946" s="6">
        <v>1</v>
      </c>
      <c r="V946" s="7" t="s">
        <v>1067</v>
      </c>
      <c r="W946" s="1"/>
      <c r="X946" s="1"/>
      <c r="Y946" s="1"/>
      <c r="Z946" s="1"/>
      <c r="AA946" s="1"/>
      <c r="AB946" s="1"/>
      <c r="AC946" s="1"/>
    </row>
    <row r="947" spans="1:29" ht="15.75" customHeight="1">
      <c r="A947" s="22" t="s">
        <v>2894</v>
      </c>
      <c r="B947" s="22" t="s">
        <v>2895</v>
      </c>
      <c r="C947" s="1" t="s">
        <v>1453</v>
      </c>
      <c r="D947" s="1" t="s">
        <v>67</v>
      </c>
      <c r="E947" s="13">
        <v>42847</v>
      </c>
      <c r="F947" s="1" t="s">
        <v>113</v>
      </c>
      <c r="G947" s="6">
        <v>200</v>
      </c>
      <c r="H947" s="92">
        <f t="shared" si="42"/>
        <v>200</v>
      </c>
      <c r="I947" s="6">
        <v>200</v>
      </c>
      <c r="J947" s="92">
        <f t="shared" si="43"/>
        <v>220.00000000000003</v>
      </c>
      <c r="K947" s="92">
        <f t="shared" si="44"/>
        <v>180</v>
      </c>
      <c r="L947" s="1" t="s">
        <v>43</v>
      </c>
      <c r="M947" s="1" t="s">
        <v>63</v>
      </c>
      <c r="N947" s="3">
        <v>3</v>
      </c>
      <c r="O947" s="1" t="s">
        <v>94</v>
      </c>
      <c r="P947" s="6">
        <v>0</v>
      </c>
      <c r="Q947" s="6">
        <v>0</v>
      </c>
      <c r="R947" s="6">
        <v>0</v>
      </c>
      <c r="S947" s="6">
        <v>0</v>
      </c>
      <c r="T947" s="6">
        <v>1</v>
      </c>
      <c r="U947" s="6">
        <v>1</v>
      </c>
      <c r="V947" s="7" t="s">
        <v>2899</v>
      </c>
      <c r="W947" s="1"/>
      <c r="X947" s="1"/>
      <c r="Y947" s="1"/>
      <c r="Z947" s="1"/>
      <c r="AA947" s="1"/>
      <c r="AB947" s="1"/>
      <c r="AC947" s="1"/>
    </row>
    <row r="948" spans="1:29" ht="15.75" customHeight="1">
      <c r="A948" s="22" t="s">
        <v>2901</v>
      </c>
      <c r="B948" s="1" t="s">
        <v>2902</v>
      </c>
      <c r="C948" s="1" t="s">
        <v>1453</v>
      </c>
      <c r="D948" s="1" t="s">
        <v>67</v>
      </c>
      <c r="E948" s="13">
        <v>42847</v>
      </c>
      <c r="F948" s="1" t="s">
        <v>113</v>
      </c>
      <c r="G948" s="6">
        <v>200</v>
      </c>
      <c r="H948" s="92">
        <f t="shared" si="42"/>
        <v>200</v>
      </c>
      <c r="I948" s="6">
        <v>200</v>
      </c>
      <c r="J948" s="92">
        <f t="shared" si="43"/>
        <v>220.00000000000003</v>
      </c>
      <c r="K948" s="92">
        <f t="shared" si="44"/>
        <v>180</v>
      </c>
      <c r="L948" s="1" t="s">
        <v>43</v>
      </c>
      <c r="M948" s="1" t="s">
        <v>63</v>
      </c>
      <c r="N948" s="3">
        <v>3</v>
      </c>
      <c r="O948" s="1" t="s">
        <v>94</v>
      </c>
      <c r="P948" s="6">
        <v>0</v>
      </c>
      <c r="Q948" s="6">
        <v>0</v>
      </c>
      <c r="R948" s="6">
        <v>0</v>
      </c>
      <c r="S948" s="6">
        <v>0</v>
      </c>
      <c r="T948" s="6">
        <v>1</v>
      </c>
      <c r="U948" s="6">
        <v>1</v>
      </c>
      <c r="V948" s="1" t="s">
        <v>2904</v>
      </c>
      <c r="W948" s="1"/>
      <c r="X948" s="1"/>
      <c r="Y948" s="1"/>
      <c r="Z948" s="1"/>
      <c r="AA948" s="1"/>
      <c r="AB948" s="1"/>
      <c r="AC948" s="1"/>
    </row>
    <row r="949" spans="1:29" ht="15.75" customHeight="1">
      <c r="A949" s="1" t="s">
        <v>2905</v>
      </c>
      <c r="B949" s="1" t="s">
        <v>2906</v>
      </c>
      <c r="C949" s="1" t="s">
        <v>1453</v>
      </c>
      <c r="D949" s="1" t="s">
        <v>67</v>
      </c>
      <c r="E949" s="13">
        <v>42847</v>
      </c>
      <c r="F949" s="1"/>
      <c r="G949" s="1"/>
      <c r="H949" s="92"/>
      <c r="I949" s="1"/>
      <c r="J949" s="92"/>
      <c r="K949" s="92"/>
      <c r="L949" s="1" t="s">
        <v>43</v>
      </c>
      <c r="M949" s="1" t="s">
        <v>63</v>
      </c>
      <c r="N949" s="3">
        <v>3</v>
      </c>
      <c r="O949" s="1"/>
      <c r="P949" s="1"/>
      <c r="Q949" s="1"/>
      <c r="R949" s="1"/>
      <c r="S949" s="1"/>
      <c r="T949" s="6">
        <v>1</v>
      </c>
      <c r="U949" s="6">
        <v>1</v>
      </c>
      <c r="V949" s="7" t="s">
        <v>2907</v>
      </c>
      <c r="W949" s="1"/>
      <c r="X949" s="1"/>
      <c r="Y949" s="1"/>
      <c r="Z949" s="1"/>
      <c r="AA949" s="1"/>
      <c r="AB949" s="1"/>
      <c r="AC949" s="1"/>
    </row>
    <row r="950" spans="1:29" ht="15.75" customHeight="1">
      <c r="A950" s="1" t="s">
        <v>2908</v>
      </c>
      <c r="B950" s="1" t="s">
        <v>2909</v>
      </c>
      <c r="C950" s="1" t="s">
        <v>1453</v>
      </c>
      <c r="D950" s="1" t="s">
        <v>67</v>
      </c>
      <c r="E950" s="13">
        <v>42847</v>
      </c>
      <c r="F950" s="1" t="s">
        <v>382</v>
      </c>
      <c r="G950" s="6">
        <v>300</v>
      </c>
      <c r="H950" s="92">
        <f t="shared" si="42"/>
        <v>300</v>
      </c>
      <c r="I950" s="6">
        <v>300</v>
      </c>
      <c r="J950" s="92">
        <f t="shared" si="43"/>
        <v>330</v>
      </c>
      <c r="K950" s="92">
        <f t="shared" si="44"/>
        <v>270</v>
      </c>
      <c r="L950" s="1" t="s">
        <v>43</v>
      </c>
      <c r="M950" s="1" t="s">
        <v>63</v>
      </c>
      <c r="N950" s="3">
        <v>3</v>
      </c>
      <c r="O950" s="1" t="s">
        <v>94</v>
      </c>
      <c r="P950" s="6">
        <v>0</v>
      </c>
      <c r="Q950" s="6">
        <v>0</v>
      </c>
      <c r="R950" s="6">
        <v>0</v>
      </c>
      <c r="S950" s="6">
        <v>0</v>
      </c>
      <c r="T950" s="6">
        <v>1</v>
      </c>
      <c r="U950" s="6">
        <v>1</v>
      </c>
      <c r="V950" s="34" t="s">
        <v>2910</v>
      </c>
      <c r="W950" s="1"/>
      <c r="X950" s="1"/>
      <c r="Y950" s="1"/>
      <c r="Z950" s="1"/>
      <c r="AA950" s="1"/>
      <c r="AB950" s="1"/>
      <c r="AC950" s="1"/>
    </row>
    <row r="951" spans="1:29" ht="15.75" customHeight="1">
      <c r="A951" s="22" t="s">
        <v>2911</v>
      </c>
      <c r="B951" s="1"/>
      <c r="C951" s="1" t="s">
        <v>1453</v>
      </c>
      <c r="D951" s="1" t="s">
        <v>67</v>
      </c>
      <c r="E951" s="13">
        <v>42847</v>
      </c>
      <c r="F951" s="1" t="s">
        <v>95</v>
      </c>
      <c r="G951" s="6">
        <v>24</v>
      </c>
      <c r="H951" s="92">
        <f t="shared" si="42"/>
        <v>24</v>
      </c>
      <c r="I951" s="6">
        <v>24</v>
      </c>
      <c r="J951" s="92">
        <f t="shared" si="43"/>
        <v>26.400000000000002</v>
      </c>
      <c r="K951" s="92">
        <f t="shared" si="44"/>
        <v>21.6</v>
      </c>
      <c r="L951" s="1" t="s">
        <v>43</v>
      </c>
      <c r="M951" s="1" t="s">
        <v>63</v>
      </c>
      <c r="N951" s="3">
        <v>3</v>
      </c>
      <c r="O951" s="1" t="s">
        <v>94</v>
      </c>
      <c r="P951" s="6">
        <v>0</v>
      </c>
      <c r="Q951" s="6">
        <v>0</v>
      </c>
      <c r="R951" s="6">
        <v>0</v>
      </c>
      <c r="S951" s="6">
        <v>0</v>
      </c>
      <c r="T951" s="6">
        <v>1</v>
      </c>
      <c r="U951" s="6">
        <v>1</v>
      </c>
      <c r="V951" s="7" t="s">
        <v>2912</v>
      </c>
      <c r="W951" s="1"/>
      <c r="X951" s="1"/>
      <c r="Y951" s="1"/>
      <c r="Z951" s="1"/>
      <c r="AA951" s="1"/>
      <c r="AB951" s="1"/>
      <c r="AC951" s="1"/>
    </row>
    <row r="952" spans="1:29"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c r="A953" s="1"/>
      <c r="B953" s="1"/>
      <c r="C953" s="1"/>
      <c r="D953" s="1"/>
      <c r="E953" s="1"/>
      <c r="F953" s="1"/>
      <c r="G953" s="1">
        <f>SUM(G2:G951)</f>
        <v>637198</v>
      </c>
      <c r="H953" s="1">
        <f>SUM(H2:H951)</f>
        <v>882353.05000000016</v>
      </c>
      <c r="I953" s="1">
        <f>SUM(I2:I951)</f>
        <v>1181987</v>
      </c>
      <c r="J953" s="1"/>
      <c r="K953" s="1"/>
      <c r="L953" s="1"/>
      <c r="M953" s="112">
        <f>N953/N957</f>
        <v>2.3157894736842106E-2</v>
      </c>
      <c r="N953" s="113">
        <f>COUNTIF(N2:N951, "2")</f>
        <v>22</v>
      </c>
      <c r="O953" s="1" t="s">
        <v>724</v>
      </c>
      <c r="P953" s="1">
        <f t="shared" ref="P953:U953" si="45">SUM(P2:P951)</f>
        <v>160</v>
      </c>
      <c r="Q953" s="1">
        <f t="shared" si="45"/>
        <v>3</v>
      </c>
      <c r="R953" s="1">
        <f t="shared" si="45"/>
        <v>0</v>
      </c>
      <c r="S953" s="1">
        <f t="shared" si="45"/>
        <v>0</v>
      </c>
      <c r="T953" s="1">
        <f t="shared" si="45"/>
        <v>917</v>
      </c>
      <c r="U953" s="1">
        <f t="shared" si="45"/>
        <v>950</v>
      </c>
      <c r="V953" s="1"/>
      <c r="W953" s="1"/>
      <c r="X953" s="1"/>
      <c r="Y953" s="1"/>
      <c r="Z953" s="1"/>
      <c r="AA953" s="1"/>
      <c r="AB953" s="1"/>
      <c r="AC953" s="1"/>
    </row>
    <row r="954" spans="1:29" ht="15.75" customHeight="1">
      <c r="A954" s="1"/>
      <c r="B954" s="1"/>
      <c r="C954" s="1"/>
      <c r="D954" s="1"/>
      <c r="E954" s="1"/>
      <c r="F954" s="1"/>
      <c r="G954" s="1"/>
      <c r="H954" s="1"/>
      <c r="I954" s="1"/>
      <c r="J954" s="1"/>
      <c r="K954" s="1"/>
      <c r="L954" s="1"/>
      <c r="M954" s="112">
        <f>N954/N957</f>
        <v>0.37157894736842106</v>
      </c>
      <c r="N954" s="113">
        <f>COUNTIF(N2:N951, "1")</f>
        <v>353</v>
      </c>
      <c r="O954" s="1" t="s">
        <v>281</v>
      </c>
      <c r="P954" s="1"/>
      <c r="Q954" s="1"/>
      <c r="R954" s="1"/>
      <c r="S954" s="1"/>
      <c r="T954" s="1"/>
      <c r="U954" s="1"/>
      <c r="V954" s="1"/>
      <c r="W954" s="1"/>
      <c r="X954" s="1"/>
      <c r="Y954" s="1"/>
      <c r="Z954" s="1"/>
      <c r="AA954" s="1"/>
      <c r="AB954" s="1"/>
      <c r="AC954" s="1"/>
    </row>
    <row r="955" spans="1:29" ht="15.75" customHeight="1">
      <c r="A955" s="1"/>
      <c r="B955" s="1"/>
      <c r="C955" s="1"/>
      <c r="D955" s="1"/>
      <c r="E955" s="1"/>
      <c r="F955" s="1"/>
      <c r="G955" s="1"/>
      <c r="H955" s="1"/>
      <c r="I955" s="1"/>
      <c r="J955" s="1"/>
      <c r="K955" s="1"/>
      <c r="L955" s="1"/>
      <c r="M955" s="112">
        <f>N955/N957</f>
        <v>0.19473684210526315</v>
      </c>
      <c r="N955" s="113">
        <f>COUNTIF(N2:N951, "0")</f>
        <v>185</v>
      </c>
      <c r="O955" s="1" t="s">
        <v>3263</v>
      </c>
      <c r="P955" s="1"/>
      <c r="Q955" s="1"/>
      <c r="R955" s="1"/>
      <c r="S955" s="1"/>
      <c r="T955" s="1"/>
      <c r="U955" s="1"/>
      <c r="V955" s="1"/>
      <c r="W955" s="1"/>
      <c r="X955" s="1"/>
      <c r="Y955" s="1"/>
      <c r="Z955" s="1"/>
      <c r="AA955" s="1"/>
      <c r="AB955" s="1"/>
      <c r="AC955" s="1"/>
    </row>
    <row r="956" spans="1:29" ht="15.75" customHeight="1">
      <c r="A956" s="1"/>
      <c r="B956" s="1"/>
      <c r="C956" s="1"/>
      <c r="D956" s="1"/>
      <c r="E956" s="1"/>
      <c r="F956" s="1"/>
      <c r="G956" s="1"/>
      <c r="H956" s="1"/>
      <c r="I956" s="1"/>
      <c r="J956" s="1"/>
      <c r="K956" s="1"/>
      <c r="L956" s="1"/>
      <c r="M956" s="112">
        <f>N956/N957</f>
        <v>0.41052631578947368</v>
      </c>
      <c r="N956" s="113">
        <f>COUNTIF(N2:N951, "3")</f>
        <v>390</v>
      </c>
      <c r="O956" s="3" t="s">
        <v>3264</v>
      </c>
      <c r="P956" s="1"/>
      <c r="Q956" s="1"/>
      <c r="R956" s="1"/>
      <c r="S956" s="1"/>
      <c r="T956" s="1"/>
      <c r="U956" s="1"/>
      <c r="V956" s="1"/>
      <c r="W956" s="1"/>
      <c r="X956" s="1"/>
      <c r="Y956" s="1"/>
      <c r="Z956" s="1"/>
      <c r="AA956" s="1"/>
      <c r="AB956" s="1"/>
      <c r="AC956" s="1"/>
    </row>
    <row r="957" spans="1:29" ht="15.75" customHeight="1">
      <c r="A957" s="1"/>
      <c r="B957" s="1"/>
      <c r="C957" s="1"/>
      <c r="D957" s="1"/>
      <c r="E957" s="1"/>
      <c r="F957" s="1"/>
      <c r="G957" s="1"/>
      <c r="H957" s="1"/>
      <c r="I957" s="1"/>
      <c r="J957" s="1"/>
      <c r="K957" s="1"/>
      <c r="L957" s="1"/>
      <c r="M957" s="112"/>
      <c r="N957" s="6">
        <f>SUM(N953:N956)</f>
        <v>950</v>
      </c>
      <c r="O957" s="1" t="s">
        <v>3265</v>
      </c>
      <c r="P957" s="1"/>
      <c r="Q957" s="1"/>
      <c r="R957" s="1"/>
      <c r="S957" s="1"/>
      <c r="T957" s="1"/>
      <c r="U957" s="1"/>
      <c r="V957" s="1"/>
      <c r="W957" s="1"/>
      <c r="X957" s="1"/>
      <c r="Y957" s="1"/>
      <c r="Z957" s="1"/>
      <c r="AA957" s="1"/>
      <c r="AB957" s="1"/>
      <c r="AC957" s="1"/>
    </row>
    <row r="958" spans="1:29"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5.7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5.7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5.7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5.7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5.7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5.7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spans="1:29" ht="15.7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spans="1:29" ht="15.75"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spans="1:29" ht="15.75"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spans="1:29" ht="15.75"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spans="1:29" ht="15.75"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spans="1:29" ht="15.75"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spans="1:29" ht="15.75"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spans="1:29" ht="15.75"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spans="1:29" ht="15.75"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row r="1028" spans="1:29" ht="15.75" customHeigh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row>
    <row r="1029" spans="1:29" ht="15.75" customHeight="1">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row>
    <row r="1030" spans="1:29" ht="15.75"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row>
    <row r="1031" spans="1:29" ht="15.75" customHeight="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row>
    <row r="1032" spans="1:29" ht="15.75" customHeight="1">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row>
    <row r="1033" spans="1:29" ht="15.75" customHeight="1">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row>
    <row r="1034" spans="1:29" ht="15.75" customHeight="1">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row>
    <row r="1035" spans="1:29" ht="15.75" customHeight="1">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row>
    <row r="1036" spans="1:29" ht="15.75" customHeight="1">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row>
    <row r="1037" spans="1:29" ht="15.75" customHeight="1">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row>
    <row r="1038" spans="1:29" ht="15.75" customHeight="1">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row>
    <row r="1039" spans="1:29" ht="15.75" customHeight="1">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row>
    <row r="1040" spans="1:29" ht="15.75" customHeight="1">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row>
    <row r="1041" spans="1:29" ht="15.75" customHeight="1">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row>
    <row r="1042" spans="1:29" ht="15.75" customHeight="1">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row>
    <row r="1043" spans="1:29" ht="15.75" customHeight="1">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row>
    <row r="1044" spans="1:29" ht="15.75" customHeight="1">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row>
    <row r="1045" spans="1:29" ht="15.75" customHeight="1">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row>
    <row r="1046" spans="1:29" ht="15.75" customHeight="1">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row>
    <row r="1047" spans="1:29" ht="15.75" customHeight="1">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row>
    <row r="1048" spans="1:29" ht="15.75" customHeight="1">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row>
    <row r="1049" spans="1:29" ht="15.75" customHeight="1">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row>
    <row r="1050" spans="1:29" ht="15.75" customHeight="1">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row>
    <row r="1051" spans="1:29" ht="15.75" customHeight="1">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row>
    <row r="1052" spans="1:29" ht="15.75" customHeight="1">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row>
    <row r="1053" spans="1:29" ht="15.75" customHeight="1">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row>
    <row r="1054" spans="1:29" ht="15.75" customHeight="1">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row>
    <row r="1055" spans="1:29" ht="15.75" customHeight="1">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row>
    <row r="1056" spans="1:29" ht="15.75" customHeight="1">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row>
    <row r="1057" spans="1:29" ht="15.75" customHeight="1">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row>
    <row r="1058" spans="1:29" ht="15.75" customHeight="1">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row>
    <row r="1059" spans="1:29" ht="15.75" customHeight="1">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row>
    <row r="1060" spans="1:29" ht="15.75" customHeight="1">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row>
    <row r="1061" spans="1:29" ht="15.75" customHeight="1">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row>
    <row r="1062" spans="1:29" ht="15.75" customHeight="1">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row>
    <row r="1063" spans="1:29" ht="15.75" customHeight="1">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row>
    <row r="1064" spans="1:29" ht="15.75" customHeight="1">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row>
    <row r="1065" spans="1:29" ht="15.75" customHeight="1">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row>
    <row r="1066" spans="1:29" ht="15.75" customHeight="1">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row>
    <row r="1067" spans="1:29" ht="15.75" customHeight="1">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row>
    <row r="1068" spans="1:29" ht="15.75" customHeight="1">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row>
    <row r="1069" spans="1:29" ht="15.75" customHeight="1">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row>
    <row r="1070" spans="1:29" ht="15.75" customHeight="1">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row>
    <row r="1071" spans="1:29" ht="15.75" customHeight="1">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row>
    <row r="1072" spans="1:29" ht="15.75" customHeight="1">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row>
    <row r="1073" spans="1:29" ht="15.75" customHeight="1">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row>
    <row r="1074" spans="1:29" ht="15.75" customHeight="1">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row>
    <row r="1075" spans="1:29" ht="15.75" customHeight="1">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row>
    <row r="1076" spans="1:29" ht="15.75" customHeight="1">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row>
    <row r="1077" spans="1:29" ht="15.75" customHeight="1">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row>
    <row r="1078" spans="1:29" ht="15.75" customHeight="1">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row>
    <row r="1079" spans="1:29" ht="15.75" customHeight="1">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row>
    <row r="1080" spans="1:29" ht="15.75" customHeight="1">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row>
    <row r="1081" spans="1:29" ht="15.75" customHeight="1">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row>
    <row r="1082" spans="1:29" ht="15.75" customHeight="1">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row>
    <row r="1083" spans="1:29" ht="15.75" customHeight="1">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row>
    <row r="1084" spans="1:29" ht="15.75" customHeight="1">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row>
    <row r="1085" spans="1:29" ht="15.75" customHeight="1">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row>
    <row r="1086" spans="1:29" ht="15.75" customHeight="1">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row>
    <row r="1087" spans="1:29" ht="15.75" customHeight="1">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row>
    <row r="1088" spans="1:29" ht="15.75" customHeight="1">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row>
    <row r="1089" spans="1:29" ht="15.75" customHeight="1">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row>
    <row r="1090" spans="1:29" ht="15.75" customHeight="1">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row>
    <row r="1091" spans="1:29" ht="15.75" customHeight="1">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row>
    <row r="1092" spans="1:29" ht="15.75" customHeight="1">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row>
    <row r="1093" spans="1:29" ht="15.75" customHeight="1">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row>
    <row r="1094" spans="1:29" ht="15.75" customHeight="1">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row>
    <row r="1095" spans="1:29" ht="15.75" customHeight="1">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row>
    <row r="1096" spans="1:29" ht="15.75" customHeight="1">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row>
    <row r="1097" spans="1:29" ht="15.75" customHeight="1">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row>
    <row r="1098" spans="1:29" ht="15.75" customHeight="1">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row>
    <row r="1099" spans="1:29" ht="15.75" customHeight="1">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row>
    <row r="1100" spans="1:29" ht="15.75" customHeight="1">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row>
    <row r="1101" spans="1:29" ht="15.75" customHeight="1">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row>
    <row r="1102" spans="1:29" ht="15.75" customHeight="1">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row>
    <row r="1103" spans="1:29" ht="15.75" customHeight="1">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row>
    <row r="1104" spans="1:29" ht="15.75" customHeight="1">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row>
    <row r="1105" spans="1:29" ht="15.75" customHeight="1">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row>
    <row r="1106" spans="1:29" ht="15.75" customHeight="1">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row>
    <row r="1107" spans="1:29" ht="15.75" customHeight="1">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row>
    <row r="1108" spans="1:29" ht="15.75" customHeight="1">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row>
    <row r="1109" spans="1:29" ht="15.75" customHeight="1">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row>
    <row r="1110" spans="1:29" ht="15.75" customHeight="1">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row>
    <row r="1111" spans="1:29" ht="15.75" customHeight="1">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row>
    <row r="1112" spans="1:29" ht="15.75" customHeight="1">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row>
    <row r="1113" spans="1:29" ht="15.75" customHeight="1">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row>
    <row r="1114" spans="1:29" ht="15.75" customHeight="1">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row>
    <row r="1115" spans="1:29" ht="15.75" customHeight="1">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row>
    <row r="1116" spans="1:29" ht="15.75" customHeight="1">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row>
    <row r="1117" spans="1:29" ht="15.75" customHeight="1">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row>
    <row r="1118" spans="1:29" ht="15.75" customHeight="1">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row>
    <row r="1119" spans="1:29" ht="15.75" customHeight="1">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row>
    <row r="1120" spans="1:29" ht="15.75" customHeight="1">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row>
    <row r="1121" spans="1:29" ht="15.75" customHeight="1">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row>
    <row r="1122" spans="1:29" ht="15.75" customHeight="1">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row>
    <row r="1123" spans="1:29" ht="15.75" customHeight="1">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row>
    <row r="1124" spans="1:29" ht="15.75" customHeight="1">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row>
    <row r="1125" spans="1:29" ht="15.75" customHeight="1">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row>
    <row r="1126" spans="1:29" ht="15.75" customHeight="1">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row>
    <row r="1127" spans="1:29" ht="15.75" customHeight="1">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row>
    <row r="1128" spans="1:29" ht="15.75" customHeight="1">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row>
    <row r="1129" spans="1:29" ht="15.75" customHeight="1">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row>
    <row r="1130" spans="1:29" ht="15.75" customHeight="1">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row>
    <row r="1131" spans="1:29" ht="15.75" customHeight="1">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row>
    <row r="1132" spans="1:29" ht="15.75" customHeight="1">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row>
    <row r="1133" spans="1:29" ht="15.75" customHeight="1">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row>
    <row r="1134" spans="1:29" ht="15.75" customHeight="1">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row>
    <row r="1135" spans="1:29" ht="15.75" customHeight="1">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row>
    <row r="1136" spans="1:29" ht="15.75" customHeight="1">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row>
    <row r="1137" spans="1:29" ht="15.75" customHeight="1">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row>
    <row r="1138" spans="1:29" ht="15.75" customHeight="1">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row>
    <row r="1139" spans="1:29" ht="15.75" customHeight="1">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row>
    <row r="1140" spans="1:29" ht="15.75" customHeight="1">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row>
    <row r="1141" spans="1:29" ht="15.75" customHeight="1">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row>
    <row r="1142" spans="1:29" ht="15.75" customHeight="1">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row>
    <row r="1143" spans="1:29" ht="15.75" customHeight="1">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row>
    <row r="1144" spans="1:29" ht="15.75" customHeight="1">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row>
    <row r="1145" spans="1:29" ht="15.75" customHeight="1">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row>
    <row r="1146" spans="1:29" ht="15.75" customHeight="1">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row>
    <row r="1147" spans="1:29" ht="15.75" customHeight="1">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row>
    <row r="1148" spans="1:29" ht="15.75" customHeight="1">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row>
    <row r="1149" spans="1:29" ht="15.75" customHeight="1">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row>
    <row r="1150" spans="1:29" ht="15.75" customHeight="1">
      <c r="A1150" s="1"/>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row>
    <row r="1151" spans="1:29" ht="15.75" customHeight="1">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row>
    <row r="1152" spans="1:29" ht="15.75" customHeight="1">
      <c r="A1152" s="1"/>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row>
    <row r="1153" spans="1:29" ht="15.75" customHeight="1">
      <c r="A1153" s="1"/>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row>
    <row r="1154" spans="1:29" ht="15.75" customHeight="1">
      <c r="A1154" s="1"/>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row>
    <row r="1155" spans="1:29" ht="15.75" customHeight="1">
      <c r="A1155" s="1"/>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row>
    <row r="1156" spans="1:29" ht="15.75" customHeight="1">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row>
    <row r="1157" spans="1:29" ht="15.75" customHeight="1">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row>
    <row r="1158" spans="1:29" ht="15.75" customHeight="1">
      <c r="A1158" s="1"/>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row>
    <row r="1159" spans="1:29" ht="15.75" customHeight="1">
      <c r="A1159" s="1"/>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row>
    <row r="1160" spans="1:29" ht="15.75" customHeight="1">
      <c r="A1160" s="1"/>
      <c r="B1160" s="1"/>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row>
    <row r="1161" spans="1:29" ht="15.75" customHeight="1">
      <c r="A1161" s="1"/>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row>
    <row r="1162" spans="1:29" ht="15.75" customHeight="1">
      <c r="A1162" s="1"/>
      <c r="B1162" s="1"/>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c r="AA1162" s="1"/>
      <c r="AB1162" s="1"/>
      <c r="AC1162" s="1"/>
    </row>
    <row r="1163" spans="1:29" ht="15.75" customHeight="1">
      <c r="A1163" s="1"/>
      <c r="B1163" s="1"/>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c r="AA1163" s="1"/>
      <c r="AB1163" s="1"/>
      <c r="AC1163" s="1"/>
    </row>
    <row r="1164" spans="1:29" ht="15.75" customHeight="1">
      <c r="A1164" s="1"/>
      <c r="B1164" s="1"/>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c r="AA1164" s="1"/>
      <c r="AB1164" s="1"/>
      <c r="AC1164" s="1"/>
    </row>
    <row r="1165" spans="1:29" ht="15.75" customHeight="1">
      <c r="A1165" s="1"/>
      <c r="B1165" s="1"/>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c r="AA1165" s="1"/>
      <c r="AB1165" s="1"/>
      <c r="AC1165" s="1"/>
    </row>
    <row r="1166" spans="1:29" ht="15.75" customHeight="1">
      <c r="A1166" s="1"/>
      <c r="B1166" s="1"/>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c r="AA1166" s="1"/>
      <c r="AB1166" s="1"/>
      <c r="AC1166" s="1"/>
    </row>
    <row r="1167" spans="1:29" ht="15.75" customHeight="1">
      <c r="A1167" s="1"/>
      <c r="B1167" s="1"/>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c r="AA1167" s="1"/>
      <c r="AB1167" s="1"/>
      <c r="AC1167" s="1"/>
    </row>
    <row r="1168" spans="1:29" ht="15.75" customHeight="1">
      <c r="A1168" s="1"/>
      <c r="B1168" s="1"/>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c r="AA1168" s="1"/>
      <c r="AB1168" s="1"/>
      <c r="AC1168" s="1"/>
    </row>
    <row r="1169" spans="1:29" ht="15.75" customHeight="1">
      <c r="A1169" s="1"/>
      <c r="B1169" s="1"/>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c r="AA1169" s="1"/>
      <c r="AB1169" s="1"/>
      <c r="AC1169" s="1"/>
    </row>
    <row r="1170" spans="1:29" ht="15.75" customHeight="1">
      <c r="A1170" s="1"/>
      <c r="B1170" s="1"/>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c r="AA1170" s="1"/>
      <c r="AB1170" s="1"/>
      <c r="AC1170" s="1"/>
    </row>
    <row r="1171" spans="1:29" ht="15.75" customHeight="1">
      <c r="A1171" s="1"/>
      <c r="B1171" s="1"/>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A1171" s="1"/>
      <c r="AB1171" s="1"/>
      <c r="AC1171" s="1"/>
    </row>
    <row r="1172" spans="1:29" ht="15.75" customHeight="1">
      <c r="A1172" s="1"/>
      <c r="B1172" s="1"/>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A1172" s="1"/>
      <c r="AB1172" s="1"/>
      <c r="AC1172" s="1"/>
    </row>
    <row r="1173" spans="1:29" ht="15.75" customHeight="1">
      <c r="A1173" s="1"/>
      <c r="B1173" s="1"/>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A1173" s="1"/>
      <c r="AB1173" s="1"/>
      <c r="AC1173" s="1"/>
    </row>
    <row r="1174" spans="1:29" ht="15.75" customHeight="1">
      <c r="A1174" s="1"/>
      <c r="B1174" s="1"/>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A1174" s="1"/>
      <c r="AB1174" s="1"/>
      <c r="AC1174" s="1"/>
    </row>
    <row r="1175" spans="1:29" ht="15.75" customHeight="1">
      <c r="A1175" s="1"/>
      <c r="B1175" s="1"/>
      <c r="C1175" s="1"/>
      <c r="D1175" s="1"/>
      <c r="E1175" s="1"/>
      <c r="F1175" s="1"/>
      <c r="G1175" s="1"/>
      <c r="H1175" s="1"/>
      <c r="I1175" s="1"/>
      <c r="J1175" s="1"/>
      <c r="K1175" s="1"/>
      <c r="L1175" s="1"/>
      <c r="M1175" s="1"/>
      <c r="N1175" s="1"/>
      <c r="O1175" s="1"/>
      <c r="P1175" s="1"/>
      <c r="Q1175" s="1"/>
      <c r="R1175" s="1"/>
      <c r="S1175" s="1"/>
      <c r="T1175" s="1"/>
      <c r="U1175" s="1"/>
      <c r="V1175" s="1"/>
      <c r="W1175" s="1"/>
      <c r="X1175" s="1"/>
      <c r="Y1175" s="1"/>
      <c r="Z1175" s="1"/>
      <c r="AA1175" s="1"/>
      <c r="AB1175" s="1"/>
      <c r="AC1175" s="1"/>
    </row>
    <row r="1176" spans="1:29" ht="15.75" customHeight="1">
      <c r="A1176" s="1"/>
      <c r="B1176" s="1"/>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c r="AA1176" s="1"/>
      <c r="AB1176" s="1"/>
      <c r="AC1176" s="1"/>
    </row>
    <row r="1177" spans="1:29" ht="15.75" customHeight="1">
      <c r="A1177" s="1"/>
      <c r="B1177" s="1"/>
      <c r="C1177" s="1"/>
      <c r="D1177" s="1"/>
      <c r="E1177" s="1"/>
      <c r="F1177" s="1"/>
      <c r="G1177" s="1"/>
      <c r="H1177" s="1"/>
      <c r="I1177" s="1"/>
      <c r="J1177" s="1"/>
      <c r="K1177" s="1"/>
      <c r="L1177" s="1"/>
      <c r="M1177" s="1"/>
      <c r="N1177" s="1"/>
      <c r="O1177" s="1"/>
      <c r="P1177" s="1"/>
      <c r="Q1177" s="1"/>
      <c r="R1177" s="1"/>
      <c r="S1177" s="1"/>
      <c r="T1177" s="1"/>
      <c r="U1177" s="1"/>
      <c r="V1177" s="1"/>
      <c r="W1177" s="1"/>
      <c r="X1177" s="1"/>
      <c r="Y1177" s="1"/>
      <c r="Z1177" s="1"/>
      <c r="AA1177" s="1"/>
      <c r="AB1177" s="1"/>
      <c r="AC1177" s="1"/>
    </row>
    <row r="1178" spans="1:29" ht="15.75" customHeight="1">
      <c r="A1178" s="1"/>
      <c r="B1178" s="1"/>
      <c r="C1178" s="1"/>
      <c r="D1178" s="1"/>
      <c r="E1178" s="1"/>
      <c r="F1178" s="1"/>
      <c r="G1178" s="1"/>
      <c r="H1178" s="1"/>
      <c r="I1178" s="1"/>
      <c r="J1178" s="1"/>
      <c r="K1178" s="1"/>
      <c r="L1178" s="1"/>
      <c r="M1178" s="1"/>
      <c r="N1178" s="1"/>
      <c r="O1178" s="1"/>
      <c r="P1178" s="1"/>
      <c r="Q1178" s="1"/>
      <c r="R1178" s="1"/>
      <c r="S1178" s="1"/>
      <c r="T1178" s="1"/>
      <c r="U1178" s="1"/>
      <c r="V1178" s="1"/>
      <c r="W1178" s="1"/>
      <c r="X1178" s="1"/>
      <c r="Y1178" s="1"/>
      <c r="Z1178" s="1"/>
      <c r="AA1178" s="1"/>
      <c r="AB1178" s="1"/>
      <c r="AC1178" s="1"/>
    </row>
    <row r="1179" spans="1:29" ht="15.75" customHeight="1">
      <c r="A1179" s="1"/>
      <c r="B1179" s="1"/>
      <c r="C1179" s="1"/>
      <c r="D1179" s="1"/>
      <c r="E1179" s="1"/>
      <c r="F1179" s="1"/>
      <c r="G1179" s="1"/>
      <c r="H1179" s="1"/>
      <c r="I1179" s="1"/>
      <c r="J1179" s="1"/>
      <c r="K1179" s="1"/>
      <c r="L1179" s="1"/>
      <c r="M1179" s="1"/>
      <c r="N1179" s="1"/>
      <c r="O1179" s="1"/>
      <c r="P1179" s="1"/>
      <c r="Q1179" s="1"/>
      <c r="R1179" s="1"/>
      <c r="S1179" s="1"/>
      <c r="T1179" s="1"/>
      <c r="U1179" s="1"/>
      <c r="V1179" s="1"/>
      <c r="W1179" s="1"/>
      <c r="X1179" s="1"/>
      <c r="Y1179" s="1"/>
      <c r="Z1179" s="1"/>
      <c r="AA1179" s="1"/>
      <c r="AB1179" s="1"/>
      <c r="AC1179" s="1"/>
    </row>
    <row r="1180" spans="1:29" ht="15.75" customHeight="1">
      <c r="A1180" s="1"/>
      <c r="B1180" s="1"/>
      <c r="C1180" s="1"/>
      <c r="D1180" s="1"/>
      <c r="E1180" s="1"/>
      <c r="F1180" s="1"/>
      <c r="G1180" s="1"/>
      <c r="H1180" s="1"/>
      <c r="I1180" s="1"/>
      <c r="J1180" s="1"/>
      <c r="K1180" s="1"/>
      <c r="L1180" s="1"/>
      <c r="M1180" s="1"/>
      <c r="N1180" s="1"/>
      <c r="O1180" s="1"/>
      <c r="P1180" s="1"/>
      <c r="Q1180" s="1"/>
      <c r="R1180" s="1"/>
      <c r="S1180" s="1"/>
      <c r="T1180" s="1"/>
      <c r="U1180" s="1"/>
      <c r="V1180" s="1"/>
      <c r="W1180" s="1"/>
      <c r="X1180" s="1"/>
      <c r="Y1180" s="1"/>
      <c r="Z1180" s="1"/>
      <c r="AA1180" s="1"/>
      <c r="AB1180" s="1"/>
      <c r="AC1180" s="1"/>
    </row>
    <row r="1181" spans="1:29" ht="15.75" customHeight="1">
      <c r="A1181" s="1"/>
      <c r="B1181" s="1"/>
      <c r="C1181" s="1"/>
      <c r="D1181" s="1"/>
      <c r="E1181" s="1"/>
      <c r="F1181" s="1"/>
      <c r="G1181" s="1"/>
      <c r="H1181" s="1"/>
      <c r="I1181" s="1"/>
      <c r="J1181" s="1"/>
      <c r="K1181" s="1"/>
      <c r="L1181" s="1"/>
      <c r="M1181" s="1"/>
      <c r="N1181" s="1"/>
      <c r="O1181" s="1"/>
      <c r="P1181" s="1"/>
      <c r="Q1181" s="1"/>
      <c r="R1181" s="1"/>
      <c r="S1181" s="1"/>
      <c r="T1181" s="1"/>
      <c r="U1181" s="1"/>
      <c r="V1181" s="1"/>
      <c r="W1181" s="1"/>
      <c r="X1181" s="1"/>
      <c r="Y1181" s="1"/>
      <c r="Z1181" s="1"/>
      <c r="AA1181" s="1"/>
      <c r="AB1181" s="1"/>
      <c r="AC1181" s="1"/>
    </row>
    <row r="1182" spans="1:29" ht="15.75" customHeight="1">
      <c r="A1182" s="1"/>
      <c r="B1182" s="1"/>
      <c r="C1182" s="1"/>
      <c r="D1182" s="1"/>
      <c r="E1182" s="1"/>
      <c r="F1182" s="1"/>
      <c r="G1182" s="1"/>
      <c r="H1182" s="1"/>
      <c r="I1182" s="1"/>
      <c r="J1182" s="1"/>
      <c r="K1182" s="1"/>
      <c r="L1182" s="1"/>
      <c r="M1182" s="1"/>
      <c r="N1182" s="1"/>
      <c r="O1182" s="1"/>
      <c r="P1182" s="1"/>
      <c r="Q1182" s="1"/>
      <c r="R1182" s="1"/>
      <c r="S1182" s="1"/>
      <c r="T1182" s="1"/>
      <c r="U1182" s="1"/>
      <c r="V1182" s="1"/>
      <c r="W1182" s="1"/>
      <c r="X1182" s="1"/>
      <c r="Y1182" s="1"/>
      <c r="Z1182" s="1"/>
      <c r="AA1182" s="1"/>
      <c r="AB1182" s="1"/>
      <c r="AC1182" s="1"/>
    </row>
    <row r="1183" spans="1:29" ht="15.75" customHeight="1">
      <c r="A1183" s="1"/>
      <c r="B1183" s="1"/>
      <c r="C1183" s="1"/>
      <c r="D1183" s="1"/>
      <c r="E1183" s="1"/>
      <c r="F1183" s="1"/>
      <c r="G1183" s="1"/>
      <c r="H1183" s="1"/>
      <c r="I1183" s="1"/>
      <c r="J1183" s="1"/>
      <c r="K1183" s="1"/>
      <c r="L1183" s="1"/>
      <c r="M1183" s="1"/>
      <c r="N1183" s="1"/>
      <c r="O1183" s="1"/>
      <c r="P1183" s="1"/>
      <c r="Q1183" s="1"/>
      <c r="R1183" s="1"/>
      <c r="S1183" s="1"/>
      <c r="T1183" s="1"/>
      <c r="U1183" s="1"/>
      <c r="V1183" s="1"/>
      <c r="W1183" s="1"/>
      <c r="X1183" s="1"/>
      <c r="Y1183" s="1"/>
      <c r="Z1183" s="1"/>
      <c r="AA1183" s="1"/>
      <c r="AB1183" s="1"/>
      <c r="AC1183" s="1"/>
    </row>
    <row r="1184" spans="1:29" ht="15.75" customHeight="1">
      <c r="A1184" s="1"/>
      <c r="B1184" s="1"/>
      <c r="C1184" s="1"/>
      <c r="D1184" s="1"/>
      <c r="E1184" s="1"/>
      <c r="F1184" s="1"/>
      <c r="G1184" s="1"/>
      <c r="H1184" s="1"/>
      <c r="I1184" s="1"/>
      <c r="J1184" s="1"/>
      <c r="K1184" s="1"/>
      <c r="L1184" s="1"/>
      <c r="M1184" s="1"/>
      <c r="N1184" s="1"/>
      <c r="O1184" s="1"/>
      <c r="P1184" s="1"/>
      <c r="Q1184" s="1"/>
      <c r="R1184" s="1"/>
      <c r="S1184" s="1"/>
      <c r="T1184" s="1"/>
      <c r="U1184" s="1"/>
      <c r="V1184" s="1"/>
      <c r="W1184" s="1"/>
      <c r="X1184" s="1"/>
      <c r="Y1184" s="1"/>
      <c r="Z1184" s="1"/>
      <c r="AA1184" s="1"/>
      <c r="AB1184" s="1"/>
      <c r="AC1184" s="1"/>
    </row>
    <row r="1185" spans="1:29" ht="15.75" customHeight="1">
      <c r="A1185" s="1"/>
      <c r="B1185" s="1"/>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c r="AA1185" s="1"/>
      <c r="AB1185" s="1"/>
      <c r="AC1185" s="1"/>
    </row>
    <row r="1186" spans="1:29" ht="15.75" customHeight="1">
      <c r="A1186" s="1"/>
      <c r="B1186" s="1"/>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c r="AA1186" s="1"/>
      <c r="AB1186" s="1"/>
      <c r="AC1186" s="1"/>
    </row>
    <row r="1187" spans="1:29" ht="15.75" customHeight="1">
      <c r="A1187" s="1"/>
      <c r="B1187" s="1"/>
      <c r="C1187" s="1"/>
      <c r="D1187" s="1"/>
      <c r="E1187" s="1"/>
      <c r="F1187" s="1"/>
      <c r="G1187" s="1"/>
      <c r="H1187" s="1"/>
      <c r="I1187" s="1"/>
      <c r="J1187" s="1"/>
      <c r="K1187" s="1"/>
      <c r="L1187" s="1"/>
      <c r="M1187" s="1"/>
      <c r="N1187" s="1"/>
      <c r="O1187" s="1"/>
      <c r="P1187" s="1"/>
      <c r="Q1187" s="1"/>
      <c r="R1187" s="1"/>
      <c r="S1187" s="1"/>
      <c r="T1187" s="1"/>
      <c r="U1187" s="1"/>
      <c r="V1187" s="1"/>
      <c r="W1187" s="1"/>
      <c r="X1187" s="1"/>
      <c r="Y1187" s="1"/>
      <c r="Z1187" s="1"/>
      <c r="AA1187" s="1"/>
      <c r="AB1187" s="1"/>
      <c r="AC1187" s="1"/>
    </row>
    <row r="1188" spans="1:29" ht="15.75" customHeight="1">
      <c r="A1188" s="1"/>
      <c r="B1188" s="1"/>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c r="AA1188" s="1"/>
      <c r="AB1188" s="1"/>
      <c r="AC1188" s="1"/>
    </row>
    <row r="1189" spans="1:29" ht="15.75" customHeight="1">
      <c r="A1189" s="1"/>
      <c r="B1189" s="1"/>
      <c r="C1189" s="1"/>
      <c r="D1189" s="1"/>
      <c r="E1189" s="1"/>
      <c r="F1189" s="1"/>
      <c r="G1189" s="1"/>
      <c r="H1189" s="1"/>
      <c r="I1189" s="1"/>
      <c r="J1189" s="1"/>
      <c r="K1189" s="1"/>
      <c r="L1189" s="1"/>
      <c r="M1189" s="1"/>
      <c r="N1189" s="1"/>
      <c r="O1189" s="1"/>
      <c r="P1189" s="1"/>
      <c r="Q1189" s="1"/>
      <c r="R1189" s="1"/>
      <c r="S1189" s="1"/>
      <c r="T1189" s="1"/>
      <c r="U1189" s="1"/>
      <c r="V1189" s="1"/>
      <c r="W1189" s="1"/>
      <c r="X1189" s="1"/>
      <c r="Y1189" s="1"/>
      <c r="Z1189" s="1"/>
      <c r="AA1189" s="1"/>
      <c r="AB1189" s="1"/>
      <c r="AC1189" s="1"/>
    </row>
    <row r="1190" spans="1:29" ht="15.75" customHeight="1">
      <c r="A1190" s="1"/>
      <c r="B1190" s="1"/>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c r="AA1190" s="1"/>
      <c r="AB1190" s="1"/>
      <c r="AC1190" s="1"/>
    </row>
    <row r="1191" spans="1:29" ht="15.75" customHeight="1">
      <c r="A1191" s="1"/>
      <c r="B1191" s="1"/>
      <c r="C1191" s="1"/>
      <c r="D1191" s="1"/>
      <c r="E1191" s="1"/>
      <c r="F1191" s="1"/>
      <c r="G1191" s="1"/>
      <c r="H1191" s="1"/>
      <c r="I1191" s="1"/>
      <c r="J1191" s="1"/>
      <c r="K1191" s="1"/>
      <c r="L1191" s="1"/>
      <c r="M1191" s="1"/>
      <c r="N1191" s="1"/>
      <c r="O1191" s="1"/>
      <c r="P1191" s="1"/>
      <c r="Q1191" s="1"/>
      <c r="R1191" s="1"/>
      <c r="S1191" s="1"/>
      <c r="T1191" s="1"/>
      <c r="U1191" s="1"/>
      <c r="V1191" s="1"/>
      <c r="W1191" s="1"/>
      <c r="X1191" s="1"/>
      <c r="Y1191" s="1"/>
      <c r="Z1191" s="1"/>
      <c r="AA1191" s="1"/>
      <c r="AB1191" s="1"/>
      <c r="AC1191" s="1"/>
    </row>
    <row r="1192" spans="1:29" ht="15.75" customHeight="1">
      <c r="A1192" s="1"/>
      <c r="B1192" s="1"/>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c r="AA1192" s="1"/>
      <c r="AB1192" s="1"/>
      <c r="AC1192" s="1"/>
    </row>
    <row r="1193" spans="1:29" ht="15.75" customHeight="1">
      <c r="A1193" s="1"/>
      <c r="B1193" s="1"/>
      <c r="C1193" s="1"/>
      <c r="D1193" s="1"/>
      <c r="E1193" s="1"/>
      <c r="F1193" s="1"/>
      <c r="G1193" s="1"/>
      <c r="H1193" s="1"/>
      <c r="I1193" s="1"/>
      <c r="J1193" s="1"/>
      <c r="K1193" s="1"/>
      <c r="L1193" s="1"/>
      <c r="M1193" s="1"/>
      <c r="N1193" s="1"/>
      <c r="O1193" s="1"/>
      <c r="P1193" s="1"/>
      <c r="Q1193" s="1"/>
      <c r="R1193" s="1"/>
      <c r="S1193" s="1"/>
      <c r="T1193" s="1"/>
      <c r="U1193" s="1"/>
      <c r="V1193" s="1"/>
      <c r="W1193" s="1"/>
      <c r="X1193" s="1"/>
      <c r="Y1193" s="1"/>
      <c r="Z1193" s="1"/>
      <c r="AA1193" s="1"/>
      <c r="AB1193" s="1"/>
      <c r="AC1193" s="1"/>
    </row>
    <row r="1194" spans="1:29" ht="15.75" customHeight="1">
      <c r="A1194" s="1"/>
      <c r="B1194" s="1"/>
      <c r="C1194" s="1"/>
      <c r="D1194" s="1"/>
      <c r="E1194" s="1"/>
      <c r="F1194" s="1"/>
      <c r="G1194" s="1"/>
      <c r="H1194" s="1"/>
      <c r="I1194" s="1"/>
      <c r="J1194" s="1"/>
      <c r="K1194" s="1"/>
      <c r="L1194" s="1"/>
      <c r="M1194" s="1"/>
      <c r="N1194" s="1"/>
      <c r="O1194" s="1"/>
      <c r="P1194" s="1"/>
      <c r="Q1194" s="1"/>
      <c r="R1194" s="1"/>
      <c r="S1194" s="1"/>
      <c r="T1194" s="1"/>
      <c r="U1194" s="1"/>
      <c r="V1194" s="1"/>
      <c r="W1194" s="1"/>
      <c r="X1194" s="1"/>
      <c r="Y1194" s="1"/>
      <c r="Z1194" s="1"/>
      <c r="AA1194" s="1"/>
      <c r="AB1194" s="1"/>
      <c r="AC1194" s="1"/>
    </row>
    <row r="1195" spans="1:29" ht="15.75" customHeight="1">
      <c r="A1195" s="1"/>
      <c r="B1195" s="1"/>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c r="AA1195" s="1"/>
      <c r="AB1195" s="1"/>
      <c r="AC1195" s="1"/>
    </row>
    <row r="1196" spans="1:29" ht="15.75" customHeight="1">
      <c r="A1196" s="1"/>
      <c r="B1196" s="1"/>
      <c r="C1196" s="1"/>
      <c r="D1196" s="1"/>
      <c r="E1196" s="1"/>
      <c r="F1196" s="1"/>
      <c r="G1196" s="1"/>
      <c r="H1196" s="1"/>
      <c r="I1196" s="1"/>
      <c r="J1196" s="1"/>
      <c r="K1196" s="1"/>
      <c r="L1196" s="1"/>
      <c r="M1196" s="1"/>
      <c r="N1196" s="1"/>
      <c r="O1196" s="1"/>
      <c r="P1196" s="1"/>
      <c r="Q1196" s="1"/>
      <c r="R1196" s="1"/>
      <c r="S1196" s="1"/>
      <c r="T1196" s="1"/>
      <c r="U1196" s="1"/>
      <c r="V1196" s="1"/>
      <c r="W1196" s="1"/>
      <c r="X1196" s="1"/>
      <c r="Y1196" s="1"/>
      <c r="Z1196" s="1"/>
      <c r="AA1196" s="1"/>
      <c r="AB1196" s="1"/>
      <c r="AC1196" s="1"/>
    </row>
    <row r="1197" spans="1:29" ht="15.75" customHeight="1">
      <c r="A1197" s="1"/>
      <c r="B1197" s="1"/>
      <c r="C1197" s="1"/>
      <c r="D1197" s="1"/>
      <c r="E1197" s="1"/>
      <c r="F1197" s="1"/>
      <c r="G1197" s="1"/>
      <c r="H1197" s="1"/>
      <c r="I1197" s="1"/>
      <c r="J1197" s="1"/>
      <c r="K1197" s="1"/>
      <c r="L1197" s="1"/>
      <c r="M1197" s="1"/>
      <c r="N1197" s="1"/>
      <c r="O1197" s="1"/>
      <c r="P1197" s="1"/>
      <c r="Q1197" s="1"/>
      <c r="R1197" s="1"/>
      <c r="S1197" s="1"/>
      <c r="T1197" s="1"/>
      <c r="U1197" s="1"/>
      <c r="V1197" s="1"/>
      <c r="W1197" s="1"/>
      <c r="X1197" s="1"/>
      <c r="Y1197" s="1"/>
      <c r="Z1197" s="1"/>
      <c r="AA1197" s="1"/>
      <c r="AB1197" s="1"/>
      <c r="AC1197" s="1"/>
    </row>
    <row r="1198" spans="1:29" ht="15.75" customHeight="1">
      <c r="A1198" s="1"/>
      <c r="B1198" s="1"/>
      <c r="C1198" s="1"/>
      <c r="D1198" s="1"/>
      <c r="E1198" s="1"/>
      <c r="F1198" s="1"/>
      <c r="G1198" s="1"/>
      <c r="H1198" s="1"/>
      <c r="I1198" s="1"/>
      <c r="J1198" s="1"/>
      <c r="K1198" s="1"/>
      <c r="L1198" s="1"/>
      <c r="M1198" s="1"/>
      <c r="N1198" s="1"/>
      <c r="O1198" s="1"/>
      <c r="P1198" s="1"/>
      <c r="Q1198" s="1"/>
      <c r="R1198" s="1"/>
      <c r="S1198" s="1"/>
      <c r="T1198" s="1"/>
      <c r="U1198" s="1"/>
      <c r="V1198" s="1"/>
      <c r="W1198" s="1"/>
      <c r="X1198" s="1"/>
      <c r="Y1198" s="1"/>
      <c r="Z1198" s="1"/>
      <c r="AA1198" s="1"/>
      <c r="AB1198" s="1"/>
      <c r="AC1198" s="1"/>
    </row>
    <row r="1199" spans="1:29" ht="15.75" customHeight="1">
      <c r="A1199" s="1"/>
      <c r="B1199" s="1"/>
      <c r="C1199" s="1"/>
      <c r="D1199" s="1"/>
      <c r="E1199" s="1"/>
      <c r="F1199" s="1"/>
      <c r="G1199" s="1"/>
      <c r="H1199" s="1"/>
      <c r="I1199" s="1"/>
      <c r="J1199" s="1"/>
      <c r="K1199" s="1"/>
      <c r="L1199" s="1"/>
      <c r="M1199" s="1"/>
      <c r="N1199" s="1"/>
      <c r="O1199" s="1"/>
      <c r="P1199" s="1"/>
      <c r="Q1199" s="1"/>
      <c r="R1199" s="1"/>
      <c r="S1199" s="1"/>
      <c r="T1199" s="1"/>
      <c r="U1199" s="1"/>
      <c r="V1199" s="1"/>
      <c r="W1199" s="1"/>
      <c r="X1199" s="1"/>
      <c r="Y1199" s="1"/>
      <c r="Z1199" s="1"/>
      <c r="AA1199" s="1"/>
      <c r="AB1199" s="1"/>
      <c r="AC1199" s="1"/>
    </row>
    <row r="1200" spans="1:29" ht="15.75" customHeight="1">
      <c r="A1200" s="1"/>
      <c r="B1200" s="1"/>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A1200" s="1"/>
      <c r="AB1200" s="1"/>
      <c r="AC1200" s="1"/>
    </row>
    <row r="1201" spans="1:29" ht="15.75" customHeight="1">
      <c r="A1201" s="1"/>
      <c r="B1201" s="1"/>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A1201" s="1"/>
      <c r="AB1201" s="1"/>
      <c r="AC1201" s="1"/>
    </row>
    <row r="1202" spans="1:29" ht="15.75" customHeight="1">
      <c r="A1202" s="1"/>
      <c r="B1202" s="1"/>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
      <c r="AB1202" s="1"/>
      <c r="AC1202" s="1"/>
    </row>
    <row r="1203" spans="1:29" ht="15.75" customHeight="1">
      <c r="A1203" s="1"/>
      <c r="B1203" s="1"/>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A1203" s="1"/>
      <c r="AB1203" s="1"/>
      <c r="AC1203" s="1"/>
    </row>
    <row r="1204" spans="1:29" ht="15.75" customHeight="1">
      <c r="A1204" s="1"/>
      <c r="B1204" s="1"/>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
      <c r="AB1204" s="1"/>
      <c r="AC1204" s="1"/>
    </row>
    <row r="1205" spans="1:29" ht="15.75" customHeight="1">
      <c r="A1205" s="1"/>
      <c r="B1205" s="1"/>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A1205" s="1"/>
      <c r="AB1205" s="1"/>
      <c r="AC1205" s="1"/>
    </row>
    <row r="1206" spans="1:29" ht="15.75" customHeight="1">
      <c r="A1206" s="1"/>
      <c r="B1206" s="1"/>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
      <c r="AB1206" s="1"/>
      <c r="AC1206" s="1"/>
    </row>
    <row r="1207" spans="1:29" ht="15.75" customHeight="1">
      <c r="A1207" s="1"/>
      <c r="B1207" s="1"/>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A1207" s="1"/>
      <c r="AB1207" s="1"/>
      <c r="AC1207" s="1"/>
    </row>
    <row r="1208" spans="1:29" ht="15.75" customHeight="1">
      <c r="A1208" s="1"/>
      <c r="B1208" s="1"/>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
      <c r="AB1208" s="1"/>
      <c r="AC1208" s="1"/>
    </row>
    <row r="1209" spans="1:29" ht="15.75" customHeight="1">
      <c r="A1209" s="1"/>
      <c r="B1209" s="1"/>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
      <c r="AB1209" s="1"/>
      <c r="AC1209" s="1"/>
    </row>
    <row r="1210" spans="1:29" ht="15.75" customHeight="1">
      <c r="A1210" s="1"/>
      <c r="B1210" s="1"/>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c r="AA1210" s="1"/>
      <c r="AB1210" s="1"/>
      <c r="AC1210" s="1"/>
    </row>
    <row r="1211" spans="1:29" ht="15.75" customHeight="1">
      <c r="A1211" s="1"/>
      <c r="B1211" s="1"/>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c r="AA1211" s="1"/>
      <c r="AB1211" s="1"/>
      <c r="AC1211" s="1"/>
    </row>
    <row r="1212" spans="1:29" ht="15.75" customHeight="1">
      <c r="A1212" s="1"/>
      <c r="B1212" s="1"/>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c r="AA1212" s="1"/>
      <c r="AB1212" s="1"/>
      <c r="AC1212" s="1"/>
    </row>
    <row r="1213" spans="1:29" ht="15.75" customHeight="1">
      <c r="A1213" s="1"/>
      <c r="B1213" s="1"/>
      <c r="C1213" s="1"/>
      <c r="D1213" s="1"/>
      <c r="E1213" s="1"/>
      <c r="F1213" s="1"/>
      <c r="G1213" s="1"/>
      <c r="H1213" s="1"/>
      <c r="I1213" s="1"/>
      <c r="J1213" s="1"/>
      <c r="K1213" s="1"/>
      <c r="L1213" s="1"/>
      <c r="M1213" s="1"/>
      <c r="N1213" s="1"/>
      <c r="O1213" s="1"/>
      <c r="P1213" s="1"/>
      <c r="Q1213" s="1"/>
      <c r="R1213" s="1"/>
      <c r="S1213" s="1"/>
      <c r="T1213" s="1"/>
      <c r="U1213" s="1"/>
      <c r="V1213" s="1"/>
      <c r="W1213" s="1"/>
      <c r="X1213" s="1"/>
      <c r="Y1213" s="1"/>
      <c r="Z1213" s="1"/>
      <c r="AA1213" s="1"/>
      <c r="AB1213" s="1"/>
      <c r="AC1213" s="1"/>
    </row>
    <row r="1214" spans="1:29" ht="15.75" customHeight="1">
      <c r="A1214" s="1"/>
      <c r="B1214" s="1"/>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A1214" s="1"/>
      <c r="AB1214" s="1"/>
      <c r="AC1214" s="1"/>
    </row>
    <row r="1215" spans="1:29" ht="15.75" customHeight="1">
      <c r="A1215" s="1"/>
      <c r="B1215" s="1"/>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c r="AA1215" s="1"/>
      <c r="AB1215" s="1"/>
      <c r="AC1215" s="1"/>
    </row>
    <row r="1216" spans="1:29" ht="15.75" customHeight="1">
      <c r="A1216" s="1"/>
      <c r="B1216" s="1"/>
      <c r="C1216" s="1"/>
      <c r="D1216" s="1"/>
      <c r="E1216" s="1"/>
      <c r="F1216" s="1"/>
      <c r="G1216" s="1"/>
      <c r="H1216" s="1"/>
      <c r="I1216" s="1"/>
      <c r="J1216" s="1"/>
      <c r="K1216" s="1"/>
      <c r="L1216" s="1"/>
      <c r="M1216" s="1"/>
      <c r="N1216" s="1"/>
      <c r="O1216" s="1"/>
      <c r="P1216" s="1"/>
      <c r="Q1216" s="1"/>
      <c r="R1216" s="1"/>
      <c r="S1216" s="1"/>
      <c r="T1216" s="1"/>
      <c r="U1216" s="1"/>
      <c r="V1216" s="1"/>
      <c r="W1216" s="1"/>
      <c r="X1216" s="1"/>
      <c r="Y1216" s="1"/>
      <c r="Z1216" s="1"/>
      <c r="AA1216" s="1"/>
      <c r="AB1216" s="1"/>
      <c r="AC1216" s="1"/>
    </row>
    <row r="1217" spans="1:29" ht="15.75" customHeight="1">
      <c r="A1217" s="1"/>
      <c r="B1217" s="1"/>
      <c r="C1217" s="1"/>
      <c r="D1217" s="1"/>
      <c r="E1217" s="1"/>
      <c r="F1217" s="1"/>
      <c r="G1217" s="1"/>
      <c r="H1217" s="1"/>
      <c r="I1217" s="1"/>
      <c r="J1217" s="1"/>
      <c r="K1217" s="1"/>
      <c r="L1217" s="1"/>
      <c r="M1217" s="1"/>
      <c r="N1217" s="1"/>
      <c r="O1217" s="1"/>
      <c r="P1217" s="1"/>
      <c r="Q1217" s="1"/>
      <c r="R1217" s="1"/>
      <c r="S1217" s="1"/>
      <c r="T1217" s="1"/>
      <c r="U1217" s="1"/>
      <c r="V1217" s="1"/>
      <c r="W1217" s="1"/>
      <c r="X1217" s="1"/>
      <c r="Y1217" s="1"/>
      <c r="Z1217" s="1"/>
      <c r="AA1217" s="1"/>
      <c r="AB1217" s="1"/>
      <c r="AC1217" s="1"/>
    </row>
    <row r="1218" spans="1:29" ht="15.75" customHeight="1">
      <c r="A1218" s="1"/>
      <c r="B1218" s="1"/>
      <c r="C1218" s="1"/>
      <c r="D1218" s="1"/>
      <c r="E1218" s="1"/>
      <c r="F1218" s="1"/>
      <c r="G1218" s="1"/>
      <c r="H1218" s="1"/>
      <c r="I1218" s="1"/>
      <c r="J1218" s="1"/>
      <c r="K1218" s="1"/>
      <c r="L1218" s="1"/>
      <c r="M1218" s="1"/>
      <c r="N1218" s="1"/>
      <c r="O1218" s="1"/>
      <c r="P1218" s="1"/>
      <c r="Q1218" s="1"/>
      <c r="R1218" s="1"/>
      <c r="S1218" s="1"/>
      <c r="T1218" s="1"/>
      <c r="U1218" s="1"/>
      <c r="V1218" s="1"/>
      <c r="W1218" s="1"/>
      <c r="X1218" s="1"/>
      <c r="Y1218" s="1"/>
      <c r="Z1218" s="1"/>
      <c r="AA1218" s="1"/>
      <c r="AB1218" s="1"/>
      <c r="AC1218" s="1"/>
    </row>
    <row r="1219" spans="1:29" ht="15.75" customHeight="1">
      <c r="A1219" s="1"/>
      <c r="B1219" s="1"/>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c r="AA1219" s="1"/>
      <c r="AB1219" s="1"/>
      <c r="AC1219" s="1"/>
    </row>
    <row r="1220" spans="1:29" ht="15.75" customHeight="1">
      <c r="A1220" s="1"/>
      <c r="B1220" s="1"/>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
      <c r="AB1220" s="1"/>
      <c r="AC1220" s="1"/>
    </row>
    <row r="1221" spans="1:29" ht="15.75" customHeight="1">
      <c r="A1221" s="1"/>
      <c r="B1221" s="1"/>
      <c r="C1221" s="1"/>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A1221" s="1"/>
      <c r="AB1221" s="1"/>
      <c r="AC1221" s="1"/>
    </row>
    <row r="1222" spans="1:29" ht="15.75" customHeight="1">
      <c r="A1222" s="1"/>
      <c r="B1222" s="1"/>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
      <c r="AB1222" s="1"/>
      <c r="AC1222" s="1"/>
    </row>
    <row r="1223" spans="1:29" ht="15.75" customHeight="1">
      <c r="A1223" s="1"/>
      <c r="B1223" s="1"/>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A1223" s="1"/>
      <c r="AB1223" s="1"/>
      <c r="AC1223" s="1"/>
    </row>
    <row r="1224" spans="1:29" ht="15.75" customHeight="1">
      <c r="A1224" s="1"/>
      <c r="B1224" s="1"/>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A1224" s="1"/>
      <c r="AB1224" s="1"/>
      <c r="AC1224" s="1"/>
    </row>
    <row r="1225" spans="1:29" ht="15.75" customHeight="1">
      <c r="A1225" s="1"/>
      <c r="B1225" s="1"/>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A1225" s="1"/>
      <c r="AB1225" s="1"/>
      <c r="AC1225" s="1"/>
    </row>
    <row r="1226" spans="1:29" ht="15.75" customHeight="1">
      <c r="A1226" s="1"/>
      <c r="B1226" s="1"/>
      <c r="C1226" s="1"/>
      <c r="D1226" s="1"/>
      <c r="E1226" s="1"/>
      <c r="F1226" s="1"/>
      <c r="G1226" s="1"/>
      <c r="H1226" s="1"/>
      <c r="I1226" s="1"/>
      <c r="J1226" s="1"/>
      <c r="K1226" s="1"/>
      <c r="L1226" s="1"/>
      <c r="M1226" s="1"/>
      <c r="N1226" s="1"/>
      <c r="O1226" s="1"/>
      <c r="P1226" s="1"/>
      <c r="Q1226" s="1"/>
      <c r="R1226" s="1"/>
      <c r="S1226" s="1"/>
      <c r="T1226" s="1"/>
      <c r="U1226" s="1"/>
      <c r="V1226" s="1"/>
      <c r="W1226" s="1"/>
      <c r="X1226" s="1"/>
      <c r="Y1226" s="1"/>
      <c r="Z1226" s="1"/>
      <c r="AA1226" s="1"/>
      <c r="AB1226" s="1"/>
      <c r="AC1226" s="1"/>
    </row>
    <row r="1227" spans="1:29" ht="15.75" customHeight="1">
      <c r="A1227" s="1"/>
      <c r="B1227" s="1"/>
      <c r="C1227" s="1"/>
      <c r="D1227" s="1"/>
      <c r="E1227" s="1"/>
      <c r="F1227" s="1"/>
      <c r="G1227" s="1"/>
      <c r="H1227" s="1"/>
      <c r="I1227" s="1"/>
      <c r="J1227" s="1"/>
      <c r="K1227" s="1"/>
      <c r="L1227" s="1"/>
      <c r="M1227" s="1"/>
      <c r="N1227" s="1"/>
      <c r="O1227" s="1"/>
      <c r="P1227" s="1"/>
      <c r="Q1227" s="1"/>
      <c r="R1227" s="1"/>
      <c r="S1227" s="1"/>
      <c r="T1227" s="1"/>
      <c r="U1227" s="1"/>
      <c r="V1227" s="1"/>
      <c r="W1227" s="1"/>
      <c r="X1227" s="1"/>
      <c r="Y1227" s="1"/>
      <c r="Z1227" s="1"/>
      <c r="AA1227" s="1"/>
      <c r="AB1227" s="1"/>
      <c r="AC1227" s="1"/>
    </row>
    <row r="1228" spans="1:29" ht="15.75" customHeight="1">
      <c r="A1228" s="1"/>
      <c r="B1228" s="1"/>
      <c r="C1228" s="1"/>
      <c r="D1228" s="1"/>
      <c r="E1228" s="1"/>
      <c r="F1228" s="1"/>
      <c r="G1228" s="1"/>
      <c r="H1228" s="1"/>
      <c r="I1228" s="1"/>
      <c r="J1228" s="1"/>
      <c r="K1228" s="1"/>
      <c r="L1228" s="1"/>
      <c r="M1228" s="1"/>
      <c r="N1228" s="1"/>
      <c r="O1228" s="1"/>
      <c r="P1228" s="1"/>
      <c r="Q1228" s="1"/>
      <c r="R1228" s="1"/>
      <c r="S1228" s="1"/>
      <c r="T1228" s="1"/>
      <c r="U1228" s="1"/>
      <c r="V1228" s="1"/>
      <c r="W1228" s="1"/>
      <c r="X1228" s="1"/>
      <c r="Y1228" s="1"/>
      <c r="Z1228" s="1"/>
      <c r="AA1228" s="1"/>
      <c r="AB1228" s="1"/>
      <c r="AC1228" s="1"/>
    </row>
    <row r="1229" spans="1:29" ht="15.75" customHeight="1">
      <c r="A1229" s="1"/>
      <c r="B1229" s="1"/>
      <c r="C1229" s="1"/>
      <c r="D1229" s="1"/>
      <c r="E1229" s="1"/>
      <c r="F1229" s="1"/>
      <c r="G1229" s="1"/>
      <c r="H1229" s="1"/>
      <c r="I1229" s="1"/>
      <c r="J1229" s="1"/>
      <c r="K1229" s="1"/>
      <c r="L1229" s="1"/>
      <c r="M1229" s="1"/>
      <c r="N1229" s="1"/>
      <c r="O1229" s="1"/>
      <c r="P1229" s="1"/>
      <c r="Q1229" s="1"/>
      <c r="R1229" s="1"/>
      <c r="S1229" s="1"/>
      <c r="T1229" s="1"/>
      <c r="U1229" s="1"/>
      <c r="V1229" s="1"/>
      <c r="W1229" s="1"/>
      <c r="X1229" s="1"/>
      <c r="Y1229" s="1"/>
      <c r="Z1229" s="1"/>
      <c r="AA1229" s="1"/>
      <c r="AB1229" s="1"/>
      <c r="AC1229" s="1"/>
    </row>
    <row r="1230" spans="1:29" ht="15.75" customHeight="1">
      <c r="A1230" s="1"/>
      <c r="B1230" s="1"/>
      <c r="C1230" s="1"/>
      <c r="D1230" s="1"/>
      <c r="E1230" s="1"/>
      <c r="F1230" s="1"/>
      <c r="G1230" s="1"/>
      <c r="H1230" s="1"/>
      <c r="I1230" s="1"/>
      <c r="J1230" s="1"/>
      <c r="K1230" s="1"/>
      <c r="L1230" s="1"/>
      <c r="M1230" s="1"/>
      <c r="N1230" s="1"/>
      <c r="O1230" s="1"/>
      <c r="P1230" s="1"/>
      <c r="Q1230" s="1"/>
      <c r="R1230" s="1"/>
      <c r="S1230" s="1"/>
      <c r="T1230" s="1"/>
      <c r="U1230" s="1"/>
      <c r="V1230" s="1"/>
      <c r="W1230" s="1"/>
      <c r="X1230" s="1"/>
      <c r="Y1230" s="1"/>
      <c r="Z1230" s="1"/>
      <c r="AA1230" s="1"/>
      <c r="AB1230" s="1"/>
      <c r="AC1230" s="1"/>
    </row>
    <row r="1231" spans="1:29" ht="15.75" customHeight="1">
      <c r="A1231" s="1"/>
      <c r="B1231" s="1"/>
      <c r="C1231" s="1"/>
      <c r="D1231" s="1"/>
      <c r="E1231" s="1"/>
      <c r="F1231" s="1"/>
      <c r="G1231" s="1"/>
      <c r="H1231" s="1"/>
      <c r="I1231" s="1"/>
      <c r="J1231" s="1"/>
      <c r="K1231" s="1"/>
      <c r="L1231" s="1"/>
      <c r="M1231" s="1"/>
      <c r="N1231" s="1"/>
      <c r="O1231" s="1"/>
      <c r="P1231" s="1"/>
      <c r="Q1231" s="1"/>
      <c r="R1231" s="1"/>
      <c r="S1231" s="1"/>
      <c r="T1231" s="1"/>
      <c r="U1231" s="1"/>
      <c r="V1231" s="1"/>
      <c r="W1231" s="1"/>
      <c r="X1231" s="1"/>
      <c r="Y1231" s="1"/>
      <c r="Z1231" s="1"/>
      <c r="AA1231" s="1"/>
      <c r="AB1231" s="1"/>
      <c r="AC1231" s="1"/>
    </row>
    <row r="1232" spans="1:29" ht="15.75" customHeight="1">
      <c r="A1232" s="1"/>
      <c r="B1232" s="1"/>
      <c r="C1232" s="1"/>
      <c r="D1232" s="1"/>
      <c r="E1232" s="1"/>
      <c r="F1232" s="1"/>
      <c r="G1232" s="1"/>
      <c r="H1232" s="1"/>
      <c r="I1232" s="1"/>
      <c r="J1232" s="1"/>
      <c r="K1232" s="1"/>
      <c r="L1232" s="1"/>
      <c r="M1232" s="1"/>
      <c r="N1232" s="1"/>
      <c r="O1232" s="1"/>
      <c r="P1232" s="1"/>
      <c r="Q1232" s="1"/>
      <c r="R1232" s="1"/>
      <c r="S1232" s="1"/>
      <c r="T1232" s="1"/>
      <c r="U1232" s="1"/>
      <c r="V1232" s="1"/>
      <c r="W1232" s="1"/>
      <c r="X1232" s="1"/>
      <c r="Y1232" s="1"/>
      <c r="Z1232" s="1"/>
      <c r="AA1232" s="1"/>
      <c r="AB1232" s="1"/>
      <c r="AC1232" s="1"/>
    </row>
    <row r="1233" spans="1:29" ht="15.75" customHeight="1">
      <c r="A1233" s="1"/>
      <c r="B1233" s="1"/>
      <c r="C1233" s="1"/>
      <c r="D1233" s="1"/>
      <c r="E1233" s="1"/>
      <c r="F1233" s="1"/>
      <c r="G1233" s="1"/>
      <c r="H1233" s="1"/>
      <c r="I1233" s="1"/>
      <c r="J1233" s="1"/>
      <c r="K1233" s="1"/>
      <c r="L1233" s="1"/>
      <c r="M1233" s="1"/>
      <c r="N1233" s="1"/>
      <c r="O1233" s="1"/>
      <c r="P1233" s="1"/>
      <c r="Q1233" s="1"/>
      <c r="R1233" s="1"/>
      <c r="S1233" s="1"/>
      <c r="T1233" s="1"/>
      <c r="U1233" s="1"/>
      <c r="V1233" s="1"/>
      <c r="W1233" s="1"/>
      <c r="X1233" s="1"/>
      <c r="Y1233" s="1"/>
      <c r="Z1233" s="1"/>
      <c r="AA1233" s="1"/>
      <c r="AB1233" s="1"/>
      <c r="AC1233" s="1"/>
    </row>
    <row r="1234" spans="1:29" ht="15.75" customHeight="1">
      <c r="A1234" s="1"/>
      <c r="B1234" s="1"/>
      <c r="C1234" s="1"/>
      <c r="D1234" s="1"/>
      <c r="E1234" s="1"/>
      <c r="F1234" s="1"/>
      <c r="G1234" s="1"/>
      <c r="H1234" s="1"/>
      <c r="I1234" s="1"/>
      <c r="J1234" s="1"/>
      <c r="K1234" s="1"/>
      <c r="L1234" s="1"/>
      <c r="M1234" s="1"/>
      <c r="N1234" s="1"/>
      <c r="O1234" s="1"/>
      <c r="P1234" s="1"/>
      <c r="Q1234" s="1"/>
      <c r="R1234" s="1"/>
      <c r="S1234" s="1"/>
      <c r="T1234" s="1"/>
      <c r="U1234" s="1"/>
      <c r="V1234" s="1"/>
      <c r="W1234" s="1"/>
      <c r="X1234" s="1"/>
      <c r="Y1234" s="1"/>
      <c r="Z1234" s="1"/>
      <c r="AA1234" s="1"/>
      <c r="AB1234" s="1"/>
      <c r="AC1234" s="1"/>
    </row>
    <row r="1235" spans="1:29" ht="15.75" customHeight="1">
      <c r="A1235" s="1"/>
      <c r="B1235" s="1"/>
      <c r="C1235" s="1"/>
      <c r="D1235" s="1"/>
      <c r="E1235" s="1"/>
      <c r="F1235" s="1"/>
      <c r="G1235" s="1"/>
      <c r="H1235" s="1"/>
      <c r="I1235" s="1"/>
      <c r="J1235" s="1"/>
      <c r="K1235" s="1"/>
      <c r="L1235" s="1"/>
      <c r="M1235" s="1"/>
      <c r="N1235" s="1"/>
      <c r="O1235" s="1"/>
      <c r="P1235" s="1"/>
      <c r="Q1235" s="1"/>
      <c r="R1235" s="1"/>
      <c r="S1235" s="1"/>
      <c r="T1235" s="1"/>
      <c r="U1235" s="1"/>
      <c r="V1235" s="1"/>
      <c r="W1235" s="1"/>
      <c r="X1235" s="1"/>
      <c r="Y1235" s="1"/>
      <c r="Z1235" s="1"/>
      <c r="AA1235" s="1"/>
      <c r="AB1235" s="1"/>
      <c r="AC1235" s="1"/>
    </row>
    <row r="1236" spans="1:29" ht="15.75" customHeight="1">
      <c r="A1236" s="1"/>
      <c r="B1236" s="1"/>
      <c r="C1236" s="1"/>
      <c r="D1236" s="1"/>
      <c r="E1236" s="1"/>
      <c r="F1236" s="1"/>
      <c r="G1236" s="1"/>
      <c r="H1236" s="1"/>
      <c r="I1236" s="1"/>
      <c r="J1236" s="1"/>
      <c r="K1236" s="1"/>
      <c r="L1236" s="1"/>
      <c r="M1236" s="1"/>
      <c r="N1236" s="1"/>
      <c r="O1236" s="1"/>
      <c r="P1236" s="1"/>
      <c r="Q1236" s="1"/>
      <c r="R1236" s="1"/>
      <c r="S1236" s="1"/>
      <c r="T1236" s="1"/>
      <c r="U1236" s="1"/>
      <c r="V1236" s="1"/>
      <c r="W1236" s="1"/>
      <c r="X1236" s="1"/>
      <c r="Y1236" s="1"/>
      <c r="Z1236" s="1"/>
      <c r="AA1236" s="1"/>
      <c r="AB1236" s="1"/>
      <c r="AC1236" s="1"/>
    </row>
    <row r="1237" spans="1:29" ht="15.75" customHeight="1">
      <c r="A1237" s="1"/>
      <c r="B1237" s="1"/>
      <c r="C1237" s="1"/>
      <c r="D1237" s="1"/>
      <c r="E1237" s="1"/>
      <c r="F1237" s="1"/>
      <c r="G1237" s="1"/>
      <c r="H1237" s="1"/>
      <c r="I1237" s="1"/>
      <c r="J1237" s="1"/>
      <c r="K1237" s="1"/>
      <c r="L1237" s="1"/>
      <c r="M1237" s="1"/>
      <c r="N1237" s="1"/>
      <c r="O1237" s="1"/>
      <c r="P1237" s="1"/>
      <c r="Q1237" s="1"/>
      <c r="R1237" s="1"/>
      <c r="S1237" s="1"/>
      <c r="T1237" s="1"/>
      <c r="U1237" s="1"/>
      <c r="V1237" s="1"/>
      <c r="W1237" s="1"/>
      <c r="X1237" s="1"/>
      <c r="Y1237" s="1"/>
      <c r="Z1237" s="1"/>
      <c r="AA1237" s="1"/>
      <c r="AB1237" s="1"/>
      <c r="AC1237" s="1"/>
    </row>
    <row r="1238" spans="1:29" ht="15.75" customHeight="1">
      <c r="A1238" s="1"/>
      <c r="B1238" s="1"/>
      <c r="C1238" s="1"/>
      <c r="D1238" s="1"/>
      <c r="E1238" s="1"/>
      <c r="F1238" s="1"/>
      <c r="G1238" s="1"/>
      <c r="H1238" s="1"/>
      <c r="I1238" s="1"/>
      <c r="J1238" s="1"/>
      <c r="K1238" s="1"/>
      <c r="L1238" s="1"/>
      <c r="M1238" s="1"/>
      <c r="N1238" s="1"/>
      <c r="O1238" s="1"/>
      <c r="P1238" s="1"/>
      <c r="Q1238" s="1"/>
      <c r="R1238" s="1"/>
      <c r="S1238" s="1"/>
      <c r="T1238" s="1"/>
      <c r="U1238" s="1"/>
      <c r="V1238" s="1"/>
      <c r="W1238" s="1"/>
      <c r="X1238" s="1"/>
      <c r="Y1238" s="1"/>
      <c r="Z1238" s="1"/>
      <c r="AA1238" s="1"/>
      <c r="AB1238" s="1"/>
      <c r="AC1238" s="1"/>
    </row>
    <row r="1239" spans="1:29" ht="15.75" customHeight="1">
      <c r="A1239" s="1"/>
      <c r="B1239" s="1"/>
      <c r="C1239" s="1"/>
      <c r="D1239" s="1"/>
      <c r="E1239" s="1"/>
      <c r="F1239" s="1"/>
      <c r="G1239" s="1"/>
      <c r="H1239" s="1"/>
      <c r="I1239" s="1"/>
      <c r="J1239" s="1"/>
      <c r="K1239" s="1"/>
      <c r="L1239" s="1"/>
      <c r="M1239" s="1"/>
      <c r="N1239" s="1"/>
      <c r="O1239" s="1"/>
      <c r="P1239" s="1"/>
      <c r="Q1239" s="1"/>
      <c r="R1239" s="1"/>
      <c r="S1239" s="1"/>
      <c r="T1239" s="1"/>
      <c r="U1239" s="1"/>
      <c r="V1239" s="1"/>
      <c r="W1239" s="1"/>
      <c r="X1239" s="1"/>
      <c r="Y1239" s="1"/>
      <c r="Z1239" s="1"/>
      <c r="AA1239" s="1"/>
      <c r="AB1239" s="1"/>
      <c r="AC1239" s="1"/>
    </row>
    <row r="1240" spans="1:29" ht="15.75" customHeight="1">
      <c r="A1240" s="1"/>
      <c r="B1240" s="1"/>
      <c r="C1240" s="1"/>
      <c r="D1240" s="1"/>
      <c r="E1240" s="1"/>
      <c r="F1240" s="1"/>
      <c r="G1240" s="1"/>
      <c r="H1240" s="1"/>
      <c r="I1240" s="1"/>
      <c r="J1240" s="1"/>
      <c r="K1240" s="1"/>
      <c r="L1240" s="1"/>
      <c r="M1240" s="1"/>
      <c r="N1240" s="1"/>
      <c r="O1240" s="1"/>
      <c r="P1240" s="1"/>
      <c r="Q1240" s="1"/>
      <c r="R1240" s="1"/>
      <c r="S1240" s="1"/>
      <c r="T1240" s="1"/>
      <c r="U1240" s="1"/>
      <c r="V1240" s="1"/>
      <c r="W1240" s="1"/>
      <c r="X1240" s="1"/>
      <c r="Y1240" s="1"/>
      <c r="Z1240" s="1"/>
      <c r="AA1240" s="1"/>
      <c r="AB1240" s="1"/>
      <c r="AC1240" s="1"/>
    </row>
    <row r="1241" spans="1:29" ht="15.75" customHeight="1">
      <c r="A1241" s="1"/>
      <c r="B1241" s="1"/>
      <c r="C1241" s="1"/>
      <c r="D1241" s="1"/>
      <c r="E1241" s="1"/>
      <c r="F1241" s="1"/>
      <c r="G1241" s="1"/>
      <c r="H1241" s="1"/>
      <c r="I1241" s="1"/>
      <c r="J1241" s="1"/>
      <c r="K1241" s="1"/>
      <c r="L1241" s="1"/>
      <c r="M1241" s="1"/>
      <c r="N1241" s="1"/>
      <c r="O1241" s="1"/>
      <c r="P1241" s="1"/>
      <c r="Q1241" s="1"/>
      <c r="R1241" s="1"/>
      <c r="S1241" s="1"/>
      <c r="T1241" s="1"/>
      <c r="U1241" s="1"/>
      <c r="V1241" s="1"/>
      <c r="W1241" s="1"/>
      <c r="X1241" s="1"/>
      <c r="Y1241" s="1"/>
      <c r="Z1241" s="1"/>
      <c r="AA1241" s="1"/>
      <c r="AB1241" s="1"/>
      <c r="AC1241" s="1"/>
    </row>
    <row r="1242" spans="1:29" ht="15.75" customHeight="1">
      <c r="A1242" s="1"/>
      <c r="B1242" s="1"/>
      <c r="C1242" s="1"/>
      <c r="D1242" s="1"/>
      <c r="E1242" s="1"/>
      <c r="F1242" s="1"/>
      <c r="G1242" s="1"/>
      <c r="H1242" s="1"/>
      <c r="I1242" s="1"/>
      <c r="J1242" s="1"/>
      <c r="K1242" s="1"/>
      <c r="L1242" s="1"/>
      <c r="M1242" s="1"/>
      <c r="N1242" s="1"/>
      <c r="O1242" s="1"/>
      <c r="P1242" s="1"/>
      <c r="Q1242" s="1"/>
      <c r="R1242" s="1"/>
      <c r="S1242" s="1"/>
      <c r="T1242" s="1"/>
      <c r="U1242" s="1"/>
      <c r="V1242" s="1"/>
      <c r="W1242" s="1"/>
      <c r="X1242" s="1"/>
      <c r="Y1242" s="1"/>
      <c r="Z1242" s="1"/>
      <c r="AA1242" s="1"/>
      <c r="AB1242" s="1"/>
      <c r="AC1242" s="1"/>
    </row>
    <row r="1243" spans="1:29" ht="15.75" customHeight="1">
      <c r="A1243" s="1"/>
      <c r="B1243" s="1"/>
      <c r="C1243" s="1"/>
      <c r="D1243" s="1"/>
      <c r="E1243" s="1"/>
      <c r="F1243" s="1"/>
      <c r="G1243" s="1"/>
      <c r="H1243" s="1"/>
      <c r="I1243" s="1"/>
      <c r="J1243" s="1"/>
      <c r="K1243" s="1"/>
      <c r="L1243" s="1"/>
      <c r="M1243" s="1"/>
      <c r="N1243" s="1"/>
      <c r="O1243" s="1"/>
      <c r="P1243" s="1"/>
      <c r="Q1243" s="1"/>
      <c r="R1243" s="1"/>
      <c r="S1243" s="1"/>
      <c r="T1243" s="1"/>
      <c r="U1243" s="1"/>
      <c r="V1243" s="1"/>
      <c r="W1243" s="1"/>
      <c r="X1243" s="1"/>
      <c r="Y1243" s="1"/>
      <c r="Z1243" s="1"/>
      <c r="AA1243" s="1"/>
      <c r="AB1243" s="1"/>
      <c r="AC1243" s="1"/>
    </row>
    <row r="1244" spans="1:29" ht="15.75" customHeight="1">
      <c r="A1244" s="1"/>
      <c r="B1244" s="1"/>
      <c r="C1244" s="1"/>
      <c r="D1244" s="1"/>
      <c r="E1244" s="1"/>
      <c r="F1244" s="1"/>
      <c r="G1244" s="1"/>
      <c r="H1244" s="1"/>
      <c r="I1244" s="1"/>
      <c r="J1244" s="1"/>
      <c r="K1244" s="1"/>
      <c r="L1244" s="1"/>
      <c r="M1244" s="1"/>
      <c r="N1244" s="1"/>
      <c r="O1244" s="1"/>
      <c r="P1244" s="1"/>
      <c r="Q1244" s="1"/>
      <c r="R1244" s="1"/>
      <c r="S1244" s="1"/>
      <c r="T1244" s="1"/>
      <c r="U1244" s="1"/>
      <c r="V1244" s="1"/>
      <c r="W1244" s="1"/>
      <c r="X1244" s="1"/>
      <c r="Y1244" s="1"/>
      <c r="Z1244" s="1"/>
      <c r="AA1244" s="1"/>
      <c r="AB1244" s="1"/>
      <c r="AC1244" s="1"/>
    </row>
    <row r="1245" spans="1:29" ht="15.75" customHeight="1">
      <c r="A1245" s="1"/>
      <c r="B1245" s="1"/>
      <c r="C1245" s="1"/>
      <c r="D1245" s="1"/>
      <c r="E1245" s="1"/>
      <c r="F1245" s="1"/>
      <c r="G1245" s="1"/>
      <c r="H1245" s="1"/>
      <c r="I1245" s="1"/>
      <c r="J1245" s="1"/>
      <c r="K1245" s="1"/>
      <c r="L1245" s="1"/>
      <c r="M1245" s="1"/>
      <c r="N1245" s="1"/>
      <c r="O1245" s="1"/>
      <c r="P1245" s="1"/>
      <c r="Q1245" s="1"/>
      <c r="R1245" s="1"/>
      <c r="S1245" s="1"/>
      <c r="T1245" s="1"/>
      <c r="U1245" s="1"/>
      <c r="V1245" s="1"/>
      <c r="W1245" s="1"/>
      <c r="X1245" s="1"/>
      <c r="Y1245" s="1"/>
      <c r="Z1245" s="1"/>
      <c r="AA1245" s="1"/>
      <c r="AB1245" s="1"/>
      <c r="AC1245" s="1"/>
    </row>
    <row r="1246" spans="1:29" ht="15.75" customHeight="1">
      <c r="A1246" s="1"/>
      <c r="B1246" s="1"/>
      <c r="C1246" s="1"/>
      <c r="D1246" s="1"/>
      <c r="E1246" s="1"/>
      <c r="F1246" s="1"/>
      <c r="G1246" s="1"/>
      <c r="H1246" s="1"/>
      <c r="I1246" s="1"/>
      <c r="J1246" s="1"/>
      <c r="K1246" s="1"/>
      <c r="L1246" s="1"/>
      <c r="M1246" s="1"/>
      <c r="N1246" s="1"/>
      <c r="O1246" s="1"/>
      <c r="P1246" s="1"/>
      <c r="Q1246" s="1"/>
      <c r="R1246" s="1"/>
      <c r="S1246" s="1"/>
      <c r="T1246" s="1"/>
      <c r="U1246" s="1"/>
      <c r="V1246" s="1"/>
      <c r="W1246" s="1"/>
      <c r="X1246" s="1"/>
      <c r="Y1246" s="1"/>
      <c r="Z1246" s="1"/>
      <c r="AA1246" s="1"/>
      <c r="AB1246" s="1"/>
      <c r="AC1246" s="1"/>
    </row>
    <row r="1247" spans="1:29" ht="15.75" customHeight="1">
      <c r="A1247" s="1"/>
      <c r="B1247" s="1"/>
      <c r="C1247" s="1"/>
      <c r="D1247" s="1"/>
      <c r="E1247" s="1"/>
      <c r="F1247" s="1"/>
      <c r="G1247" s="1"/>
      <c r="H1247" s="1"/>
      <c r="I1247" s="1"/>
      <c r="J1247" s="1"/>
      <c r="K1247" s="1"/>
      <c r="L1247" s="1"/>
      <c r="M1247" s="1"/>
      <c r="N1247" s="1"/>
      <c r="O1247" s="1"/>
      <c r="P1247" s="1"/>
      <c r="Q1247" s="1"/>
      <c r="R1247" s="1"/>
      <c r="S1247" s="1"/>
      <c r="T1247" s="1"/>
      <c r="U1247" s="1"/>
      <c r="V1247" s="1"/>
      <c r="W1247" s="1"/>
      <c r="X1247" s="1"/>
      <c r="Y1247" s="1"/>
      <c r="Z1247" s="1"/>
      <c r="AA1247" s="1"/>
      <c r="AB1247" s="1"/>
      <c r="AC1247" s="1"/>
    </row>
    <row r="1248" spans="1:29" ht="15.75" customHeight="1">
      <c r="A1248" s="1"/>
      <c r="B1248" s="1"/>
      <c r="C1248" s="1"/>
      <c r="D1248" s="1"/>
      <c r="E1248" s="1"/>
      <c r="F1248" s="1"/>
      <c r="G1248" s="1"/>
      <c r="H1248" s="1"/>
      <c r="I1248" s="1"/>
      <c r="J1248" s="1"/>
      <c r="K1248" s="1"/>
      <c r="L1248" s="1"/>
      <c r="M1248" s="1"/>
      <c r="N1248" s="1"/>
      <c r="O1248" s="1"/>
      <c r="P1248" s="1"/>
      <c r="Q1248" s="1"/>
      <c r="R1248" s="1"/>
      <c r="S1248" s="1"/>
      <c r="T1248" s="1"/>
      <c r="U1248" s="1"/>
      <c r="V1248" s="1"/>
      <c r="W1248" s="1"/>
      <c r="X1248" s="1"/>
      <c r="Y1248" s="1"/>
      <c r="Z1248" s="1"/>
      <c r="AA1248" s="1"/>
      <c r="AB1248" s="1"/>
      <c r="AC1248" s="1"/>
    </row>
    <row r="1249" spans="1:29" ht="15.75" customHeight="1">
      <c r="A1249" s="1"/>
      <c r="B1249" s="1"/>
      <c r="C1249" s="1"/>
      <c r="D1249" s="1"/>
      <c r="E1249" s="1"/>
      <c r="F1249" s="1"/>
      <c r="G1249" s="1"/>
      <c r="H1249" s="1"/>
      <c r="I1249" s="1"/>
      <c r="J1249" s="1"/>
      <c r="K1249" s="1"/>
      <c r="L1249" s="1"/>
      <c r="M1249" s="1"/>
      <c r="N1249" s="1"/>
      <c r="O1249" s="1"/>
      <c r="P1249" s="1"/>
      <c r="Q1249" s="1"/>
      <c r="R1249" s="1"/>
      <c r="S1249" s="1"/>
      <c r="T1249" s="1"/>
      <c r="U1249" s="1"/>
      <c r="V1249" s="1"/>
      <c r="W1249" s="1"/>
      <c r="X1249" s="1"/>
      <c r="Y1249" s="1"/>
      <c r="Z1249" s="1"/>
      <c r="AA1249" s="1"/>
      <c r="AB1249" s="1"/>
      <c r="AC1249" s="1"/>
    </row>
    <row r="1250" spans="1:29" ht="15.75" customHeight="1">
      <c r="A1250" s="1"/>
      <c r="B1250" s="1"/>
      <c r="C1250" s="1"/>
      <c r="D1250" s="1"/>
      <c r="E1250" s="1"/>
      <c r="F1250" s="1"/>
      <c r="G1250" s="1"/>
      <c r="H1250" s="1"/>
      <c r="I1250" s="1"/>
      <c r="J1250" s="1"/>
      <c r="K1250" s="1"/>
      <c r="L1250" s="1"/>
      <c r="M1250" s="1"/>
      <c r="N1250" s="1"/>
      <c r="O1250" s="1"/>
      <c r="P1250" s="1"/>
      <c r="Q1250" s="1"/>
      <c r="R1250" s="1"/>
      <c r="S1250" s="1"/>
      <c r="T1250" s="1"/>
      <c r="U1250" s="1"/>
      <c r="V1250" s="1"/>
      <c r="W1250" s="1"/>
      <c r="X1250" s="1"/>
      <c r="Y1250" s="1"/>
      <c r="Z1250" s="1"/>
      <c r="AA1250" s="1"/>
      <c r="AB1250" s="1"/>
      <c r="AC1250" s="1"/>
    </row>
    <row r="1251" spans="1:29" ht="15.75" customHeight="1">
      <c r="A1251" s="1"/>
      <c r="B1251" s="1"/>
      <c r="C1251" s="1"/>
      <c r="D1251" s="1"/>
      <c r="E1251" s="1"/>
      <c r="F1251" s="1"/>
      <c r="G1251" s="1"/>
      <c r="H1251" s="1"/>
      <c r="I1251" s="1"/>
      <c r="J1251" s="1"/>
      <c r="K1251" s="1"/>
      <c r="L1251" s="1"/>
      <c r="M1251" s="1"/>
      <c r="N1251" s="1"/>
      <c r="O1251" s="1"/>
      <c r="P1251" s="1"/>
      <c r="Q1251" s="1"/>
      <c r="R1251" s="1"/>
      <c r="S1251" s="1"/>
      <c r="T1251" s="1"/>
      <c r="U1251" s="1"/>
      <c r="V1251" s="1"/>
      <c r="W1251" s="1"/>
      <c r="X1251" s="1"/>
      <c r="Y1251" s="1"/>
      <c r="Z1251" s="1"/>
      <c r="AA1251" s="1"/>
      <c r="AB1251" s="1"/>
      <c r="AC1251" s="1"/>
    </row>
    <row r="1252" spans="1:29" ht="15.75" customHeight="1">
      <c r="A1252" s="1"/>
      <c r="B1252" s="1"/>
      <c r="C1252" s="1"/>
      <c r="D1252" s="1"/>
      <c r="E1252" s="1"/>
      <c r="F1252" s="1"/>
      <c r="G1252" s="1"/>
      <c r="H1252" s="1"/>
      <c r="I1252" s="1"/>
      <c r="J1252" s="1"/>
      <c r="K1252" s="1"/>
      <c r="L1252" s="1"/>
      <c r="M1252" s="1"/>
      <c r="N1252" s="1"/>
      <c r="O1252" s="1"/>
      <c r="P1252" s="1"/>
      <c r="Q1252" s="1"/>
      <c r="R1252" s="1"/>
      <c r="S1252" s="1"/>
      <c r="T1252" s="1"/>
      <c r="U1252" s="1"/>
      <c r="V1252" s="1"/>
      <c r="W1252" s="1"/>
      <c r="X1252" s="1"/>
      <c r="Y1252" s="1"/>
      <c r="Z1252" s="1"/>
      <c r="AA1252" s="1"/>
      <c r="AB1252" s="1"/>
      <c r="AC1252" s="1"/>
    </row>
    <row r="1253" spans="1:29" ht="15.75" customHeight="1">
      <c r="A1253" s="1"/>
      <c r="B1253" s="1"/>
      <c r="C1253" s="1"/>
      <c r="D1253" s="1"/>
      <c r="E1253" s="1"/>
      <c r="F1253" s="1"/>
      <c r="G1253" s="1"/>
      <c r="H1253" s="1"/>
      <c r="I1253" s="1"/>
      <c r="J1253" s="1"/>
      <c r="K1253" s="1"/>
      <c r="L1253" s="1"/>
      <c r="M1253" s="1"/>
      <c r="N1253" s="1"/>
      <c r="O1253" s="1"/>
      <c r="P1253" s="1"/>
      <c r="Q1253" s="1"/>
      <c r="R1253" s="1"/>
      <c r="S1253" s="1"/>
      <c r="T1253" s="1"/>
      <c r="U1253" s="1"/>
      <c r="V1253" s="1"/>
      <c r="W1253" s="1"/>
      <c r="X1253" s="1"/>
      <c r="Y1253" s="1"/>
      <c r="Z1253" s="1"/>
      <c r="AA1253" s="1"/>
      <c r="AB1253" s="1"/>
      <c r="AC1253" s="1"/>
    </row>
    <row r="1254" spans="1:29" ht="15.75" customHeight="1">
      <c r="A1254" s="1"/>
      <c r="B1254" s="1"/>
      <c r="C1254" s="1"/>
      <c r="D1254" s="1"/>
      <c r="E1254" s="1"/>
      <c r="F1254" s="1"/>
      <c r="G1254" s="1"/>
      <c r="H1254" s="1"/>
      <c r="I1254" s="1"/>
      <c r="J1254" s="1"/>
      <c r="K1254" s="1"/>
      <c r="L1254" s="1"/>
      <c r="M1254" s="1"/>
      <c r="N1254" s="1"/>
      <c r="O1254" s="1"/>
      <c r="P1254" s="1"/>
      <c r="Q1254" s="1"/>
      <c r="R1254" s="1"/>
      <c r="S1254" s="1"/>
      <c r="T1254" s="1"/>
      <c r="U1254" s="1"/>
      <c r="V1254" s="1"/>
      <c r="W1254" s="1"/>
      <c r="X1254" s="1"/>
      <c r="Y1254" s="1"/>
      <c r="Z1254" s="1"/>
      <c r="AA1254" s="1"/>
      <c r="AB1254" s="1"/>
      <c r="AC1254" s="1"/>
    </row>
    <row r="1255" spans="1:29" ht="15.75" customHeight="1">
      <c r="A1255" s="1"/>
      <c r="B1255" s="1"/>
      <c r="C1255" s="1"/>
      <c r="D1255" s="1"/>
      <c r="E1255" s="1"/>
      <c r="F1255" s="1"/>
      <c r="G1255" s="1"/>
      <c r="H1255" s="1"/>
      <c r="I1255" s="1"/>
      <c r="J1255" s="1"/>
      <c r="K1255" s="1"/>
      <c r="L1255" s="1"/>
      <c r="M1255" s="1"/>
      <c r="N1255" s="1"/>
      <c r="O1255" s="1"/>
      <c r="P1255" s="1"/>
      <c r="Q1255" s="1"/>
      <c r="R1255" s="1"/>
      <c r="S1255" s="1"/>
      <c r="T1255" s="1"/>
      <c r="U1255" s="1"/>
      <c r="V1255" s="1"/>
      <c r="W1255" s="1"/>
      <c r="X1255" s="1"/>
      <c r="Y1255" s="1"/>
      <c r="Z1255" s="1"/>
      <c r="AA1255" s="1"/>
      <c r="AB1255" s="1"/>
      <c r="AC1255" s="1"/>
    </row>
    <row r="1256" spans="1:29" ht="15.75" customHeight="1">
      <c r="A1256" s="1"/>
      <c r="B1256" s="1"/>
      <c r="C1256" s="1"/>
      <c r="D1256" s="1"/>
      <c r="E1256" s="1"/>
      <c r="F1256" s="1"/>
      <c r="G1256" s="1"/>
      <c r="H1256" s="1"/>
      <c r="I1256" s="1"/>
      <c r="J1256" s="1"/>
      <c r="K1256" s="1"/>
      <c r="L1256" s="1"/>
      <c r="M1256" s="1"/>
      <c r="N1256" s="1"/>
      <c r="O1256" s="1"/>
      <c r="P1256" s="1"/>
      <c r="Q1256" s="1"/>
      <c r="R1256" s="1"/>
      <c r="S1256" s="1"/>
      <c r="T1256" s="1"/>
      <c r="U1256" s="1"/>
      <c r="V1256" s="1"/>
      <c r="W1256" s="1"/>
      <c r="X1256" s="1"/>
      <c r="Y1256" s="1"/>
      <c r="Z1256" s="1"/>
      <c r="AA1256" s="1"/>
      <c r="AB1256" s="1"/>
      <c r="AC1256" s="1"/>
    </row>
    <row r="1257" spans="1:29" ht="15.75" customHeight="1">
      <c r="A1257" s="1"/>
      <c r="B1257" s="1"/>
      <c r="C1257" s="1"/>
      <c r="D1257" s="1"/>
      <c r="E1257" s="1"/>
      <c r="F1257" s="1"/>
      <c r="G1257" s="1"/>
      <c r="H1257" s="1"/>
      <c r="I1257" s="1"/>
      <c r="J1257" s="1"/>
      <c r="K1257" s="1"/>
      <c r="L1257" s="1"/>
      <c r="M1257" s="1"/>
      <c r="N1257" s="1"/>
      <c r="O1257" s="1"/>
      <c r="P1257" s="1"/>
      <c r="Q1257" s="1"/>
      <c r="R1257" s="1"/>
      <c r="S1257" s="1"/>
      <c r="T1257" s="1"/>
      <c r="U1257" s="1"/>
      <c r="V1257" s="1"/>
      <c r="W1257" s="1"/>
      <c r="X1257" s="1"/>
      <c r="Y1257" s="1"/>
      <c r="Z1257" s="1"/>
      <c r="AA1257" s="1"/>
      <c r="AB1257" s="1"/>
      <c r="AC1257" s="1"/>
    </row>
    <row r="1258" spans="1:29" ht="15.75" customHeight="1">
      <c r="A1258" s="1"/>
      <c r="B1258" s="1"/>
      <c r="C1258" s="1"/>
      <c r="D1258" s="1"/>
      <c r="E1258" s="1"/>
      <c r="F1258" s="1"/>
      <c r="G1258" s="1"/>
      <c r="H1258" s="1"/>
      <c r="I1258" s="1"/>
      <c r="J1258" s="1"/>
      <c r="K1258" s="1"/>
      <c r="L1258" s="1"/>
      <c r="M1258" s="1"/>
      <c r="N1258" s="1"/>
      <c r="O1258" s="1"/>
      <c r="P1258" s="1"/>
      <c r="Q1258" s="1"/>
      <c r="R1258" s="1"/>
      <c r="S1258" s="1"/>
      <c r="T1258" s="1"/>
      <c r="U1258" s="1"/>
      <c r="V1258" s="1"/>
      <c r="W1258" s="1"/>
      <c r="X1258" s="1"/>
      <c r="Y1258" s="1"/>
      <c r="Z1258" s="1"/>
      <c r="AA1258" s="1"/>
      <c r="AB1258" s="1"/>
      <c r="AC1258" s="1"/>
    </row>
    <row r="1259" spans="1:29" ht="15.75" customHeight="1">
      <c r="A1259" s="1"/>
      <c r="B1259" s="1"/>
      <c r="C1259" s="1"/>
      <c r="D1259" s="1"/>
      <c r="E1259" s="1"/>
      <c r="F1259" s="1"/>
      <c r="G1259" s="1"/>
      <c r="H1259" s="1"/>
      <c r="I1259" s="1"/>
      <c r="J1259" s="1"/>
      <c r="K1259" s="1"/>
      <c r="L1259" s="1"/>
      <c r="M1259" s="1"/>
      <c r="N1259" s="1"/>
      <c r="O1259" s="1"/>
      <c r="P1259" s="1"/>
      <c r="Q1259" s="1"/>
      <c r="R1259" s="1"/>
      <c r="S1259" s="1"/>
      <c r="T1259" s="1"/>
      <c r="U1259" s="1"/>
      <c r="V1259" s="1"/>
      <c r="W1259" s="1"/>
      <c r="X1259" s="1"/>
      <c r="Y1259" s="1"/>
      <c r="Z1259" s="1"/>
      <c r="AA1259" s="1"/>
      <c r="AB1259" s="1"/>
      <c r="AC1259" s="1"/>
    </row>
    <row r="1260" spans="1:29" ht="15.75" customHeight="1">
      <c r="A1260" s="1"/>
      <c r="B1260" s="1"/>
      <c r="C1260" s="1"/>
      <c r="D1260" s="1"/>
      <c r="E1260" s="1"/>
      <c r="F1260" s="1"/>
      <c r="G1260" s="1"/>
      <c r="H1260" s="1"/>
      <c r="I1260" s="1"/>
      <c r="J1260" s="1"/>
      <c r="K1260" s="1"/>
      <c r="L1260" s="1"/>
      <c r="M1260" s="1"/>
      <c r="N1260" s="1"/>
      <c r="O1260" s="1"/>
      <c r="P1260" s="1"/>
      <c r="Q1260" s="1"/>
      <c r="R1260" s="1"/>
      <c r="S1260" s="1"/>
      <c r="T1260" s="1"/>
      <c r="U1260" s="1"/>
      <c r="V1260" s="1"/>
      <c r="W1260" s="1"/>
      <c r="X1260" s="1"/>
      <c r="Y1260" s="1"/>
      <c r="Z1260" s="1"/>
      <c r="AA1260" s="1"/>
      <c r="AB1260" s="1"/>
      <c r="AC1260" s="1"/>
    </row>
    <row r="1261" spans="1:29" ht="15.75" customHeight="1">
      <c r="A1261" s="1"/>
      <c r="B1261" s="1"/>
      <c r="C1261" s="1"/>
      <c r="D1261" s="1"/>
      <c r="E1261" s="1"/>
      <c r="F1261" s="1"/>
      <c r="G1261" s="1"/>
      <c r="H1261" s="1"/>
      <c r="I1261" s="1"/>
      <c r="J1261" s="1"/>
      <c r="K1261" s="1"/>
      <c r="L1261" s="1"/>
      <c r="M1261" s="1"/>
      <c r="N1261" s="1"/>
      <c r="O1261" s="1"/>
      <c r="P1261" s="1"/>
      <c r="Q1261" s="1"/>
      <c r="R1261" s="1"/>
      <c r="S1261" s="1"/>
      <c r="T1261" s="1"/>
      <c r="U1261" s="1"/>
      <c r="V1261" s="1"/>
      <c r="W1261" s="1"/>
      <c r="X1261" s="1"/>
      <c r="Y1261" s="1"/>
      <c r="Z1261" s="1"/>
      <c r="AA1261" s="1"/>
      <c r="AB1261" s="1"/>
      <c r="AC1261" s="1"/>
    </row>
    <row r="1262" spans="1:29" ht="15.75" customHeight="1">
      <c r="A1262" s="1"/>
      <c r="B1262" s="1"/>
      <c r="C1262" s="1"/>
      <c r="D1262" s="1"/>
      <c r="E1262" s="1"/>
      <c r="F1262" s="1"/>
      <c r="G1262" s="1"/>
      <c r="H1262" s="1"/>
      <c r="I1262" s="1"/>
      <c r="J1262" s="1"/>
      <c r="K1262" s="1"/>
      <c r="L1262" s="1"/>
      <c r="M1262" s="1"/>
      <c r="N1262" s="1"/>
      <c r="O1262" s="1"/>
      <c r="P1262" s="1"/>
      <c r="Q1262" s="1"/>
      <c r="R1262" s="1"/>
      <c r="S1262" s="1"/>
      <c r="T1262" s="1"/>
      <c r="U1262" s="1"/>
      <c r="V1262" s="1"/>
      <c r="W1262" s="1"/>
      <c r="X1262" s="1"/>
      <c r="Y1262" s="1"/>
      <c r="Z1262" s="1"/>
      <c r="AA1262" s="1"/>
      <c r="AB1262" s="1"/>
      <c r="AC1262" s="1"/>
    </row>
    <row r="1263" spans="1:29" ht="15.75" customHeight="1">
      <c r="A1263" s="1"/>
      <c r="B1263" s="1"/>
      <c r="C1263" s="1"/>
      <c r="D1263" s="1"/>
      <c r="E1263" s="1"/>
      <c r="F1263" s="1"/>
      <c r="G1263" s="1"/>
      <c r="H1263" s="1"/>
      <c r="I1263" s="1"/>
      <c r="J1263" s="1"/>
      <c r="K1263" s="1"/>
      <c r="L1263" s="1"/>
      <c r="M1263" s="1"/>
      <c r="N1263" s="1"/>
      <c r="O1263" s="1"/>
      <c r="P1263" s="1"/>
      <c r="Q1263" s="1"/>
      <c r="R1263" s="1"/>
      <c r="S1263" s="1"/>
      <c r="T1263" s="1"/>
      <c r="U1263" s="1"/>
      <c r="V1263" s="1"/>
      <c r="W1263" s="1"/>
      <c r="X1263" s="1"/>
      <c r="Y1263" s="1"/>
      <c r="Z1263" s="1"/>
      <c r="AA1263" s="1"/>
      <c r="AB1263" s="1"/>
      <c r="AC1263" s="1"/>
    </row>
    <row r="1264" spans="1:29" ht="15.75" customHeight="1">
      <c r="A1264" s="1"/>
      <c r="B1264" s="1"/>
      <c r="C1264" s="1"/>
      <c r="D1264" s="1"/>
      <c r="E1264" s="1"/>
      <c r="F1264" s="1"/>
      <c r="G1264" s="1"/>
      <c r="H1264" s="1"/>
      <c r="I1264" s="1"/>
      <c r="J1264" s="1"/>
      <c r="K1264" s="1"/>
      <c r="L1264" s="1"/>
      <c r="M1264" s="1"/>
      <c r="N1264" s="1"/>
      <c r="O1264" s="1"/>
      <c r="P1264" s="1"/>
      <c r="Q1264" s="1"/>
      <c r="R1264" s="1"/>
      <c r="S1264" s="1"/>
      <c r="T1264" s="1"/>
      <c r="U1264" s="1"/>
      <c r="V1264" s="1"/>
      <c r="W1264" s="1"/>
      <c r="X1264" s="1"/>
      <c r="Y1264" s="1"/>
      <c r="Z1264" s="1"/>
      <c r="AA1264" s="1"/>
      <c r="AB1264" s="1"/>
      <c r="AC1264" s="1"/>
    </row>
    <row r="1265" spans="1:29" ht="15.75" customHeight="1">
      <c r="A1265" s="1"/>
      <c r="B1265" s="1"/>
      <c r="C1265" s="1"/>
      <c r="D1265" s="1"/>
      <c r="E1265" s="1"/>
      <c r="F1265" s="1"/>
      <c r="G1265" s="1"/>
      <c r="H1265" s="1"/>
      <c r="I1265" s="1"/>
      <c r="J1265" s="1"/>
      <c r="K1265" s="1"/>
      <c r="L1265" s="1"/>
      <c r="M1265" s="1"/>
      <c r="N1265" s="1"/>
      <c r="O1265" s="1"/>
      <c r="P1265" s="1"/>
      <c r="Q1265" s="1"/>
      <c r="R1265" s="1"/>
      <c r="S1265" s="1"/>
      <c r="T1265" s="1"/>
      <c r="U1265" s="1"/>
      <c r="V1265" s="1"/>
      <c r="W1265" s="1"/>
      <c r="X1265" s="1"/>
      <c r="Y1265" s="1"/>
      <c r="Z1265" s="1"/>
      <c r="AA1265" s="1"/>
      <c r="AB1265" s="1"/>
      <c r="AC1265" s="1"/>
    </row>
    <row r="1266" spans="1:29" ht="15.75" customHeight="1">
      <c r="A1266" s="1"/>
      <c r="B1266" s="1"/>
      <c r="C1266" s="1"/>
      <c r="D1266" s="1"/>
      <c r="E1266" s="1"/>
      <c r="F1266" s="1"/>
      <c r="G1266" s="1"/>
      <c r="H1266" s="1"/>
      <c r="I1266" s="1"/>
      <c r="J1266" s="1"/>
      <c r="K1266" s="1"/>
      <c r="L1266" s="1"/>
      <c r="M1266" s="1"/>
      <c r="N1266" s="1"/>
      <c r="O1266" s="1"/>
      <c r="P1266" s="1"/>
      <c r="Q1266" s="1"/>
      <c r="R1266" s="1"/>
      <c r="S1266" s="1"/>
      <c r="T1266" s="1"/>
      <c r="U1266" s="1"/>
      <c r="V1266" s="1"/>
      <c r="W1266" s="1"/>
      <c r="X1266" s="1"/>
      <c r="Y1266" s="1"/>
      <c r="Z1266" s="1"/>
      <c r="AA1266" s="1"/>
      <c r="AB1266" s="1"/>
      <c r="AC1266" s="1"/>
    </row>
    <row r="1267" spans="1:29" ht="15.75" customHeight="1">
      <c r="A1267" s="1"/>
      <c r="B1267" s="1"/>
      <c r="C1267" s="1"/>
      <c r="D1267" s="1"/>
      <c r="E1267" s="1"/>
      <c r="F1267" s="1"/>
      <c r="G1267" s="1"/>
      <c r="H1267" s="1"/>
      <c r="I1267" s="1"/>
      <c r="J1267" s="1"/>
      <c r="K1267" s="1"/>
      <c r="L1267" s="1"/>
      <c r="M1267" s="1"/>
      <c r="N1267" s="1"/>
      <c r="O1267" s="1"/>
      <c r="P1267" s="1"/>
      <c r="Q1267" s="1"/>
      <c r="R1267" s="1"/>
      <c r="S1267" s="1"/>
      <c r="T1267" s="1"/>
      <c r="U1267" s="1"/>
      <c r="V1267" s="1"/>
      <c r="W1267" s="1"/>
      <c r="X1267" s="1"/>
      <c r="Y1267" s="1"/>
      <c r="Z1267" s="1"/>
      <c r="AA1267" s="1"/>
      <c r="AB1267" s="1"/>
      <c r="AC1267" s="1"/>
    </row>
    <row r="1268" spans="1:29" ht="15.75" customHeight="1">
      <c r="A1268" s="1"/>
      <c r="B1268" s="1"/>
      <c r="C1268" s="1"/>
      <c r="D1268" s="1"/>
      <c r="E1268" s="1"/>
      <c r="F1268" s="1"/>
      <c r="G1268" s="1"/>
      <c r="H1268" s="1"/>
      <c r="I1268" s="1"/>
      <c r="J1268" s="1"/>
      <c r="K1268" s="1"/>
      <c r="L1268" s="1"/>
      <c r="M1268" s="1"/>
      <c r="N1268" s="1"/>
      <c r="O1268" s="1"/>
      <c r="P1268" s="1"/>
      <c r="Q1268" s="1"/>
      <c r="R1268" s="1"/>
      <c r="S1268" s="1"/>
      <c r="T1268" s="1"/>
      <c r="U1268" s="1"/>
      <c r="V1268" s="1"/>
      <c r="W1268" s="1"/>
      <c r="X1268" s="1"/>
      <c r="Y1268" s="1"/>
      <c r="Z1268" s="1"/>
      <c r="AA1268" s="1"/>
      <c r="AB1268" s="1"/>
      <c r="AC1268" s="1"/>
    </row>
    <row r="1269" spans="1:29" ht="15.75" customHeight="1">
      <c r="A1269" s="1"/>
      <c r="B1269" s="1"/>
      <c r="C1269" s="1"/>
      <c r="D1269" s="1"/>
      <c r="E1269" s="1"/>
      <c r="F1269" s="1"/>
      <c r="G1269" s="1"/>
      <c r="H1269" s="1"/>
      <c r="I1269" s="1"/>
      <c r="J1269" s="1"/>
      <c r="K1269" s="1"/>
      <c r="L1269" s="1"/>
      <c r="M1269" s="1"/>
      <c r="N1269" s="1"/>
      <c r="O1269" s="1"/>
      <c r="P1269" s="1"/>
      <c r="Q1269" s="1"/>
      <c r="R1269" s="1"/>
      <c r="S1269" s="1"/>
      <c r="T1269" s="1"/>
      <c r="U1269" s="1"/>
      <c r="V1269" s="1"/>
      <c r="W1269" s="1"/>
      <c r="X1269" s="1"/>
      <c r="Y1269" s="1"/>
      <c r="Z1269" s="1"/>
      <c r="AA1269" s="1"/>
      <c r="AB1269" s="1"/>
      <c r="AC1269" s="1"/>
    </row>
    <row r="1270" spans="1:29" ht="15.75" customHeight="1">
      <c r="A1270" s="1"/>
      <c r="B1270" s="1"/>
      <c r="C1270" s="1"/>
      <c r="D1270" s="1"/>
      <c r="E1270" s="1"/>
      <c r="F1270" s="1"/>
      <c r="G1270" s="1"/>
      <c r="H1270" s="1"/>
      <c r="I1270" s="1"/>
      <c r="J1270" s="1"/>
      <c r="K1270" s="1"/>
      <c r="L1270" s="1"/>
      <c r="M1270" s="1"/>
      <c r="N1270" s="1"/>
      <c r="O1270" s="1"/>
      <c r="P1270" s="1"/>
      <c r="Q1270" s="1"/>
      <c r="R1270" s="1"/>
      <c r="S1270" s="1"/>
      <c r="T1270" s="1"/>
      <c r="U1270" s="1"/>
      <c r="V1270" s="1"/>
      <c r="W1270" s="1"/>
      <c r="X1270" s="1"/>
      <c r="Y1270" s="1"/>
      <c r="Z1270" s="1"/>
      <c r="AA1270" s="1"/>
      <c r="AB1270" s="1"/>
      <c r="AC1270" s="1"/>
    </row>
    <row r="1271" spans="1:29" ht="15.75" customHeight="1">
      <c r="A1271" s="1"/>
      <c r="B1271" s="1"/>
      <c r="C1271" s="1"/>
      <c r="D1271" s="1"/>
      <c r="E1271" s="1"/>
      <c r="F1271" s="1"/>
      <c r="G1271" s="1"/>
      <c r="H1271" s="1"/>
      <c r="I1271" s="1"/>
      <c r="J1271" s="1"/>
      <c r="K1271" s="1"/>
      <c r="L1271" s="1"/>
      <c r="M1271" s="1"/>
      <c r="N1271" s="1"/>
      <c r="O1271" s="1"/>
      <c r="P1271" s="1"/>
      <c r="Q1271" s="1"/>
      <c r="R1271" s="1"/>
      <c r="S1271" s="1"/>
      <c r="T1271" s="1"/>
      <c r="U1271" s="1"/>
      <c r="V1271" s="1"/>
      <c r="W1271" s="1"/>
      <c r="X1271" s="1"/>
      <c r="Y1271" s="1"/>
      <c r="Z1271" s="1"/>
      <c r="AA1271" s="1"/>
      <c r="AB1271" s="1"/>
      <c r="AC1271" s="1"/>
    </row>
    <row r="1272" spans="1:29" ht="15.75" customHeight="1">
      <c r="A1272" s="1"/>
      <c r="B1272" s="1"/>
      <c r="C1272" s="1"/>
      <c r="D1272" s="1"/>
      <c r="E1272" s="1"/>
      <c r="F1272" s="1"/>
      <c r="G1272" s="1"/>
      <c r="H1272" s="1"/>
      <c r="I1272" s="1"/>
      <c r="J1272" s="1"/>
      <c r="K1272" s="1"/>
      <c r="L1272" s="1"/>
      <c r="M1272" s="1"/>
      <c r="N1272" s="1"/>
      <c r="O1272" s="1"/>
      <c r="P1272" s="1"/>
      <c r="Q1272" s="1"/>
      <c r="R1272" s="1"/>
      <c r="S1272" s="1"/>
      <c r="T1272" s="1"/>
      <c r="U1272" s="1"/>
      <c r="V1272" s="1"/>
      <c r="W1272" s="1"/>
      <c r="X1272" s="1"/>
      <c r="Y1272" s="1"/>
      <c r="Z1272" s="1"/>
      <c r="AA1272" s="1"/>
      <c r="AB1272" s="1"/>
      <c r="AC1272" s="1"/>
    </row>
    <row r="1273" spans="1:29" ht="15.75" customHeight="1">
      <c r="A1273" s="1"/>
      <c r="B1273" s="1"/>
      <c r="C1273" s="1"/>
      <c r="D1273" s="1"/>
      <c r="E1273" s="1"/>
      <c r="F1273" s="1"/>
      <c r="G1273" s="1"/>
      <c r="H1273" s="1"/>
      <c r="I1273" s="1"/>
      <c r="J1273" s="1"/>
      <c r="K1273" s="1"/>
      <c r="L1273" s="1"/>
      <c r="M1273" s="1"/>
      <c r="N1273" s="1"/>
      <c r="O1273" s="1"/>
      <c r="P1273" s="1"/>
      <c r="Q1273" s="1"/>
      <c r="R1273" s="1"/>
      <c r="S1273" s="1"/>
      <c r="T1273" s="1"/>
      <c r="U1273" s="1"/>
      <c r="V1273" s="1"/>
      <c r="W1273" s="1"/>
      <c r="X1273" s="1"/>
      <c r="Y1273" s="1"/>
      <c r="Z1273" s="1"/>
      <c r="AA1273" s="1"/>
      <c r="AB1273" s="1"/>
      <c r="AC1273" s="1"/>
    </row>
    <row r="1274" spans="1:29" ht="15.75" customHeight="1">
      <c r="A1274" s="1"/>
      <c r="B1274" s="1"/>
      <c r="C1274" s="1"/>
      <c r="D1274" s="1"/>
      <c r="E1274" s="1"/>
      <c r="F1274" s="1"/>
      <c r="G1274" s="1"/>
      <c r="H1274" s="1"/>
      <c r="I1274" s="1"/>
      <c r="J1274" s="1"/>
      <c r="K1274" s="1"/>
      <c r="L1274" s="1"/>
      <c r="M1274" s="1"/>
      <c r="N1274" s="1"/>
      <c r="O1274" s="1"/>
      <c r="P1274" s="1"/>
      <c r="Q1274" s="1"/>
      <c r="R1274" s="1"/>
      <c r="S1274" s="1"/>
      <c r="T1274" s="1"/>
      <c r="U1274" s="1"/>
      <c r="V1274" s="1"/>
      <c r="W1274" s="1"/>
      <c r="X1274" s="1"/>
      <c r="Y1274" s="1"/>
      <c r="Z1274" s="1"/>
      <c r="AA1274" s="1"/>
      <c r="AB1274" s="1"/>
      <c r="AC1274" s="1"/>
    </row>
    <row r="1275" spans="1:29" ht="15.75" customHeight="1">
      <c r="A1275" s="1"/>
      <c r="B1275" s="1"/>
      <c r="C1275" s="1"/>
      <c r="D1275" s="1"/>
      <c r="E1275" s="1"/>
      <c r="F1275" s="1"/>
      <c r="G1275" s="1"/>
      <c r="H1275" s="1"/>
      <c r="I1275" s="1"/>
      <c r="J1275" s="1"/>
      <c r="K1275" s="1"/>
      <c r="L1275" s="1"/>
      <c r="M1275" s="1"/>
      <c r="N1275" s="1"/>
      <c r="O1275" s="1"/>
      <c r="P1275" s="1"/>
      <c r="Q1275" s="1"/>
      <c r="R1275" s="1"/>
      <c r="S1275" s="1"/>
      <c r="T1275" s="1"/>
      <c r="U1275" s="1"/>
      <c r="V1275" s="1"/>
      <c r="W1275" s="1"/>
      <c r="X1275" s="1"/>
      <c r="Y1275" s="1"/>
      <c r="Z1275" s="1"/>
      <c r="AA1275" s="1"/>
      <c r="AB1275" s="1"/>
      <c r="AC1275" s="1"/>
    </row>
    <row r="1276" spans="1:29" ht="15.75" customHeight="1">
      <c r="A1276" s="1"/>
      <c r="B1276" s="1"/>
      <c r="C1276" s="1"/>
      <c r="D1276" s="1"/>
      <c r="E1276" s="1"/>
      <c r="F1276" s="1"/>
      <c r="G1276" s="1"/>
      <c r="H1276" s="1"/>
      <c r="I1276" s="1"/>
      <c r="J1276" s="1"/>
      <c r="K1276" s="1"/>
      <c r="L1276" s="1"/>
      <c r="M1276" s="1"/>
      <c r="N1276" s="1"/>
      <c r="O1276" s="1"/>
      <c r="P1276" s="1"/>
      <c r="Q1276" s="1"/>
      <c r="R1276" s="1"/>
      <c r="S1276" s="1"/>
      <c r="T1276" s="1"/>
      <c r="U1276" s="1"/>
      <c r="V1276" s="1"/>
      <c r="W1276" s="1"/>
      <c r="X1276" s="1"/>
      <c r="Y1276" s="1"/>
      <c r="Z1276" s="1"/>
      <c r="AA1276" s="1"/>
      <c r="AB1276" s="1"/>
      <c r="AC1276" s="1"/>
    </row>
    <row r="1277" spans="1:29" ht="15.75" customHeight="1">
      <c r="A1277" s="1"/>
      <c r="B1277" s="1"/>
      <c r="C1277" s="1"/>
      <c r="D1277" s="1"/>
      <c r="E1277" s="1"/>
      <c r="F1277" s="1"/>
      <c r="G1277" s="1"/>
      <c r="H1277" s="1"/>
      <c r="I1277" s="1"/>
      <c r="J1277" s="1"/>
      <c r="K1277" s="1"/>
      <c r="L1277" s="1"/>
      <c r="M1277" s="1"/>
      <c r="N1277" s="1"/>
      <c r="O1277" s="1"/>
      <c r="P1277" s="1"/>
      <c r="Q1277" s="1"/>
      <c r="R1277" s="1"/>
      <c r="S1277" s="1"/>
      <c r="T1277" s="1"/>
      <c r="U1277" s="1"/>
      <c r="V1277" s="1"/>
      <c r="W1277" s="1"/>
      <c r="X1277" s="1"/>
      <c r="Y1277" s="1"/>
      <c r="Z1277" s="1"/>
      <c r="AA1277" s="1"/>
      <c r="AB1277" s="1"/>
      <c r="AC1277" s="1"/>
    </row>
    <row r="1278" spans="1:29" ht="15.75" customHeight="1">
      <c r="A1278" s="1"/>
      <c r="B1278" s="1"/>
      <c r="C1278" s="1"/>
      <c r="D1278" s="1"/>
      <c r="E1278" s="1"/>
      <c r="F1278" s="1"/>
      <c r="G1278" s="1"/>
      <c r="H1278" s="1"/>
      <c r="I1278" s="1"/>
      <c r="J1278" s="1"/>
      <c r="K1278" s="1"/>
      <c r="L1278" s="1"/>
      <c r="M1278" s="1"/>
      <c r="N1278" s="1"/>
      <c r="O1278" s="1"/>
      <c r="P1278" s="1"/>
      <c r="Q1278" s="1"/>
      <c r="R1278" s="1"/>
      <c r="S1278" s="1"/>
      <c r="T1278" s="1"/>
      <c r="U1278" s="1"/>
      <c r="V1278" s="1"/>
      <c r="W1278" s="1"/>
      <c r="X1278" s="1"/>
      <c r="Y1278" s="1"/>
      <c r="Z1278" s="1"/>
      <c r="AA1278" s="1"/>
      <c r="AB1278" s="1"/>
      <c r="AC1278" s="1"/>
    </row>
    <row r="1279" spans="1:29" ht="15.75" customHeight="1">
      <c r="A1279" s="1"/>
      <c r="B1279" s="1"/>
      <c r="C1279" s="1"/>
      <c r="D1279" s="1"/>
      <c r="E1279" s="1"/>
      <c r="F1279" s="1"/>
      <c r="G1279" s="1"/>
      <c r="H1279" s="1"/>
      <c r="I1279" s="1"/>
      <c r="J1279" s="1"/>
      <c r="K1279" s="1"/>
      <c r="L1279" s="1"/>
      <c r="M1279" s="1"/>
      <c r="N1279" s="1"/>
      <c r="O1279" s="1"/>
      <c r="P1279" s="1"/>
      <c r="Q1279" s="1"/>
      <c r="R1279" s="1"/>
      <c r="S1279" s="1"/>
      <c r="T1279" s="1"/>
      <c r="U1279" s="1"/>
      <c r="V1279" s="1"/>
      <c r="W1279" s="1"/>
      <c r="X1279" s="1"/>
      <c r="Y1279" s="1"/>
      <c r="Z1279" s="1"/>
      <c r="AA1279" s="1"/>
      <c r="AB1279" s="1"/>
      <c r="AC1279" s="1"/>
    </row>
    <row r="1280" spans="1:29" ht="15.75" customHeight="1">
      <c r="A1280" s="1"/>
      <c r="B1280" s="1"/>
      <c r="C1280" s="1"/>
      <c r="D1280" s="1"/>
      <c r="E1280" s="1"/>
      <c r="F1280" s="1"/>
      <c r="G1280" s="1"/>
      <c r="H1280" s="1"/>
      <c r="I1280" s="1"/>
      <c r="J1280" s="1"/>
      <c r="K1280" s="1"/>
      <c r="L1280" s="1"/>
      <c r="M1280" s="1"/>
      <c r="N1280" s="1"/>
      <c r="O1280" s="1"/>
      <c r="P1280" s="1"/>
      <c r="Q1280" s="1"/>
      <c r="R1280" s="1"/>
      <c r="S1280" s="1"/>
      <c r="T1280" s="1"/>
      <c r="U1280" s="1"/>
      <c r="V1280" s="1"/>
      <c r="W1280" s="1"/>
      <c r="X1280" s="1"/>
      <c r="Y1280" s="1"/>
      <c r="Z1280" s="1"/>
      <c r="AA1280" s="1"/>
      <c r="AB1280" s="1"/>
      <c r="AC1280" s="1"/>
    </row>
    <row r="1281" spans="1:29" ht="15.75" customHeight="1">
      <c r="A1281" s="1"/>
      <c r="B1281" s="1"/>
      <c r="C1281" s="1"/>
      <c r="D1281" s="1"/>
      <c r="E1281" s="1"/>
      <c r="F1281" s="1"/>
      <c r="G1281" s="1"/>
      <c r="H1281" s="1"/>
      <c r="I1281" s="1"/>
      <c r="J1281" s="1"/>
      <c r="K1281" s="1"/>
      <c r="L1281" s="1"/>
      <c r="M1281" s="1"/>
      <c r="N1281" s="1"/>
      <c r="O1281" s="1"/>
      <c r="P1281" s="1"/>
      <c r="Q1281" s="1"/>
      <c r="R1281" s="1"/>
      <c r="S1281" s="1"/>
      <c r="T1281" s="1"/>
      <c r="U1281" s="1"/>
      <c r="V1281" s="1"/>
      <c r="W1281" s="1"/>
      <c r="X1281" s="1"/>
      <c r="Y1281" s="1"/>
      <c r="Z1281" s="1"/>
      <c r="AA1281" s="1"/>
      <c r="AB1281" s="1"/>
      <c r="AC1281" s="1"/>
    </row>
    <row r="1282" spans="1:29" ht="15.75" customHeight="1">
      <c r="A1282" s="1"/>
      <c r="B1282" s="1"/>
      <c r="C1282" s="1"/>
      <c r="D1282" s="1"/>
      <c r="E1282" s="1"/>
      <c r="F1282" s="1"/>
      <c r="G1282" s="1"/>
      <c r="H1282" s="1"/>
      <c r="I1282" s="1"/>
      <c r="J1282" s="1"/>
      <c r="K1282" s="1"/>
      <c r="L1282" s="1"/>
      <c r="M1282" s="1"/>
      <c r="N1282" s="1"/>
      <c r="O1282" s="1"/>
      <c r="P1282" s="1"/>
      <c r="Q1282" s="1"/>
      <c r="R1282" s="1"/>
      <c r="S1282" s="1"/>
      <c r="T1282" s="1"/>
      <c r="U1282" s="1"/>
      <c r="V1282" s="1"/>
      <c r="W1282" s="1"/>
      <c r="X1282" s="1"/>
      <c r="Y1282" s="1"/>
      <c r="Z1282" s="1"/>
      <c r="AA1282" s="1"/>
      <c r="AB1282" s="1"/>
      <c r="AC1282" s="1"/>
    </row>
    <row r="1283" spans="1:29" ht="15.75" customHeight="1">
      <c r="A1283" s="1"/>
      <c r="B1283" s="1"/>
      <c r="C1283" s="1"/>
      <c r="D1283" s="1"/>
      <c r="E1283" s="1"/>
      <c r="F1283" s="1"/>
      <c r="G1283" s="1"/>
      <c r="H1283" s="1"/>
      <c r="I1283" s="1"/>
      <c r="J1283" s="1"/>
      <c r="K1283" s="1"/>
      <c r="L1283" s="1"/>
      <c r="M1283" s="1"/>
      <c r="N1283" s="1"/>
      <c r="O1283" s="1"/>
      <c r="P1283" s="1"/>
      <c r="Q1283" s="1"/>
      <c r="R1283" s="1"/>
      <c r="S1283" s="1"/>
      <c r="T1283" s="1"/>
      <c r="U1283" s="1"/>
      <c r="V1283" s="1"/>
      <c r="W1283" s="1"/>
      <c r="X1283" s="1"/>
      <c r="Y1283" s="1"/>
      <c r="Z1283" s="1"/>
      <c r="AA1283" s="1"/>
      <c r="AB1283" s="1"/>
      <c r="AC1283" s="1"/>
    </row>
    <row r="1284" spans="1:29" ht="15.75" customHeight="1">
      <c r="A1284" s="1"/>
      <c r="B1284" s="1"/>
      <c r="C1284" s="1"/>
      <c r="D1284" s="1"/>
      <c r="E1284" s="1"/>
      <c r="F1284" s="1"/>
      <c r="G1284" s="1"/>
      <c r="H1284" s="1"/>
      <c r="I1284" s="1"/>
      <c r="J1284" s="1"/>
      <c r="K1284" s="1"/>
      <c r="L1284" s="1"/>
      <c r="M1284" s="1"/>
      <c r="N1284" s="1"/>
      <c r="O1284" s="1"/>
      <c r="P1284" s="1"/>
      <c r="Q1284" s="1"/>
      <c r="R1284" s="1"/>
      <c r="S1284" s="1"/>
      <c r="T1284" s="1"/>
      <c r="U1284" s="1"/>
      <c r="V1284" s="1"/>
      <c r="W1284" s="1"/>
      <c r="X1284" s="1"/>
      <c r="Y1284" s="1"/>
      <c r="Z1284" s="1"/>
      <c r="AA1284" s="1"/>
      <c r="AB1284" s="1"/>
      <c r="AC1284" s="1"/>
    </row>
    <row r="1285" spans="1:29" ht="15.75" customHeight="1">
      <c r="A1285" s="1"/>
      <c r="B1285" s="1"/>
      <c r="C1285" s="1"/>
      <c r="D1285" s="1"/>
      <c r="E1285" s="1"/>
      <c r="F1285" s="1"/>
      <c r="G1285" s="1"/>
      <c r="H1285" s="1"/>
      <c r="I1285" s="1"/>
      <c r="J1285" s="1"/>
      <c r="K1285" s="1"/>
      <c r="L1285" s="1"/>
      <c r="M1285" s="1"/>
      <c r="N1285" s="1"/>
      <c r="O1285" s="1"/>
      <c r="P1285" s="1"/>
      <c r="Q1285" s="1"/>
      <c r="R1285" s="1"/>
      <c r="S1285" s="1"/>
      <c r="T1285" s="1"/>
      <c r="U1285" s="1"/>
      <c r="V1285" s="1"/>
      <c r="W1285" s="1"/>
      <c r="X1285" s="1"/>
      <c r="Y1285" s="1"/>
      <c r="Z1285" s="1"/>
      <c r="AA1285" s="1"/>
      <c r="AB1285" s="1"/>
      <c r="AC1285" s="1"/>
    </row>
    <row r="1286" spans="1:29" ht="15.75" customHeight="1">
      <c r="A1286" s="1"/>
      <c r="B1286" s="1"/>
      <c r="C1286" s="1"/>
      <c r="D1286" s="1"/>
      <c r="E1286" s="1"/>
      <c r="F1286" s="1"/>
      <c r="G1286" s="1"/>
      <c r="H1286" s="1"/>
      <c r="I1286" s="1"/>
      <c r="J1286" s="1"/>
      <c r="K1286" s="1"/>
      <c r="L1286" s="1"/>
      <c r="M1286" s="1"/>
      <c r="N1286" s="1"/>
      <c r="O1286" s="1"/>
      <c r="P1286" s="1"/>
      <c r="Q1286" s="1"/>
      <c r="R1286" s="1"/>
      <c r="S1286" s="1"/>
      <c r="T1286" s="1"/>
      <c r="U1286" s="1"/>
      <c r="V1286" s="1"/>
      <c r="W1286" s="1"/>
      <c r="X1286" s="1"/>
      <c r="Y1286" s="1"/>
      <c r="Z1286" s="1"/>
      <c r="AA1286" s="1"/>
      <c r="AB1286" s="1"/>
      <c r="AC1286" s="1"/>
    </row>
    <row r="1287" spans="1:29" ht="15.75" customHeight="1">
      <c r="A1287" s="1"/>
      <c r="B1287" s="1"/>
      <c r="C1287" s="1"/>
      <c r="D1287" s="1"/>
      <c r="E1287" s="1"/>
      <c r="F1287" s="1"/>
      <c r="G1287" s="1"/>
      <c r="H1287" s="1"/>
      <c r="I1287" s="1"/>
      <c r="J1287" s="1"/>
      <c r="K1287" s="1"/>
      <c r="L1287" s="1"/>
      <c r="M1287" s="1"/>
      <c r="N1287" s="1"/>
      <c r="O1287" s="1"/>
      <c r="P1287" s="1"/>
      <c r="Q1287" s="1"/>
      <c r="R1287" s="1"/>
      <c r="S1287" s="1"/>
      <c r="T1287" s="1"/>
      <c r="U1287" s="1"/>
      <c r="V1287" s="1"/>
      <c r="W1287" s="1"/>
      <c r="X1287" s="1"/>
      <c r="Y1287" s="1"/>
      <c r="Z1287" s="1"/>
      <c r="AA1287" s="1"/>
      <c r="AB1287" s="1"/>
      <c r="AC1287" s="1"/>
    </row>
    <row r="1288" spans="1:29" ht="15.75" customHeight="1">
      <c r="A1288" s="1"/>
      <c r="B1288" s="1"/>
      <c r="C1288" s="1"/>
      <c r="D1288" s="1"/>
      <c r="E1288" s="1"/>
      <c r="F1288" s="1"/>
      <c r="G1288" s="1"/>
      <c r="H1288" s="1"/>
      <c r="I1288" s="1"/>
      <c r="J1288" s="1"/>
      <c r="K1288" s="1"/>
      <c r="L1288" s="1"/>
      <c r="M1288" s="1"/>
      <c r="N1288" s="1"/>
      <c r="O1288" s="1"/>
      <c r="P1288" s="1"/>
      <c r="Q1288" s="1"/>
      <c r="R1288" s="1"/>
      <c r="S1288" s="1"/>
      <c r="T1288" s="1"/>
      <c r="U1288" s="1"/>
      <c r="V1288" s="1"/>
      <c r="W1288" s="1"/>
      <c r="X1288" s="1"/>
      <c r="Y1288" s="1"/>
      <c r="Z1288" s="1"/>
      <c r="AA1288" s="1"/>
      <c r="AB1288" s="1"/>
      <c r="AC1288" s="1"/>
    </row>
    <row r="1289" spans="1:29" ht="15.75" customHeight="1">
      <c r="A1289" s="1"/>
      <c r="B1289" s="1"/>
      <c r="C1289" s="1"/>
      <c r="D1289" s="1"/>
      <c r="E1289" s="1"/>
      <c r="F1289" s="1"/>
      <c r="G1289" s="1"/>
      <c r="H1289" s="1"/>
      <c r="I1289" s="1"/>
      <c r="J1289" s="1"/>
      <c r="K1289" s="1"/>
      <c r="L1289" s="1"/>
      <c r="M1289" s="1"/>
      <c r="N1289" s="1"/>
      <c r="O1289" s="1"/>
      <c r="P1289" s="1"/>
      <c r="Q1289" s="1"/>
      <c r="R1289" s="1"/>
      <c r="S1289" s="1"/>
      <c r="T1289" s="1"/>
      <c r="U1289" s="1"/>
      <c r="V1289" s="1"/>
      <c r="W1289" s="1"/>
      <c r="X1289" s="1"/>
      <c r="Y1289" s="1"/>
      <c r="Z1289" s="1"/>
      <c r="AA1289" s="1"/>
      <c r="AB1289" s="1"/>
      <c r="AC1289" s="1"/>
    </row>
    <row r="1290" spans="1:29" ht="15.75" customHeight="1">
      <c r="A1290" s="1"/>
      <c r="B1290" s="1"/>
      <c r="C1290" s="1"/>
      <c r="D1290" s="1"/>
      <c r="E1290" s="1"/>
      <c r="F1290" s="1"/>
      <c r="G1290" s="1"/>
      <c r="H1290" s="1"/>
      <c r="I1290" s="1"/>
      <c r="J1290" s="1"/>
      <c r="K1290" s="1"/>
      <c r="L1290" s="1"/>
      <c r="M1290" s="1"/>
      <c r="N1290" s="1"/>
      <c r="O1290" s="1"/>
      <c r="P1290" s="1"/>
      <c r="Q1290" s="1"/>
      <c r="R1290" s="1"/>
      <c r="S1290" s="1"/>
      <c r="T1290" s="1"/>
      <c r="U1290" s="1"/>
      <c r="V1290" s="1"/>
      <c r="W1290" s="1"/>
      <c r="X1290" s="1"/>
      <c r="Y1290" s="1"/>
      <c r="Z1290" s="1"/>
      <c r="AA1290" s="1"/>
      <c r="AB1290" s="1"/>
      <c r="AC1290" s="1"/>
    </row>
    <row r="1291" spans="1:29" ht="15.75" customHeight="1">
      <c r="A1291" s="1"/>
      <c r="B1291" s="1"/>
      <c r="C1291" s="1"/>
      <c r="D1291" s="1"/>
      <c r="E1291" s="1"/>
      <c r="F1291" s="1"/>
      <c r="G1291" s="1"/>
      <c r="H1291" s="1"/>
      <c r="I1291" s="1"/>
      <c r="J1291" s="1"/>
      <c r="K1291" s="1"/>
      <c r="L1291" s="1"/>
      <c r="M1291" s="1"/>
      <c r="N1291" s="1"/>
      <c r="O1291" s="1"/>
      <c r="P1291" s="1"/>
      <c r="Q1291" s="1"/>
      <c r="R1291" s="1"/>
      <c r="S1291" s="1"/>
      <c r="T1291" s="1"/>
      <c r="U1291" s="1"/>
      <c r="V1291" s="1"/>
      <c r="W1291" s="1"/>
      <c r="X1291" s="1"/>
      <c r="Y1291" s="1"/>
      <c r="Z1291" s="1"/>
      <c r="AA1291" s="1"/>
      <c r="AB1291" s="1"/>
      <c r="AC1291" s="1"/>
    </row>
    <row r="1292" spans="1:29" ht="15.75" customHeight="1">
      <c r="A1292" s="1"/>
      <c r="B1292" s="1"/>
      <c r="C1292" s="1"/>
      <c r="D1292" s="1"/>
      <c r="E1292" s="1"/>
      <c r="F1292" s="1"/>
      <c r="G1292" s="1"/>
      <c r="H1292" s="1"/>
      <c r="I1292" s="1"/>
      <c r="J1292" s="1"/>
      <c r="K1292" s="1"/>
      <c r="L1292" s="1"/>
      <c r="M1292" s="1"/>
      <c r="N1292" s="1"/>
      <c r="O1292" s="1"/>
      <c r="P1292" s="1"/>
      <c r="Q1292" s="1"/>
      <c r="R1292" s="1"/>
      <c r="S1292" s="1"/>
      <c r="T1292" s="1"/>
      <c r="U1292" s="1"/>
      <c r="V1292" s="1"/>
      <c r="W1292" s="1"/>
      <c r="X1292" s="1"/>
      <c r="Y1292" s="1"/>
      <c r="Z1292" s="1"/>
      <c r="AA1292" s="1"/>
      <c r="AB1292" s="1"/>
      <c r="AC1292" s="1"/>
    </row>
    <row r="1293" spans="1:29" ht="15.75" customHeight="1">
      <c r="A1293" s="1"/>
      <c r="B1293" s="1"/>
      <c r="C1293" s="1"/>
      <c r="D1293" s="1"/>
      <c r="E1293" s="1"/>
      <c r="F1293" s="1"/>
      <c r="G1293" s="1"/>
      <c r="H1293" s="1"/>
      <c r="I1293" s="1"/>
      <c r="J1293" s="1"/>
      <c r="K1293" s="1"/>
      <c r="L1293" s="1"/>
      <c r="M1293" s="1"/>
      <c r="N1293" s="1"/>
      <c r="O1293" s="1"/>
      <c r="P1293" s="1"/>
      <c r="Q1293" s="1"/>
      <c r="R1293" s="1"/>
      <c r="S1293" s="1"/>
      <c r="T1293" s="1"/>
      <c r="U1293" s="1"/>
      <c r="V1293" s="1"/>
      <c r="W1293" s="1"/>
      <c r="X1293" s="1"/>
      <c r="Y1293" s="1"/>
      <c r="Z1293" s="1"/>
      <c r="AA1293" s="1"/>
      <c r="AB1293" s="1"/>
      <c r="AC1293" s="1"/>
    </row>
    <row r="1294" spans="1:29" ht="15.75" customHeight="1">
      <c r="A1294" s="1"/>
      <c r="B1294" s="1"/>
      <c r="C1294" s="1"/>
      <c r="D1294" s="1"/>
      <c r="E1294" s="1"/>
      <c r="F1294" s="1"/>
      <c r="G1294" s="1"/>
      <c r="H1294" s="1"/>
      <c r="I1294" s="1"/>
      <c r="J1294" s="1"/>
      <c r="K1294" s="1"/>
      <c r="L1294" s="1"/>
      <c r="M1294" s="1"/>
      <c r="N1294" s="1"/>
      <c r="O1294" s="1"/>
      <c r="P1294" s="1"/>
      <c r="Q1294" s="1"/>
      <c r="R1294" s="1"/>
      <c r="S1294" s="1"/>
      <c r="T1294" s="1"/>
      <c r="U1294" s="1"/>
      <c r="V1294" s="1"/>
      <c r="W1294" s="1"/>
      <c r="X1294" s="1"/>
      <c r="Y1294" s="1"/>
      <c r="Z1294" s="1"/>
      <c r="AA1294" s="1"/>
      <c r="AB1294" s="1"/>
      <c r="AC1294" s="1"/>
    </row>
    <row r="1295" spans="1:29" ht="15.75" customHeight="1">
      <c r="A1295" s="1"/>
      <c r="B1295" s="1"/>
      <c r="C1295" s="1"/>
      <c r="D1295" s="1"/>
      <c r="E1295" s="1"/>
      <c r="F1295" s="1"/>
      <c r="G1295" s="1"/>
      <c r="H1295" s="1"/>
      <c r="I1295" s="1"/>
      <c r="J1295" s="1"/>
      <c r="K1295" s="1"/>
      <c r="L1295" s="1"/>
      <c r="M1295" s="1"/>
      <c r="N1295" s="1"/>
      <c r="O1295" s="1"/>
      <c r="P1295" s="1"/>
      <c r="Q1295" s="1"/>
      <c r="R1295" s="1"/>
      <c r="S1295" s="1"/>
      <c r="T1295" s="1"/>
      <c r="U1295" s="1"/>
      <c r="V1295" s="1"/>
      <c r="W1295" s="1"/>
      <c r="X1295" s="1"/>
      <c r="Y1295" s="1"/>
      <c r="Z1295" s="1"/>
      <c r="AA1295" s="1"/>
      <c r="AB1295" s="1"/>
      <c r="AC1295" s="1"/>
    </row>
    <row r="1296" spans="1:29" ht="15.75" customHeight="1">
      <c r="A1296" s="1"/>
      <c r="B1296" s="1"/>
      <c r="C1296" s="1"/>
      <c r="D1296" s="1"/>
      <c r="E1296" s="1"/>
      <c r="F1296" s="1"/>
      <c r="G1296" s="1"/>
      <c r="H1296" s="1"/>
      <c r="I1296" s="1"/>
      <c r="J1296" s="1"/>
      <c r="K1296" s="1"/>
      <c r="L1296" s="1"/>
      <c r="M1296" s="1"/>
      <c r="N1296" s="1"/>
      <c r="O1296" s="1"/>
      <c r="P1296" s="1"/>
      <c r="Q1296" s="1"/>
      <c r="R1296" s="1"/>
      <c r="S1296" s="1"/>
      <c r="T1296" s="1"/>
      <c r="U1296" s="1"/>
      <c r="V1296" s="1"/>
      <c r="W1296" s="1"/>
      <c r="X1296" s="1"/>
      <c r="Y1296" s="1"/>
      <c r="Z1296" s="1"/>
      <c r="AA1296" s="1"/>
      <c r="AB1296" s="1"/>
      <c r="AC1296" s="1"/>
    </row>
    <row r="1297" spans="1:29" ht="15.75" customHeight="1">
      <c r="A1297" s="1"/>
      <c r="B1297" s="1"/>
      <c r="C1297" s="1"/>
      <c r="D1297" s="1"/>
      <c r="E1297" s="1"/>
      <c r="F1297" s="1"/>
      <c r="G1297" s="1"/>
      <c r="H1297" s="1"/>
      <c r="I1297" s="1"/>
      <c r="J1297" s="1"/>
      <c r="K1297" s="1"/>
      <c r="L1297" s="1"/>
      <c r="M1297" s="1"/>
      <c r="N1297" s="1"/>
      <c r="O1297" s="1"/>
      <c r="P1297" s="1"/>
      <c r="Q1297" s="1"/>
      <c r="R1297" s="1"/>
      <c r="S1297" s="1"/>
      <c r="T1297" s="1"/>
      <c r="U1297" s="1"/>
      <c r="V1297" s="1"/>
      <c r="W1297" s="1"/>
      <c r="X1297" s="1"/>
      <c r="Y1297" s="1"/>
      <c r="Z1297" s="1"/>
      <c r="AA1297" s="1"/>
      <c r="AB1297" s="1"/>
      <c r="AC1297" s="1"/>
    </row>
    <row r="1298" spans="1:29" ht="15.75" customHeight="1">
      <c r="A1298" s="1"/>
      <c r="B1298" s="1"/>
      <c r="C1298" s="1"/>
      <c r="D1298" s="1"/>
      <c r="E1298" s="1"/>
      <c r="F1298" s="1"/>
      <c r="G1298" s="1"/>
      <c r="H1298" s="1"/>
      <c r="I1298" s="1"/>
      <c r="J1298" s="1"/>
      <c r="K1298" s="1"/>
      <c r="L1298" s="1"/>
      <c r="M1298" s="1"/>
      <c r="N1298" s="1"/>
      <c r="O1298" s="1"/>
      <c r="P1298" s="1"/>
      <c r="Q1298" s="1"/>
      <c r="R1298" s="1"/>
      <c r="S1298" s="1"/>
      <c r="T1298" s="1"/>
      <c r="U1298" s="1"/>
      <c r="V1298" s="1"/>
      <c r="W1298" s="1"/>
      <c r="X1298" s="1"/>
      <c r="Y1298" s="1"/>
      <c r="Z1298" s="1"/>
      <c r="AA1298" s="1"/>
      <c r="AB1298" s="1"/>
      <c r="AC1298" s="1"/>
    </row>
    <row r="1299" spans="1:29" ht="15.75" customHeight="1">
      <c r="A1299" s="1"/>
      <c r="B1299" s="1"/>
      <c r="C1299" s="1"/>
      <c r="D1299" s="1"/>
      <c r="E1299" s="1"/>
      <c r="F1299" s="1"/>
      <c r="G1299" s="1"/>
      <c r="H1299" s="1"/>
      <c r="I1299" s="1"/>
      <c r="J1299" s="1"/>
      <c r="K1299" s="1"/>
      <c r="L1299" s="1"/>
      <c r="M1299" s="1"/>
      <c r="N1299" s="1"/>
      <c r="O1299" s="1"/>
      <c r="P1299" s="1"/>
      <c r="Q1299" s="1"/>
      <c r="R1299" s="1"/>
      <c r="S1299" s="1"/>
      <c r="T1299" s="1"/>
      <c r="U1299" s="1"/>
      <c r="V1299" s="1"/>
      <c r="W1299" s="1"/>
      <c r="X1299" s="1"/>
      <c r="Y1299" s="1"/>
      <c r="Z1299" s="1"/>
      <c r="AA1299" s="1"/>
      <c r="AB1299" s="1"/>
      <c r="AC1299" s="1"/>
    </row>
    <row r="1300" spans="1:29" ht="15.75" customHeight="1">
      <c r="A1300" s="1"/>
      <c r="B1300" s="1"/>
      <c r="C1300" s="1"/>
      <c r="D1300" s="1"/>
      <c r="E1300" s="1"/>
      <c r="F1300" s="1"/>
      <c r="G1300" s="1"/>
      <c r="H1300" s="1"/>
      <c r="I1300" s="1"/>
      <c r="J1300" s="1"/>
      <c r="K1300" s="1"/>
      <c r="L1300" s="1"/>
      <c r="M1300" s="1"/>
      <c r="N1300" s="1"/>
      <c r="O1300" s="1"/>
      <c r="P1300" s="1"/>
      <c r="Q1300" s="1"/>
      <c r="R1300" s="1"/>
      <c r="S1300" s="1"/>
      <c r="T1300" s="1"/>
      <c r="U1300" s="1"/>
      <c r="V1300" s="1"/>
      <c r="W1300" s="1"/>
      <c r="X1300" s="1"/>
      <c r="Y1300" s="1"/>
      <c r="Z1300" s="1"/>
      <c r="AA1300" s="1"/>
      <c r="AB1300" s="1"/>
      <c r="AC1300" s="1"/>
    </row>
    <row r="1301" spans="1:29" ht="15.75" customHeight="1">
      <c r="A1301" s="1"/>
      <c r="B1301" s="1"/>
      <c r="C1301" s="1"/>
      <c r="D1301" s="1"/>
      <c r="E1301" s="1"/>
      <c r="F1301" s="1"/>
      <c r="G1301" s="1"/>
      <c r="H1301" s="1"/>
      <c r="I1301" s="1"/>
      <c r="J1301" s="1"/>
      <c r="K1301" s="1"/>
      <c r="L1301" s="1"/>
      <c r="M1301" s="1"/>
      <c r="N1301" s="1"/>
      <c r="O1301" s="1"/>
      <c r="P1301" s="1"/>
      <c r="Q1301" s="1"/>
      <c r="R1301" s="1"/>
      <c r="S1301" s="1"/>
      <c r="T1301" s="1"/>
      <c r="U1301" s="1"/>
      <c r="V1301" s="1"/>
      <c r="W1301" s="1"/>
      <c r="X1301" s="1"/>
      <c r="Y1301" s="1"/>
      <c r="Z1301" s="1"/>
      <c r="AA1301" s="1"/>
      <c r="AB1301" s="1"/>
      <c r="AC1301" s="1"/>
    </row>
    <row r="1302" spans="1:29" ht="15.75" customHeight="1">
      <c r="A1302" s="1"/>
      <c r="B1302" s="1"/>
      <c r="C1302" s="1"/>
      <c r="D1302" s="1"/>
      <c r="E1302" s="1"/>
      <c r="F1302" s="1"/>
      <c r="G1302" s="1"/>
      <c r="H1302" s="1"/>
      <c r="I1302" s="1"/>
      <c r="J1302" s="1"/>
      <c r="K1302" s="1"/>
      <c r="L1302" s="1"/>
      <c r="M1302" s="1"/>
      <c r="N1302" s="1"/>
      <c r="O1302" s="1"/>
      <c r="P1302" s="1"/>
      <c r="Q1302" s="1"/>
      <c r="R1302" s="1"/>
      <c r="S1302" s="1"/>
      <c r="T1302" s="1"/>
      <c r="U1302" s="1"/>
      <c r="V1302" s="1"/>
      <c r="W1302" s="1"/>
      <c r="X1302" s="1"/>
      <c r="Y1302" s="1"/>
      <c r="Z1302" s="1"/>
      <c r="AA1302" s="1"/>
      <c r="AB1302" s="1"/>
      <c r="AC1302" s="1"/>
    </row>
    <row r="1303" spans="1:29" ht="15.75" customHeight="1">
      <c r="A1303" s="1"/>
      <c r="B1303" s="1"/>
      <c r="C1303" s="1"/>
      <c r="D1303" s="1"/>
      <c r="E1303" s="1"/>
      <c r="F1303" s="1"/>
      <c r="G1303" s="1"/>
      <c r="H1303" s="1"/>
      <c r="I1303" s="1"/>
      <c r="J1303" s="1"/>
      <c r="K1303" s="1"/>
      <c r="L1303" s="1"/>
      <c r="M1303" s="1"/>
      <c r="N1303" s="1"/>
      <c r="O1303" s="1"/>
      <c r="P1303" s="1"/>
      <c r="Q1303" s="1"/>
      <c r="R1303" s="1"/>
      <c r="S1303" s="1"/>
      <c r="T1303" s="1"/>
      <c r="U1303" s="1"/>
      <c r="V1303" s="1"/>
      <c r="W1303" s="1"/>
      <c r="X1303" s="1"/>
      <c r="Y1303" s="1"/>
      <c r="Z1303" s="1"/>
      <c r="AA1303" s="1"/>
      <c r="AB1303" s="1"/>
      <c r="AC1303" s="1"/>
    </row>
    <row r="1304" spans="1:29" ht="15.75" customHeight="1">
      <c r="A1304" s="1"/>
      <c r="B1304" s="1"/>
      <c r="C1304" s="1"/>
      <c r="D1304" s="1"/>
      <c r="E1304" s="1"/>
      <c r="F1304" s="1"/>
      <c r="G1304" s="1"/>
      <c r="H1304" s="1"/>
      <c r="I1304" s="1"/>
      <c r="J1304" s="1"/>
      <c r="K1304" s="1"/>
      <c r="L1304" s="1"/>
      <c r="M1304" s="1"/>
      <c r="N1304" s="1"/>
      <c r="O1304" s="1"/>
      <c r="P1304" s="1"/>
      <c r="Q1304" s="1"/>
      <c r="R1304" s="1"/>
      <c r="S1304" s="1"/>
      <c r="T1304" s="1"/>
      <c r="U1304" s="1"/>
      <c r="V1304" s="1"/>
      <c r="W1304" s="1"/>
      <c r="X1304" s="1"/>
      <c r="Y1304" s="1"/>
      <c r="Z1304" s="1"/>
      <c r="AA1304" s="1"/>
      <c r="AB1304" s="1"/>
      <c r="AC1304" s="1"/>
    </row>
    <row r="1305" spans="1:29" ht="15.75" customHeight="1">
      <c r="A1305" s="1"/>
      <c r="B1305" s="1"/>
      <c r="C1305" s="1"/>
      <c r="D1305" s="1"/>
      <c r="E1305" s="1"/>
      <c r="F1305" s="1"/>
      <c r="G1305" s="1"/>
      <c r="H1305" s="1"/>
      <c r="I1305" s="1"/>
      <c r="J1305" s="1"/>
      <c r="K1305" s="1"/>
      <c r="L1305" s="1"/>
      <c r="M1305" s="1"/>
      <c r="N1305" s="1"/>
      <c r="O1305" s="1"/>
      <c r="P1305" s="1"/>
      <c r="Q1305" s="1"/>
      <c r="R1305" s="1"/>
      <c r="S1305" s="1"/>
      <c r="T1305" s="1"/>
      <c r="U1305" s="1"/>
      <c r="V1305" s="1"/>
      <c r="W1305" s="1"/>
      <c r="X1305" s="1"/>
      <c r="Y1305" s="1"/>
      <c r="Z1305" s="1"/>
      <c r="AA1305" s="1"/>
      <c r="AB1305" s="1"/>
      <c r="AC1305" s="1"/>
    </row>
    <row r="1306" spans="1:29" ht="15.75" customHeight="1">
      <c r="A1306" s="1"/>
      <c r="B1306" s="1"/>
      <c r="C1306" s="1"/>
      <c r="D1306" s="1"/>
      <c r="E1306" s="1"/>
      <c r="F1306" s="1"/>
      <c r="G1306" s="1"/>
      <c r="H1306" s="1"/>
      <c r="I1306" s="1"/>
      <c r="J1306" s="1"/>
      <c r="K1306" s="1"/>
      <c r="L1306" s="1"/>
      <c r="M1306" s="1"/>
      <c r="N1306" s="1"/>
      <c r="O1306" s="1"/>
      <c r="P1306" s="1"/>
      <c r="Q1306" s="1"/>
      <c r="R1306" s="1"/>
      <c r="S1306" s="1"/>
      <c r="T1306" s="1"/>
      <c r="U1306" s="1"/>
      <c r="V1306" s="1"/>
      <c r="W1306" s="1"/>
      <c r="X1306" s="1"/>
      <c r="Y1306" s="1"/>
      <c r="Z1306" s="1"/>
      <c r="AA1306" s="1"/>
      <c r="AB1306" s="1"/>
      <c r="AC1306" s="1"/>
    </row>
    <row r="1307" spans="1:29" ht="15.75" customHeight="1">
      <c r="A1307" s="1"/>
      <c r="B1307" s="1"/>
      <c r="C1307" s="1"/>
      <c r="D1307" s="1"/>
      <c r="E1307" s="1"/>
      <c r="F1307" s="1"/>
      <c r="G1307" s="1"/>
      <c r="H1307" s="1"/>
      <c r="I1307" s="1"/>
      <c r="J1307" s="1"/>
      <c r="K1307" s="1"/>
      <c r="L1307" s="1"/>
      <c r="M1307" s="1"/>
      <c r="N1307" s="1"/>
      <c r="O1307" s="1"/>
      <c r="P1307" s="1"/>
      <c r="Q1307" s="1"/>
      <c r="R1307" s="1"/>
      <c r="S1307" s="1"/>
      <c r="T1307" s="1"/>
      <c r="U1307" s="1"/>
      <c r="V1307" s="1"/>
      <c r="W1307" s="1"/>
      <c r="X1307" s="1"/>
      <c r="Y1307" s="1"/>
      <c r="Z1307" s="1"/>
      <c r="AA1307" s="1"/>
      <c r="AB1307" s="1"/>
      <c r="AC1307" s="1"/>
    </row>
    <row r="1308" spans="1:29" ht="15.75" customHeight="1">
      <c r="A1308" s="1"/>
      <c r="B1308" s="1"/>
      <c r="C1308" s="1"/>
      <c r="D1308" s="1"/>
      <c r="E1308" s="1"/>
      <c r="F1308" s="1"/>
      <c r="G1308" s="1"/>
      <c r="H1308" s="1"/>
      <c r="I1308" s="1"/>
      <c r="J1308" s="1"/>
      <c r="K1308" s="1"/>
      <c r="L1308" s="1"/>
      <c r="M1308" s="1"/>
      <c r="N1308" s="1"/>
      <c r="O1308" s="1"/>
      <c r="P1308" s="1"/>
      <c r="Q1308" s="1"/>
      <c r="R1308" s="1"/>
      <c r="S1308" s="1"/>
      <c r="T1308" s="1"/>
      <c r="U1308" s="1"/>
      <c r="V1308" s="1"/>
      <c r="W1308" s="1"/>
      <c r="X1308" s="1"/>
      <c r="Y1308" s="1"/>
      <c r="Z1308" s="1"/>
      <c r="AA1308" s="1"/>
      <c r="AB1308" s="1"/>
      <c r="AC1308" s="1"/>
    </row>
    <row r="1309" spans="1:29" ht="15.75" customHeight="1">
      <c r="A1309" s="1"/>
      <c r="B1309" s="1"/>
      <c r="C1309" s="1"/>
      <c r="D1309" s="1"/>
      <c r="E1309" s="1"/>
      <c r="F1309" s="1"/>
      <c r="G1309" s="1"/>
      <c r="H1309" s="1"/>
      <c r="I1309" s="1"/>
      <c r="J1309" s="1"/>
      <c r="K1309" s="1"/>
      <c r="L1309" s="1"/>
      <c r="M1309" s="1"/>
      <c r="N1309" s="1"/>
      <c r="O1309" s="1"/>
      <c r="P1309" s="1"/>
      <c r="Q1309" s="1"/>
      <c r="R1309" s="1"/>
      <c r="S1309" s="1"/>
      <c r="T1309" s="1"/>
      <c r="U1309" s="1"/>
      <c r="V1309" s="1"/>
      <c r="W1309" s="1"/>
      <c r="X1309" s="1"/>
      <c r="Y1309" s="1"/>
      <c r="Z1309" s="1"/>
      <c r="AA1309" s="1"/>
      <c r="AB1309" s="1"/>
      <c r="AC1309" s="1"/>
    </row>
    <row r="1310" spans="1:29" ht="15.75" customHeight="1">
      <c r="A1310" s="1"/>
      <c r="B1310" s="1"/>
      <c r="C1310" s="1"/>
      <c r="D1310" s="1"/>
      <c r="E1310" s="1"/>
      <c r="F1310" s="1"/>
      <c r="G1310" s="1"/>
      <c r="H1310" s="1"/>
      <c r="I1310" s="1"/>
      <c r="J1310" s="1"/>
      <c r="K1310" s="1"/>
      <c r="L1310" s="1"/>
      <c r="M1310" s="1"/>
      <c r="N1310" s="1"/>
      <c r="O1310" s="1"/>
      <c r="P1310" s="1"/>
      <c r="Q1310" s="1"/>
      <c r="R1310" s="1"/>
      <c r="S1310" s="1"/>
      <c r="T1310" s="1"/>
      <c r="U1310" s="1"/>
      <c r="V1310" s="1"/>
      <c r="W1310" s="1"/>
      <c r="X1310" s="1"/>
      <c r="Y1310" s="1"/>
      <c r="Z1310" s="1"/>
      <c r="AA1310" s="1"/>
      <c r="AB1310" s="1"/>
      <c r="AC1310" s="1"/>
    </row>
    <row r="1311" spans="1:29" ht="15.75" customHeight="1">
      <c r="A1311" s="1"/>
      <c r="B1311" s="1"/>
      <c r="C1311" s="1"/>
      <c r="D1311" s="1"/>
      <c r="E1311" s="1"/>
      <c r="F1311" s="1"/>
      <c r="G1311" s="1"/>
      <c r="H1311" s="1"/>
      <c r="I1311" s="1"/>
      <c r="J1311" s="1"/>
      <c r="K1311" s="1"/>
      <c r="L1311" s="1"/>
      <c r="M1311" s="1"/>
      <c r="N1311" s="1"/>
      <c r="O1311" s="1"/>
      <c r="P1311" s="1"/>
      <c r="Q1311" s="1"/>
      <c r="R1311" s="1"/>
      <c r="S1311" s="1"/>
      <c r="T1311" s="1"/>
      <c r="U1311" s="1"/>
      <c r="V1311" s="1"/>
      <c r="W1311" s="1"/>
      <c r="X1311" s="1"/>
      <c r="Y1311" s="1"/>
      <c r="Z1311" s="1"/>
      <c r="AA1311" s="1"/>
      <c r="AB1311" s="1"/>
      <c r="AC1311" s="1"/>
    </row>
    <row r="1312" spans="1:29" ht="15.75" customHeight="1">
      <c r="A1312" s="1"/>
      <c r="B1312" s="1"/>
      <c r="C1312" s="1"/>
      <c r="D1312" s="1"/>
      <c r="E1312" s="1"/>
      <c r="F1312" s="1"/>
      <c r="G1312" s="1"/>
      <c r="H1312" s="1"/>
      <c r="I1312" s="1"/>
      <c r="J1312" s="1"/>
      <c r="K1312" s="1"/>
      <c r="L1312" s="1"/>
      <c r="M1312" s="1"/>
      <c r="N1312" s="1"/>
      <c r="O1312" s="1"/>
      <c r="P1312" s="1"/>
      <c r="Q1312" s="1"/>
      <c r="R1312" s="1"/>
      <c r="S1312" s="1"/>
      <c r="T1312" s="1"/>
      <c r="U1312" s="1"/>
      <c r="V1312" s="1"/>
      <c r="W1312" s="1"/>
      <c r="X1312" s="1"/>
      <c r="Y1312" s="1"/>
      <c r="Z1312" s="1"/>
      <c r="AA1312" s="1"/>
      <c r="AB1312" s="1"/>
      <c r="AC1312" s="1"/>
    </row>
    <row r="1313" spans="1:29" ht="15.75" customHeight="1">
      <c r="A1313" s="1"/>
      <c r="B1313" s="1"/>
      <c r="C1313" s="1"/>
      <c r="D1313" s="1"/>
      <c r="E1313" s="1"/>
      <c r="F1313" s="1"/>
      <c r="G1313" s="1"/>
      <c r="H1313" s="1"/>
      <c r="I1313" s="1"/>
      <c r="J1313" s="1"/>
      <c r="K1313" s="1"/>
      <c r="L1313" s="1"/>
      <c r="M1313" s="1"/>
      <c r="N1313" s="1"/>
      <c r="O1313" s="1"/>
      <c r="P1313" s="1"/>
      <c r="Q1313" s="1"/>
      <c r="R1313" s="1"/>
      <c r="S1313" s="1"/>
      <c r="T1313" s="1"/>
      <c r="U1313" s="1"/>
      <c r="V1313" s="1"/>
      <c r="W1313" s="1"/>
      <c r="X1313" s="1"/>
      <c r="Y1313" s="1"/>
      <c r="Z1313" s="1"/>
      <c r="AA1313" s="1"/>
      <c r="AB1313" s="1"/>
      <c r="AC1313" s="1"/>
    </row>
    <row r="1314" spans="1:29" ht="15.75" customHeight="1">
      <c r="A1314" s="1"/>
      <c r="B1314" s="1"/>
      <c r="C1314" s="1"/>
      <c r="D1314" s="1"/>
      <c r="E1314" s="1"/>
      <c r="F1314" s="1"/>
      <c r="G1314" s="1"/>
      <c r="H1314" s="1"/>
      <c r="I1314" s="1"/>
      <c r="J1314" s="1"/>
      <c r="K1314" s="1"/>
      <c r="L1314" s="1"/>
      <c r="M1314" s="1"/>
      <c r="N1314" s="1"/>
      <c r="O1314" s="1"/>
      <c r="P1314" s="1"/>
      <c r="Q1314" s="1"/>
      <c r="R1314" s="1"/>
      <c r="S1314" s="1"/>
      <c r="T1314" s="1"/>
      <c r="U1314" s="1"/>
      <c r="V1314" s="1"/>
      <c r="W1314" s="1"/>
      <c r="X1314" s="1"/>
      <c r="Y1314" s="1"/>
      <c r="Z1314" s="1"/>
      <c r="AA1314" s="1"/>
      <c r="AB1314" s="1"/>
      <c r="AC1314" s="1"/>
    </row>
    <row r="1315" spans="1:29" ht="15.75" customHeight="1">
      <c r="A1315" s="1"/>
      <c r="B1315" s="1"/>
      <c r="C1315" s="1"/>
      <c r="D1315" s="1"/>
      <c r="E1315" s="1"/>
      <c r="F1315" s="1"/>
      <c r="G1315" s="1"/>
      <c r="H1315" s="1"/>
      <c r="I1315" s="1"/>
      <c r="J1315" s="1"/>
      <c r="K1315" s="1"/>
      <c r="L1315" s="1"/>
      <c r="M1315" s="1"/>
      <c r="N1315" s="1"/>
      <c r="O1315" s="1"/>
      <c r="P1315" s="1"/>
      <c r="Q1315" s="1"/>
      <c r="R1315" s="1"/>
      <c r="S1315" s="1"/>
      <c r="T1315" s="1"/>
      <c r="U1315" s="1"/>
      <c r="V1315" s="1"/>
      <c r="W1315" s="1"/>
      <c r="X1315" s="1"/>
      <c r="Y1315" s="1"/>
      <c r="Z1315" s="1"/>
      <c r="AA1315" s="1"/>
      <c r="AB1315" s="1"/>
      <c r="AC1315" s="1"/>
    </row>
    <row r="1316" spans="1:29" ht="15.75" customHeight="1">
      <c r="A1316" s="1"/>
      <c r="B1316" s="1"/>
      <c r="C1316" s="1"/>
      <c r="D1316" s="1"/>
      <c r="E1316" s="1"/>
      <c r="F1316" s="1"/>
      <c r="G1316" s="1"/>
      <c r="H1316" s="1"/>
      <c r="I1316" s="1"/>
      <c r="J1316" s="1"/>
      <c r="K1316" s="1"/>
      <c r="L1316" s="1"/>
      <c r="M1316" s="1"/>
      <c r="N1316" s="1"/>
      <c r="O1316" s="1"/>
      <c r="P1316" s="1"/>
      <c r="Q1316" s="1"/>
      <c r="R1316" s="1"/>
      <c r="S1316" s="1"/>
      <c r="T1316" s="1"/>
      <c r="U1316" s="1"/>
      <c r="V1316" s="1"/>
      <c r="W1316" s="1"/>
      <c r="X1316" s="1"/>
      <c r="Y1316" s="1"/>
      <c r="Z1316" s="1"/>
      <c r="AA1316" s="1"/>
      <c r="AB1316" s="1"/>
      <c r="AC1316" s="1"/>
    </row>
    <row r="1317" spans="1:29" ht="15.75" customHeight="1">
      <c r="A1317" s="1"/>
      <c r="B1317" s="1"/>
      <c r="C1317" s="1"/>
      <c r="D1317" s="1"/>
      <c r="E1317" s="1"/>
      <c r="F1317" s="1"/>
      <c r="G1317" s="1"/>
      <c r="H1317" s="1"/>
      <c r="I1317" s="1"/>
      <c r="J1317" s="1"/>
      <c r="K1317" s="1"/>
      <c r="L1317" s="1"/>
      <c r="M1317" s="1"/>
      <c r="N1317" s="1"/>
      <c r="O1317" s="1"/>
      <c r="P1317" s="1"/>
      <c r="Q1317" s="1"/>
      <c r="R1317" s="1"/>
      <c r="S1317" s="1"/>
      <c r="T1317" s="1"/>
      <c r="U1317" s="1"/>
      <c r="V1317" s="1"/>
      <c r="W1317" s="1"/>
      <c r="X1317" s="1"/>
      <c r="Y1317" s="1"/>
      <c r="Z1317" s="1"/>
      <c r="AA1317" s="1"/>
      <c r="AB1317" s="1"/>
      <c r="AC1317" s="1"/>
    </row>
    <row r="1318" spans="1:29" ht="15.75" customHeight="1">
      <c r="A1318" s="1"/>
      <c r="B1318" s="1"/>
      <c r="C1318" s="1"/>
      <c r="D1318" s="1"/>
      <c r="E1318" s="1"/>
      <c r="F1318" s="1"/>
      <c r="G1318" s="1"/>
      <c r="H1318" s="1"/>
      <c r="I1318" s="1"/>
      <c r="J1318" s="1"/>
      <c r="K1318" s="1"/>
      <c r="L1318" s="1"/>
      <c r="M1318" s="1"/>
      <c r="N1318" s="1"/>
      <c r="O1318" s="1"/>
      <c r="P1318" s="1"/>
      <c r="Q1318" s="1"/>
      <c r="R1318" s="1"/>
      <c r="S1318" s="1"/>
      <c r="T1318" s="1"/>
      <c r="U1318" s="1"/>
      <c r="V1318" s="1"/>
      <c r="W1318" s="1"/>
      <c r="X1318" s="1"/>
      <c r="Y1318" s="1"/>
      <c r="Z1318" s="1"/>
      <c r="AA1318" s="1"/>
      <c r="AB1318" s="1"/>
      <c r="AC1318" s="1"/>
    </row>
    <row r="1319" spans="1:29" ht="15.75" customHeight="1">
      <c r="A1319" s="1"/>
      <c r="B1319" s="1"/>
      <c r="C1319" s="1"/>
      <c r="D1319" s="1"/>
      <c r="E1319" s="1"/>
      <c r="F1319" s="1"/>
      <c r="G1319" s="1"/>
      <c r="H1319" s="1"/>
      <c r="I1319" s="1"/>
      <c r="J1319" s="1"/>
      <c r="K1319" s="1"/>
      <c r="L1319" s="1"/>
      <c r="M1319" s="1"/>
      <c r="N1319" s="1"/>
      <c r="O1319" s="1"/>
      <c r="P1319" s="1"/>
      <c r="Q1319" s="1"/>
      <c r="R1319" s="1"/>
      <c r="S1319" s="1"/>
      <c r="T1319" s="1"/>
      <c r="U1319" s="1"/>
      <c r="V1319" s="1"/>
      <c r="W1319" s="1"/>
      <c r="X1319" s="1"/>
      <c r="Y1319" s="1"/>
      <c r="Z1319" s="1"/>
      <c r="AA1319" s="1"/>
      <c r="AB1319" s="1"/>
      <c r="AC1319" s="1"/>
    </row>
    <row r="1320" spans="1:29" ht="15.75" customHeight="1">
      <c r="A1320" s="1"/>
      <c r="B1320" s="1"/>
      <c r="C1320" s="1"/>
      <c r="D1320" s="1"/>
      <c r="E1320" s="1"/>
      <c r="F1320" s="1"/>
      <c r="G1320" s="1"/>
      <c r="H1320" s="1"/>
      <c r="I1320" s="1"/>
      <c r="J1320" s="1"/>
      <c r="K1320" s="1"/>
      <c r="L1320" s="1"/>
      <c r="M1320" s="1"/>
      <c r="N1320" s="1"/>
      <c r="O1320" s="1"/>
      <c r="P1320" s="1"/>
      <c r="Q1320" s="1"/>
      <c r="R1320" s="1"/>
      <c r="S1320" s="1"/>
      <c r="T1320" s="1"/>
      <c r="U1320" s="1"/>
      <c r="V1320" s="1"/>
      <c r="W1320" s="1"/>
      <c r="X1320" s="1"/>
      <c r="Y1320" s="1"/>
      <c r="Z1320" s="1"/>
      <c r="AA1320" s="1"/>
      <c r="AB1320" s="1"/>
      <c r="AC1320" s="1"/>
    </row>
    <row r="1321" spans="1:29" ht="15.75" customHeight="1">
      <c r="A1321" s="1"/>
      <c r="B1321" s="1"/>
      <c r="C1321" s="1"/>
      <c r="D1321" s="1"/>
      <c r="E1321" s="1"/>
      <c r="F1321" s="1"/>
      <c r="G1321" s="1"/>
      <c r="H1321" s="1"/>
      <c r="I1321" s="1"/>
      <c r="J1321" s="1"/>
      <c r="K1321" s="1"/>
      <c r="L1321" s="1"/>
      <c r="M1321" s="1"/>
      <c r="N1321" s="1"/>
      <c r="O1321" s="1"/>
      <c r="P1321" s="1"/>
      <c r="Q1321" s="1"/>
      <c r="R1321" s="1"/>
      <c r="S1321" s="1"/>
      <c r="T1321" s="1"/>
      <c r="U1321" s="1"/>
      <c r="V1321" s="1"/>
      <c r="W1321" s="1"/>
      <c r="X1321" s="1"/>
      <c r="Y1321" s="1"/>
      <c r="Z1321" s="1"/>
      <c r="AA1321" s="1"/>
      <c r="AB1321" s="1"/>
      <c r="AC1321" s="1"/>
    </row>
    <row r="1322" spans="1:29" ht="15.75" customHeight="1">
      <c r="A1322" s="1"/>
      <c r="B1322" s="1"/>
      <c r="C1322" s="1"/>
      <c r="D1322" s="1"/>
      <c r="E1322" s="1"/>
      <c r="F1322" s="1"/>
      <c r="G1322" s="1"/>
      <c r="H1322" s="1"/>
      <c r="I1322" s="1"/>
      <c r="J1322" s="1"/>
      <c r="K1322" s="1"/>
      <c r="L1322" s="1"/>
      <c r="M1322" s="1"/>
      <c r="N1322" s="1"/>
      <c r="O1322" s="1"/>
      <c r="P1322" s="1"/>
      <c r="Q1322" s="1"/>
      <c r="R1322" s="1"/>
      <c r="S1322" s="1"/>
      <c r="T1322" s="1"/>
      <c r="U1322" s="1"/>
      <c r="V1322" s="1"/>
      <c r="W1322" s="1"/>
      <c r="X1322" s="1"/>
      <c r="Y1322" s="1"/>
      <c r="Z1322" s="1"/>
      <c r="AA1322" s="1"/>
      <c r="AB1322" s="1"/>
      <c r="AC1322" s="1"/>
    </row>
    <row r="1323" spans="1:29" ht="15.75" customHeight="1">
      <c r="A1323" s="1"/>
      <c r="B1323" s="1"/>
      <c r="C1323" s="1"/>
      <c r="D1323" s="1"/>
      <c r="E1323" s="1"/>
      <c r="F1323" s="1"/>
      <c r="G1323" s="1"/>
      <c r="H1323" s="1"/>
      <c r="I1323" s="1"/>
      <c r="J1323" s="1"/>
      <c r="K1323" s="1"/>
      <c r="L1323" s="1"/>
      <c r="M1323" s="1"/>
      <c r="N1323" s="1"/>
      <c r="O1323" s="1"/>
      <c r="P1323" s="1"/>
      <c r="Q1323" s="1"/>
      <c r="R1323" s="1"/>
      <c r="S1323" s="1"/>
      <c r="T1323" s="1"/>
      <c r="U1323" s="1"/>
      <c r="V1323" s="1"/>
      <c r="W1323" s="1"/>
      <c r="X1323" s="1"/>
      <c r="Y1323" s="1"/>
      <c r="Z1323" s="1"/>
      <c r="AA1323" s="1"/>
      <c r="AB1323" s="1"/>
      <c r="AC1323" s="1"/>
    </row>
    <row r="1324" spans="1:29" ht="15.75" customHeight="1">
      <c r="A1324" s="1"/>
      <c r="B1324" s="1"/>
      <c r="C1324" s="1"/>
      <c r="D1324" s="1"/>
      <c r="E1324" s="1"/>
      <c r="F1324" s="1"/>
      <c r="G1324" s="1"/>
      <c r="H1324" s="1"/>
      <c r="I1324" s="1"/>
      <c r="J1324" s="1"/>
      <c r="K1324" s="1"/>
      <c r="L1324" s="1"/>
      <c r="M1324" s="1"/>
      <c r="N1324" s="1"/>
      <c r="O1324" s="1"/>
      <c r="P1324" s="1"/>
      <c r="Q1324" s="1"/>
      <c r="R1324" s="1"/>
      <c r="S1324" s="1"/>
      <c r="T1324" s="1"/>
      <c r="U1324" s="1"/>
      <c r="V1324" s="1"/>
      <c r="W1324" s="1"/>
      <c r="X1324" s="1"/>
      <c r="Y1324" s="1"/>
      <c r="Z1324" s="1"/>
      <c r="AA1324" s="1"/>
      <c r="AB1324" s="1"/>
      <c r="AC1324" s="1"/>
    </row>
    <row r="1325" spans="1:29" ht="15.75" customHeight="1">
      <c r="A1325" s="1"/>
      <c r="B1325" s="1"/>
      <c r="C1325" s="1"/>
      <c r="D1325" s="1"/>
      <c r="E1325" s="1"/>
      <c r="F1325" s="1"/>
      <c r="G1325" s="1"/>
      <c r="H1325" s="1"/>
      <c r="I1325" s="1"/>
      <c r="J1325" s="1"/>
      <c r="K1325" s="1"/>
      <c r="L1325" s="1"/>
      <c r="M1325" s="1"/>
      <c r="N1325" s="1"/>
      <c r="O1325" s="1"/>
      <c r="P1325" s="1"/>
      <c r="Q1325" s="1"/>
      <c r="R1325" s="1"/>
      <c r="S1325" s="1"/>
      <c r="T1325" s="1"/>
      <c r="U1325" s="1"/>
      <c r="V1325" s="1"/>
      <c r="W1325" s="1"/>
      <c r="X1325" s="1"/>
      <c r="Y1325" s="1"/>
      <c r="Z1325" s="1"/>
      <c r="AA1325" s="1"/>
      <c r="AB1325" s="1"/>
      <c r="AC1325" s="1"/>
    </row>
    <row r="1326" spans="1:29" ht="15.75" customHeight="1">
      <c r="A1326" s="1"/>
      <c r="B1326" s="1"/>
      <c r="C1326" s="1"/>
      <c r="D1326" s="1"/>
      <c r="E1326" s="1"/>
      <c r="F1326" s="1"/>
      <c r="G1326" s="1"/>
      <c r="H1326" s="1"/>
      <c r="I1326" s="1"/>
      <c r="J1326" s="1"/>
      <c r="K1326" s="1"/>
      <c r="L1326" s="1"/>
      <c r="M1326" s="1"/>
      <c r="N1326" s="1"/>
      <c r="O1326" s="1"/>
      <c r="P1326" s="1"/>
      <c r="Q1326" s="1"/>
      <c r="R1326" s="1"/>
      <c r="S1326" s="1"/>
      <c r="T1326" s="1"/>
      <c r="U1326" s="1"/>
      <c r="V1326" s="1"/>
      <c r="W1326" s="1"/>
      <c r="X1326" s="1"/>
      <c r="Y1326" s="1"/>
      <c r="Z1326" s="1"/>
      <c r="AA1326" s="1"/>
      <c r="AB1326" s="1"/>
      <c r="AC1326" s="1"/>
    </row>
    <row r="1327" spans="1:29" ht="15.75" customHeight="1">
      <c r="A1327" s="1"/>
      <c r="B1327" s="1"/>
      <c r="C1327" s="1"/>
      <c r="D1327" s="1"/>
      <c r="E1327" s="1"/>
      <c r="F1327" s="1"/>
      <c r="G1327" s="1"/>
      <c r="H1327" s="1"/>
      <c r="I1327" s="1"/>
      <c r="J1327" s="1"/>
      <c r="K1327" s="1"/>
      <c r="L1327" s="1"/>
      <c r="M1327" s="1"/>
      <c r="N1327" s="1"/>
      <c r="O1327" s="1"/>
      <c r="P1327" s="1"/>
      <c r="Q1327" s="1"/>
      <c r="R1327" s="1"/>
      <c r="S1327" s="1"/>
      <c r="T1327" s="1"/>
      <c r="U1327" s="1"/>
      <c r="V1327" s="1"/>
      <c r="W1327" s="1"/>
      <c r="X1327" s="1"/>
      <c r="Y1327" s="1"/>
      <c r="Z1327" s="1"/>
      <c r="AA1327" s="1"/>
      <c r="AB1327" s="1"/>
      <c r="AC1327" s="1"/>
    </row>
    <row r="1328" spans="1:29" ht="15.75" customHeight="1">
      <c r="A1328" s="1"/>
      <c r="B1328" s="1"/>
      <c r="C1328" s="1"/>
      <c r="D1328" s="1"/>
      <c r="E1328" s="1"/>
      <c r="F1328" s="1"/>
      <c r="G1328" s="1"/>
      <c r="H1328" s="1"/>
      <c r="I1328" s="1"/>
      <c r="J1328" s="1"/>
      <c r="K1328" s="1"/>
      <c r="L1328" s="1"/>
      <c r="M1328" s="1"/>
      <c r="N1328" s="1"/>
      <c r="O1328" s="1"/>
      <c r="P1328" s="1"/>
      <c r="Q1328" s="1"/>
      <c r="R1328" s="1"/>
      <c r="S1328" s="1"/>
      <c r="T1328" s="1"/>
      <c r="U1328" s="1"/>
      <c r="V1328" s="1"/>
      <c r="W1328" s="1"/>
      <c r="X1328" s="1"/>
      <c r="Y1328" s="1"/>
      <c r="Z1328" s="1"/>
      <c r="AA1328" s="1"/>
      <c r="AB1328" s="1"/>
      <c r="AC1328" s="1"/>
    </row>
    <row r="1329" spans="1:29" ht="15.75" customHeight="1">
      <c r="A1329" s="1"/>
      <c r="B1329" s="1"/>
      <c r="C1329" s="1"/>
      <c r="D1329" s="1"/>
      <c r="E1329" s="1"/>
      <c r="F1329" s="1"/>
      <c r="G1329" s="1"/>
      <c r="H1329" s="1"/>
      <c r="I1329" s="1"/>
      <c r="J1329" s="1"/>
      <c r="K1329" s="1"/>
      <c r="L1329" s="1"/>
      <c r="M1329" s="1"/>
      <c r="N1329" s="1"/>
      <c r="O1329" s="1"/>
      <c r="P1329" s="1"/>
      <c r="Q1329" s="1"/>
      <c r="R1329" s="1"/>
      <c r="S1329" s="1"/>
      <c r="T1329" s="1"/>
      <c r="U1329" s="1"/>
      <c r="V1329" s="1"/>
      <c r="W1329" s="1"/>
      <c r="X1329" s="1"/>
      <c r="Y1329" s="1"/>
      <c r="Z1329" s="1"/>
      <c r="AA1329" s="1"/>
      <c r="AB1329" s="1"/>
      <c r="AC1329" s="1"/>
    </row>
    <row r="1330" spans="1:29" ht="15.75" customHeight="1">
      <c r="A1330" s="1"/>
      <c r="B1330" s="1"/>
      <c r="C1330" s="1"/>
      <c r="D1330" s="1"/>
      <c r="E1330" s="1"/>
      <c r="F1330" s="1"/>
      <c r="G1330" s="1"/>
      <c r="H1330" s="1"/>
      <c r="I1330" s="1"/>
      <c r="J1330" s="1"/>
      <c r="K1330" s="1"/>
      <c r="L1330" s="1"/>
      <c r="M1330" s="1"/>
      <c r="N1330" s="1"/>
      <c r="O1330" s="1"/>
      <c r="P1330" s="1"/>
      <c r="Q1330" s="1"/>
      <c r="R1330" s="1"/>
      <c r="S1330" s="1"/>
      <c r="T1330" s="1"/>
      <c r="U1330" s="1"/>
      <c r="V1330" s="1"/>
      <c r="W1330" s="1"/>
      <c r="X1330" s="1"/>
      <c r="Y1330" s="1"/>
      <c r="Z1330" s="1"/>
      <c r="AA1330" s="1"/>
      <c r="AB1330" s="1"/>
      <c r="AC1330" s="1"/>
    </row>
    <row r="1331" spans="1:29" ht="15.75" customHeight="1">
      <c r="A1331" s="1"/>
      <c r="B1331" s="1"/>
      <c r="C1331" s="1"/>
      <c r="D1331" s="1"/>
      <c r="E1331" s="1"/>
      <c r="F1331" s="1"/>
      <c r="G1331" s="1"/>
      <c r="H1331" s="1"/>
      <c r="I1331" s="1"/>
      <c r="J1331" s="1"/>
      <c r="K1331" s="1"/>
      <c r="L1331" s="1"/>
      <c r="M1331" s="1"/>
      <c r="N1331" s="1"/>
      <c r="O1331" s="1"/>
      <c r="P1331" s="1"/>
      <c r="Q1331" s="1"/>
      <c r="R1331" s="1"/>
      <c r="S1331" s="1"/>
      <c r="T1331" s="1"/>
      <c r="U1331" s="1"/>
      <c r="V1331" s="1"/>
      <c r="W1331" s="1"/>
      <c r="X1331" s="1"/>
      <c r="Y1331" s="1"/>
      <c r="Z1331" s="1"/>
      <c r="AA1331" s="1"/>
      <c r="AB1331" s="1"/>
      <c r="AC1331" s="1"/>
    </row>
    <row r="1332" spans="1:29" ht="15.75" customHeight="1">
      <c r="A1332" s="1"/>
      <c r="B1332" s="1"/>
      <c r="C1332" s="1"/>
      <c r="D1332" s="1"/>
      <c r="E1332" s="1"/>
      <c r="F1332" s="1"/>
      <c r="G1332" s="1"/>
      <c r="H1332" s="1"/>
      <c r="I1332" s="1"/>
      <c r="J1332" s="1"/>
      <c r="K1332" s="1"/>
      <c r="L1332" s="1"/>
      <c r="M1332" s="1"/>
      <c r="N1332" s="1"/>
      <c r="O1332" s="1"/>
      <c r="P1332" s="1"/>
      <c r="Q1332" s="1"/>
      <c r="R1332" s="1"/>
      <c r="S1332" s="1"/>
      <c r="T1332" s="1"/>
      <c r="U1332" s="1"/>
      <c r="V1332" s="1"/>
      <c r="W1332" s="1"/>
      <c r="X1332" s="1"/>
      <c r="Y1332" s="1"/>
      <c r="Z1332" s="1"/>
      <c r="AA1332" s="1"/>
      <c r="AB1332" s="1"/>
      <c r="AC1332" s="1"/>
    </row>
    <row r="1333" spans="1:29" ht="15.75" customHeight="1">
      <c r="A1333" s="1"/>
      <c r="B1333" s="1"/>
      <c r="C1333" s="1"/>
      <c r="D1333" s="1"/>
      <c r="E1333" s="1"/>
      <c r="F1333" s="1"/>
      <c r="G1333" s="1"/>
      <c r="H1333" s="1"/>
      <c r="I1333" s="1"/>
      <c r="J1333" s="1"/>
      <c r="K1333" s="1"/>
      <c r="L1333" s="1"/>
      <c r="M1333" s="1"/>
      <c r="N1333" s="1"/>
      <c r="O1333" s="1"/>
      <c r="P1333" s="1"/>
      <c r="Q1333" s="1"/>
      <c r="R1333" s="1"/>
      <c r="S1333" s="1"/>
      <c r="T1333" s="1"/>
      <c r="U1333" s="1"/>
      <c r="V1333" s="1"/>
      <c r="W1333" s="1"/>
      <c r="X1333" s="1"/>
      <c r="Y1333" s="1"/>
      <c r="Z1333" s="1"/>
      <c r="AA1333" s="1"/>
      <c r="AB1333" s="1"/>
      <c r="AC1333" s="1"/>
    </row>
    <row r="1334" spans="1:29" ht="15.75" customHeight="1">
      <c r="A1334" s="1"/>
      <c r="B1334" s="1"/>
      <c r="C1334" s="1"/>
      <c r="D1334" s="1"/>
      <c r="E1334" s="1"/>
      <c r="F1334" s="1"/>
      <c r="G1334" s="1"/>
      <c r="H1334" s="1"/>
      <c r="I1334" s="1"/>
      <c r="J1334" s="1"/>
      <c r="K1334" s="1"/>
      <c r="L1334" s="1"/>
      <c r="M1334" s="1"/>
      <c r="N1334" s="1"/>
      <c r="O1334" s="1"/>
      <c r="P1334" s="1"/>
      <c r="Q1334" s="1"/>
      <c r="R1334" s="1"/>
      <c r="S1334" s="1"/>
      <c r="T1334" s="1"/>
      <c r="U1334" s="1"/>
      <c r="V1334" s="1"/>
      <c r="W1334" s="1"/>
      <c r="X1334" s="1"/>
      <c r="Y1334" s="1"/>
      <c r="Z1334" s="1"/>
      <c r="AA1334" s="1"/>
      <c r="AB1334" s="1"/>
      <c r="AC1334" s="1"/>
    </row>
    <row r="1335" spans="1:29" ht="15.75" customHeight="1">
      <c r="A1335" s="1"/>
      <c r="B1335" s="1"/>
      <c r="C1335" s="1"/>
      <c r="D1335" s="1"/>
      <c r="E1335" s="1"/>
      <c r="F1335" s="1"/>
      <c r="G1335" s="1"/>
      <c r="H1335" s="1"/>
      <c r="I1335" s="1"/>
      <c r="J1335" s="1"/>
      <c r="K1335" s="1"/>
      <c r="L1335" s="1"/>
      <c r="M1335" s="1"/>
      <c r="N1335" s="1"/>
      <c r="O1335" s="1"/>
      <c r="P1335" s="1"/>
      <c r="Q1335" s="1"/>
      <c r="R1335" s="1"/>
      <c r="S1335" s="1"/>
      <c r="T1335" s="1"/>
      <c r="U1335" s="1"/>
      <c r="V1335" s="1"/>
      <c r="W1335" s="1"/>
      <c r="X1335" s="1"/>
      <c r="Y1335" s="1"/>
      <c r="Z1335" s="1"/>
      <c r="AA1335" s="1"/>
      <c r="AB1335" s="1"/>
      <c r="AC1335" s="1"/>
    </row>
    <row r="1336" spans="1:29" ht="15.75" customHeight="1">
      <c r="A1336" s="1"/>
      <c r="B1336" s="1"/>
      <c r="C1336" s="1"/>
      <c r="D1336" s="1"/>
      <c r="E1336" s="1"/>
      <c r="F1336" s="1"/>
      <c r="G1336" s="1"/>
      <c r="H1336" s="1"/>
      <c r="I1336" s="1"/>
      <c r="J1336" s="1"/>
      <c r="K1336" s="1"/>
      <c r="L1336" s="1"/>
      <c r="M1336" s="1"/>
      <c r="N1336" s="1"/>
      <c r="O1336" s="1"/>
      <c r="P1336" s="1"/>
      <c r="Q1336" s="1"/>
      <c r="R1336" s="1"/>
      <c r="S1336" s="1"/>
      <c r="T1336" s="1"/>
      <c r="U1336" s="1"/>
      <c r="V1336" s="1"/>
      <c r="W1336" s="1"/>
      <c r="X1336" s="1"/>
      <c r="Y1336" s="1"/>
      <c r="Z1336" s="1"/>
      <c r="AA1336" s="1"/>
      <c r="AB1336" s="1"/>
      <c r="AC1336" s="1"/>
    </row>
    <row r="1337" spans="1:29" ht="15.75" customHeight="1">
      <c r="A1337" s="1"/>
      <c r="B1337" s="1"/>
      <c r="C1337" s="1"/>
      <c r="D1337" s="1"/>
      <c r="E1337" s="1"/>
      <c r="F1337" s="1"/>
      <c r="G1337" s="1"/>
      <c r="H1337" s="1"/>
      <c r="I1337" s="1"/>
      <c r="J1337" s="1"/>
      <c r="K1337" s="1"/>
      <c r="L1337" s="1"/>
      <c r="M1337" s="1"/>
      <c r="N1337" s="1"/>
      <c r="O1337" s="1"/>
      <c r="P1337" s="1"/>
      <c r="Q1337" s="1"/>
      <c r="R1337" s="1"/>
      <c r="S1337" s="1"/>
      <c r="T1337" s="1"/>
      <c r="U1337" s="1"/>
      <c r="V1337" s="1"/>
      <c r="W1337" s="1"/>
      <c r="X1337" s="1"/>
      <c r="Y1337" s="1"/>
      <c r="Z1337" s="1"/>
      <c r="AA1337" s="1"/>
      <c r="AB1337" s="1"/>
      <c r="AC1337" s="1"/>
    </row>
    <row r="1338" spans="1:29" ht="15.75" customHeight="1">
      <c r="A1338" s="1"/>
      <c r="B1338" s="1"/>
      <c r="C1338" s="1"/>
      <c r="D1338" s="1"/>
      <c r="E1338" s="1"/>
      <c r="F1338" s="1"/>
      <c r="G1338" s="1"/>
      <c r="H1338" s="1"/>
      <c r="I1338" s="1"/>
      <c r="J1338" s="1"/>
      <c r="K1338" s="1"/>
      <c r="L1338" s="1"/>
      <c r="M1338" s="1"/>
      <c r="N1338" s="1"/>
      <c r="O1338" s="1"/>
      <c r="P1338" s="1"/>
      <c r="Q1338" s="1"/>
      <c r="R1338" s="1"/>
      <c r="S1338" s="1"/>
      <c r="T1338" s="1"/>
      <c r="U1338" s="1"/>
      <c r="V1338" s="1"/>
      <c r="W1338" s="1"/>
      <c r="X1338" s="1"/>
      <c r="Y1338" s="1"/>
      <c r="Z1338" s="1"/>
      <c r="AA1338" s="1"/>
      <c r="AB1338" s="1"/>
      <c r="AC1338" s="1"/>
    </row>
    <row r="1339" spans="1:29" ht="15.75" customHeight="1">
      <c r="A1339" s="1"/>
      <c r="B1339" s="1"/>
      <c r="C1339" s="1"/>
      <c r="D1339" s="1"/>
      <c r="E1339" s="1"/>
      <c r="F1339" s="1"/>
      <c r="G1339" s="1"/>
      <c r="H1339" s="1"/>
      <c r="I1339" s="1"/>
      <c r="J1339" s="1"/>
      <c r="K1339" s="1"/>
      <c r="L1339" s="1"/>
      <c r="M1339" s="1"/>
      <c r="N1339" s="1"/>
      <c r="O1339" s="1"/>
      <c r="P1339" s="1"/>
      <c r="Q1339" s="1"/>
      <c r="R1339" s="1"/>
      <c r="S1339" s="1"/>
      <c r="T1339" s="1"/>
      <c r="U1339" s="1"/>
      <c r="V1339" s="1"/>
      <c r="W1339" s="1"/>
      <c r="X1339" s="1"/>
      <c r="Y1339" s="1"/>
      <c r="Z1339" s="1"/>
      <c r="AA1339" s="1"/>
      <c r="AB1339" s="1"/>
      <c r="AC1339" s="1"/>
    </row>
    <row r="1340" spans="1:29" ht="15.75" customHeight="1">
      <c r="A1340" s="1"/>
      <c r="B1340" s="1"/>
      <c r="C1340" s="1"/>
      <c r="D1340" s="1"/>
      <c r="E1340" s="1"/>
      <c r="F1340" s="1"/>
      <c r="G1340" s="1"/>
      <c r="H1340" s="1"/>
      <c r="I1340" s="1"/>
      <c r="J1340" s="1"/>
      <c r="K1340" s="1"/>
      <c r="L1340" s="1"/>
      <c r="M1340" s="1"/>
      <c r="N1340" s="1"/>
      <c r="O1340" s="1"/>
      <c r="P1340" s="1"/>
      <c r="Q1340" s="1"/>
      <c r="R1340" s="1"/>
      <c r="S1340" s="1"/>
      <c r="T1340" s="1"/>
      <c r="U1340" s="1"/>
      <c r="V1340" s="1"/>
      <c r="W1340" s="1"/>
      <c r="X1340" s="1"/>
      <c r="Y1340" s="1"/>
      <c r="Z1340" s="1"/>
      <c r="AA1340" s="1"/>
      <c r="AB1340" s="1"/>
      <c r="AC1340" s="1"/>
    </row>
    <row r="1341" spans="1:29" ht="15.75" customHeight="1">
      <c r="A1341" s="1"/>
      <c r="B1341" s="1"/>
      <c r="C1341" s="1"/>
      <c r="D1341" s="1"/>
      <c r="E1341" s="1"/>
      <c r="F1341" s="1"/>
      <c r="G1341" s="1"/>
      <c r="H1341" s="1"/>
      <c r="I1341" s="1"/>
      <c r="J1341" s="1"/>
      <c r="K1341" s="1"/>
      <c r="L1341" s="1"/>
      <c r="M1341" s="1"/>
      <c r="N1341" s="1"/>
      <c r="O1341" s="1"/>
      <c r="P1341" s="1"/>
      <c r="Q1341" s="1"/>
      <c r="R1341" s="1"/>
      <c r="S1341" s="1"/>
      <c r="T1341" s="1"/>
      <c r="U1341" s="1"/>
      <c r="V1341" s="1"/>
      <c r="W1341" s="1"/>
      <c r="X1341" s="1"/>
      <c r="Y1341" s="1"/>
      <c r="Z1341" s="1"/>
      <c r="AA1341" s="1"/>
      <c r="AB1341" s="1"/>
      <c r="AC1341" s="1"/>
    </row>
    <row r="1342" spans="1:29" ht="15.75" customHeight="1">
      <c r="A1342" s="1"/>
      <c r="B1342" s="1"/>
      <c r="C1342" s="1"/>
      <c r="D1342" s="1"/>
      <c r="E1342" s="1"/>
      <c r="F1342" s="1"/>
      <c r="G1342" s="1"/>
      <c r="H1342" s="1"/>
      <c r="I1342" s="1"/>
      <c r="J1342" s="1"/>
      <c r="K1342" s="1"/>
      <c r="L1342" s="1"/>
      <c r="M1342" s="1"/>
      <c r="N1342" s="1"/>
      <c r="O1342" s="1"/>
      <c r="P1342" s="1"/>
      <c r="Q1342" s="1"/>
      <c r="R1342" s="1"/>
      <c r="S1342" s="1"/>
      <c r="T1342" s="1"/>
      <c r="U1342" s="1"/>
      <c r="V1342" s="1"/>
      <c r="W1342" s="1"/>
      <c r="X1342" s="1"/>
      <c r="Y1342" s="1"/>
      <c r="Z1342" s="1"/>
      <c r="AA1342" s="1"/>
      <c r="AB1342" s="1"/>
      <c r="AC1342" s="1"/>
    </row>
    <row r="1343" spans="1:29" ht="15.75" customHeight="1">
      <c r="A1343" s="1"/>
      <c r="B1343" s="1"/>
      <c r="C1343" s="1"/>
      <c r="D1343" s="1"/>
      <c r="E1343" s="1"/>
      <c r="F1343" s="1"/>
      <c r="G1343" s="1"/>
      <c r="H1343" s="1"/>
      <c r="I1343" s="1"/>
      <c r="J1343" s="1"/>
      <c r="K1343" s="1"/>
      <c r="L1343" s="1"/>
      <c r="M1343" s="1"/>
      <c r="N1343" s="1"/>
      <c r="O1343" s="1"/>
      <c r="P1343" s="1"/>
      <c r="Q1343" s="1"/>
      <c r="R1343" s="1"/>
      <c r="S1343" s="1"/>
      <c r="T1343" s="1"/>
      <c r="U1343" s="1"/>
      <c r="V1343" s="1"/>
      <c r="W1343" s="1"/>
      <c r="X1343" s="1"/>
      <c r="Y1343" s="1"/>
      <c r="Z1343" s="1"/>
      <c r="AA1343" s="1"/>
      <c r="AB1343" s="1"/>
      <c r="AC1343" s="1"/>
    </row>
    <row r="1344" spans="1:29" ht="15.75" customHeight="1">
      <c r="A1344" s="1"/>
      <c r="B1344" s="1"/>
      <c r="C1344" s="1"/>
      <c r="D1344" s="1"/>
      <c r="E1344" s="1"/>
      <c r="F1344" s="1"/>
      <c r="G1344" s="1"/>
      <c r="H1344" s="1"/>
      <c r="I1344" s="1"/>
      <c r="J1344" s="1"/>
      <c r="K1344" s="1"/>
      <c r="L1344" s="1"/>
      <c r="M1344" s="1"/>
      <c r="N1344" s="1"/>
      <c r="O1344" s="1"/>
      <c r="P1344" s="1"/>
      <c r="Q1344" s="1"/>
      <c r="R1344" s="1"/>
      <c r="S1344" s="1"/>
      <c r="T1344" s="1"/>
      <c r="U1344" s="1"/>
      <c r="V1344" s="1"/>
      <c r="W1344" s="1"/>
      <c r="X1344" s="1"/>
      <c r="Y1344" s="1"/>
      <c r="Z1344" s="1"/>
      <c r="AA1344" s="1"/>
      <c r="AB1344" s="1"/>
      <c r="AC1344" s="1"/>
    </row>
    <row r="1345" spans="1:29" ht="15.75" customHeight="1">
      <c r="A1345" s="1"/>
      <c r="B1345" s="1"/>
      <c r="C1345" s="1"/>
      <c r="D1345" s="1"/>
      <c r="E1345" s="1"/>
      <c r="F1345" s="1"/>
      <c r="G1345" s="1"/>
      <c r="H1345" s="1"/>
      <c r="I1345" s="1"/>
      <c r="J1345" s="1"/>
      <c r="K1345" s="1"/>
      <c r="L1345" s="1"/>
      <c r="M1345" s="1"/>
      <c r="N1345" s="1"/>
      <c r="O1345" s="1"/>
      <c r="P1345" s="1"/>
      <c r="Q1345" s="1"/>
      <c r="R1345" s="1"/>
      <c r="S1345" s="1"/>
      <c r="T1345" s="1"/>
      <c r="U1345" s="1"/>
      <c r="V1345" s="1"/>
      <c r="W1345" s="1"/>
      <c r="X1345" s="1"/>
      <c r="Y1345" s="1"/>
      <c r="Z1345" s="1"/>
      <c r="AA1345" s="1"/>
      <c r="AB1345" s="1"/>
      <c r="AC1345" s="1"/>
    </row>
    <row r="1346" spans="1:29" ht="15.75" customHeight="1">
      <c r="A1346" s="1"/>
      <c r="B1346" s="1"/>
      <c r="C1346" s="1"/>
      <c r="D1346" s="1"/>
      <c r="E1346" s="1"/>
      <c r="F1346" s="1"/>
      <c r="G1346" s="1"/>
      <c r="H1346" s="1"/>
      <c r="I1346" s="1"/>
      <c r="J1346" s="1"/>
      <c r="K1346" s="1"/>
      <c r="L1346" s="1"/>
      <c r="M1346" s="1"/>
      <c r="N1346" s="1"/>
      <c r="O1346" s="1"/>
      <c r="P1346" s="1"/>
      <c r="Q1346" s="1"/>
      <c r="R1346" s="1"/>
      <c r="S1346" s="1"/>
      <c r="T1346" s="1"/>
      <c r="U1346" s="1"/>
      <c r="V1346" s="1"/>
      <c r="W1346" s="1"/>
      <c r="X1346" s="1"/>
      <c r="Y1346" s="1"/>
      <c r="Z1346" s="1"/>
      <c r="AA1346" s="1"/>
      <c r="AB1346" s="1"/>
      <c r="AC1346" s="1"/>
    </row>
    <row r="1347" spans="1:29" ht="15.75" customHeight="1">
      <c r="A1347" s="1"/>
      <c r="B1347" s="1"/>
      <c r="C1347" s="1"/>
      <c r="D1347" s="1"/>
      <c r="E1347" s="1"/>
      <c r="F1347" s="1"/>
      <c r="G1347" s="1"/>
      <c r="H1347" s="1"/>
      <c r="I1347" s="1"/>
      <c r="J1347" s="1"/>
      <c r="K1347" s="1"/>
      <c r="L1347" s="1"/>
      <c r="M1347" s="1"/>
      <c r="N1347" s="1"/>
      <c r="O1347" s="1"/>
      <c r="P1347" s="1"/>
      <c r="Q1347" s="1"/>
      <c r="R1347" s="1"/>
      <c r="S1347" s="1"/>
      <c r="T1347" s="1"/>
      <c r="U1347" s="1"/>
      <c r="V1347" s="1"/>
      <c r="W1347" s="1"/>
      <c r="X1347" s="1"/>
      <c r="Y1347" s="1"/>
      <c r="Z1347" s="1"/>
      <c r="AA1347" s="1"/>
      <c r="AB1347" s="1"/>
      <c r="AC1347" s="1"/>
    </row>
    <row r="1348" spans="1:29" ht="15.75" customHeight="1">
      <c r="A1348" s="1"/>
      <c r="B1348" s="1"/>
      <c r="C1348" s="1"/>
      <c r="D1348" s="1"/>
      <c r="E1348" s="1"/>
      <c r="F1348" s="1"/>
      <c r="G1348" s="1"/>
      <c r="H1348" s="1"/>
      <c r="I1348" s="1"/>
      <c r="J1348" s="1"/>
      <c r="K1348" s="1"/>
      <c r="L1348" s="1"/>
      <c r="M1348" s="1"/>
      <c r="N1348" s="1"/>
      <c r="O1348" s="1"/>
      <c r="P1348" s="1"/>
      <c r="Q1348" s="1"/>
      <c r="R1348" s="1"/>
      <c r="S1348" s="1"/>
      <c r="T1348" s="1"/>
      <c r="U1348" s="1"/>
      <c r="V1348" s="1"/>
      <c r="W1348" s="1"/>
      <c r="X1348" s="1"/>
      <c r="Y1348" s="1"/>
      <c r="Z1348" s="1"/>
      <c r="AA1348" s="1"/>
      <c r="AB1348" s="1"/>
      <c r="AC1348" s="1"/>
    </row>
    <row r="1349" spans="1:29" ht="15.75" customHeight="1">
      <c r="A1349" s="1"/>
      <c r="B1349" s="1"/>
      <c r="C1349" s="1"/>
      <c r="D1349" s="1"/>
      <c r="E1349" s="1"/>
      <c r="F1349" s="1"/>
      <c r="G1349" s="1"/>
      <c r="H1349" s="1"/>
      <c r="I1349" s="1"/>
      <c r="J1349" s="1"/>
      <c r="K1349" s="1"/>
      <c r="L1349" s="1"/>
      <c r="M1349" s="1"/>
      <c r="N1349" s="1"/>
      <c r="O1349" s="1"/>
      <c r="P1349" s="1"/>
      <c r="Q1349" s="1"/>
      <c r="R1349" s="1"/>
      <c r="S1349" s="1"/>
      <c r="T1349" s="1"/>
      <c r="U1349" s="1"/>
      <c r="V1349" s="1"/>
      <c r="W1349" s="1"/>
      <c r="X1349" s="1"/>
      <c r="Y1349" s="1"/>
      <c r="Z1349" s="1"/>
      <c r="AA1349" s="1"/>
      <c r="AB1349" s="1"/>
      <c r="AC1349" s="1"/>
    </row>
    <row r="1350" spans="1:29" ht="15.75" customHeight="1">
      <c r="A1350" s="1"/>
      <c r="B1350" s="1"/>
      <c r="C1350" s="1"/>
      <c r="D1350" s="1"/>
      <c r="E1350" s="1"/>
      <c r="F1350" s="1"/>
      <c r="G1350" s="1"/>
      <c r="H1350" s="1"/>
      <c r="I1350" s="1"/>
      <c r="J1350" s="1"/>
      <c r="K1350" s="1"/>
      <c r="L1350" s="1"/>
      <c r="M1350" s="1"/>
      <c r="N1350" s="1"/>
      <c r="O1350" s="1"/>
      <c r="P1350" s="1"/>
      <c r="Q1350" s="1"/>
      <c r="R1350" s="1"/>
      <c r="S1350" s="1"/>
      <c r="T1350" s="1"/>
      <c r="U1350" s="1"/>
      <c r="V1350" s="1"/>
      <c r="W1350" s="1"/>
      <c r="X1350" s="1"/>
      <c r="Y1350" s="1"/>
      <c r="Z1350" s="1"/>
      <c r="AA1350" s="1"/>
      <c r="AB1350" s="1"/>
      <c r="AC1350" s="1"/>
    </row>
    <row r="1351" spans="1:29" ht="15.75" customHeight="1">
      <c r="A1351" s="1"/>
      <c r="B1351" s="1"/>
      <c r="C1351" s="1"/>
      <c r="D1351" s="1"/>
      <c r="E1351" s="1"/>
      <c r="F1351" s="1"/>
      <c r="G1351" s="1"/>
      <c r="H1351" s="1"/>
      <c r="I1351" s="1"/>
      <c r="J1351" s="1"/>
      <c r="K1351" s="1"/>
      <c r="L1351" s="1"/>
      <c r="M1351" s="1"/>
      <c r="N1351" s="1"/>
      <c r="O1351" s="1"/>
      <c r="P1351" s="1"/>
      <c r="Q1351" s="1"/>
      <c r="R1351" s="1"/>
      <c r="S1351" s="1"/>
      <c r="T1351" s="1"/>
      <c r="U1351" s="1"/>
      <c r="V1351" s="1"/>
      <c r="W1351" s="1"/>
      <c r="X1351" s="1"/>
      <c r="Y1351" s="1"/>
      <c r="Z1351" s="1"/>
      <c r="AA1351" s="1"/>
      <c r="AB1351" s="1"/>
      <c r="AC1351" s="1"/>
    </row>
    <row r="1352" spans="1:29" ht="15.75" customHeight="1">
      <c r="A1352" s="1"/>
      <c r="B1352" s="1"/>
      <c r="C1352" s="1"/>
      <c r="D1352" s="1"/>
      <c r="E1352" s="1"/>
      <c r="F1352" s="1"/>
      <c r="G1352" s="1"/>
      <c r="H1352" s="1"/>
      <c r="I1352" s="1"/>
      <c r="J1352" s="1"/>
      <c r="K1352" s="1"/>
      <c r="L1352" s="1"/>
      <c r="M1352" s="1"/>
      <c r="N1352" s="1"/>
      <c r="O1352" s="1"/>
      <c r="P1352" s="1"/>
      <c r="Q1352" s="1"/>
      <c r="R1352" s="1"/>
      <c r="S1352" s="1"/>
      <c r="T1352" s="1"/>
      <c r="U1352" s="1"/>
      <c r="V1352" s="1"/>
      <c r="W1352" s="1"/>
      <c r="X1352" s="1"/>
      <c r="Y1352" s="1"/>
      <c r="Z1352" s="1"/>
      <c r="AA1352" s="1"/>
      <c r="AB1352" s="1"/>
      <c r="AC1352" s="1"/>
    </row>
    <row r="1353" spans="1:29" ht="15.75" customHeight="1">
      <c r="A1353" s="1"/>
      <c r="B1353" s="1"/>
      <c r="C1353" s="1"/>
      <c r="D1353" s="1"/>
      <c r="E1353" s="1"/>
      <c r="F1353" s="1"/>
      <c r="G1353" s="1"/>
      <c r="H1353" s="1"/>
      <c r="I1353" s="1"/>
      <c r="J1353" s="1"/>
      <c r="K1353" s="1"/>
      <c r="L1353" s="1"/>
      <c r="M1353" s="1"/>
      <c r="N1353" s="1"/>
      <c r="O1353" s="1"/>
      <c r="P1353" s="1"/>
      <c r="Q1353" s="1"/>
      <c r="R1353" s="1"/>
      <c r="S1353" s="1"/>
      <c r="T1353" s="1"/>
      <c r="U1353" s="1"/>
      <c r="V1353" s="1"/>
      <c r="W1353" s="1"/>
      <c r="X1353" s="1"/>
      <c r="Y1353" s="1"/>
      <c r="Z1353" s="1"/>
      <c r="AA1353" s="1"/>
      <c r="AB1353" s="1"/>
      <c r="AC1353" s="1"/>
    </row>
    <row r="1354" spans="1:29" ht="15.75" customHeight="1">
      <c r="A1354" s="1"/>
      <c r="B1354" s="1"/>
      <c r="C1354" s="1"/>
      <c r="D1354" s="1"/>
      <c r="E1354" s="1"/>
      <c r="F1354" s="1"/>
      <c r="G1354" s="1"/>
      <c r="H1354" s="1"/>
      <c r="I1354" s="1"/>
      <c r="J1354" s="1"/>
      <c r="K1354" s="1"/>
      <c r="L1354" s="1"/>
      <c r="M1354" s="1"/>
      <c r="N1354" s="1"/>
      <c r="O1354" s="1"/>
      <c r="P1354" s="1"/>
      <c r="Q1354" s="1"/>
      <c r="R1354" s="1"/>
      <c r="S1354" s="1"/>
      <c r="T1354" s="1"/>
      <c r="U1354" s="1"/>
      <c r="V1354" s="1"/>
      <c r="W1354" s="1"/>
      <c r="X1354" s="1"/>
      <c r="Y1354" s="1"/>
      <c r="Z1354" s="1"/>
      <c r="AA1354" s="1"/>
      <c r="AB1354" s="1"/>
      <c r="AC1354" s="1"/>
    </row>
    <row r="1355" spans="1:29" ht="15.75" customHeight="1">
      <c r="A1355" s="1"/>
      <c r="B1355" s="1"/>
      <c r="C1355" s="1"/>
      <c r="D1355" s="1"/>
      <c r="E1355" s="1"/>
      <c r="F1355" s="1"/>
      <c r="G1355" s="1"/>
      <c r="H1355" s="1"/>
      <c r="I1355" s="1"/>
      <c r="J1355" s="1"/>
      <c r="K1355" s="1"/>
      <c r="L1355" s="1"/>
      <c r="M1355" s="1"/>
      <c r="N1355" s="1"/>
      <c r="O1355" s="1"/>
      <c r="P1355" s="1"/>
      <c r="Q1355" s="1"/>
      <c r="R1355" s="1"/>
      <c r="S1355" s="1"/>
      <c r="T1355" s="1"/>
      <c r="U1355" s="1"/>
      <c r="V1355" s="1"/>
      <c r="W1355" s="1"/>
      <c r="X1355" s="1"/>
      <c r="Y1355" s="1"/>
      <c r="Z1355" s="1"/>
      <c r="AA1355" s="1"/>
      <c r="AB1355" s="1"/>
      <c r="AC1355" s="1"/>
    </row>
    <row r="1356" spans="1:29" ht="15.75" customHeight="1">
      <c r="A1356" s="1"/>
      <c r="B1356" s="1"/>
      <c r="C1356" s="1"/>
      <c r="D1356" s="1"/>
      <c r="E1356" s="1"/>
      <c r="F1356" s="1"/>
      <c r="G1356" s="1"/>
      <c r="H1356" s="1"/>
      <c r="I1356" s="1"/>
      <c r="J1356" s="1"/>
      <c r="K1356" s="1"/>
      <c r="L1356" s="1"/>
      <c r="M1356" s="1"/>
      <c r="N1356" s="1"/>
      <c r="O1356" s="1"/>
      <c r="P1356" s="1"/>
      <c r="Q1356" s="1"/>
      <c r="R1356" s="1"/>
      <c r="S1356" s="1"/>
      <c r="T1356" s="1"/>
      <c r="U1356" s="1"/>
      <c r="V1356" s="1"/>
      <c r="W1356" s="1"/>
      <c r="X1356" s="1"/>
      <c r="Y1356" s="1"/>
      <c r="Z1356" s="1"/>
      <c r="AA1356" s="1"/>
      <c r="AB1356" s="1"/>
      <c r="AC1356" s="1"/>
    </row>
    <row r="1357" spans="1:29" ht="15.75" customHeight="1">
      <c r="A1357" s="1"/>
      <c r="B1357" s="1"/>
      <c r="C1357" s="1"/>
      <c r="D1357" s="1"/>
      <c r="E1357" s="1"/>
      <c r="F1357" s="1"/>
      <c r="G1357" s="1"/>
      <c r="H1357" s="1"/>
      <c r="I1357" s="1"/>
      <c r="J1357" s="1"/>
      <c r="K1357" s="1"/>
      <c r="L1357" s="1"/>
      <c r="M1357" s="1"/>
      <c r="N1357" s="1"/>
      <c r="O1357" s="1"/>
      <c r="P1357" s="1"/>
      <c r="Q1357" s="1"/>
      <c r="R1357" s="1"/>
      <c r="S1357" s="1"/>
      <c r="T1357" s="1"/>
      <c r="U1357" s="1"/>
      <c r="V1357" s="1"/>
      <c r="W1357" s="1"/>
      <c r="X1357" s="1"/>
      <c r="Y1357" s="1"/>
      <c r="Z1357" s="1"/>
      <c r="AA1357" s="1"/>
      <c r="AB1357" s="1"/>
      <c r="AC1357" s="1"/>
    </row>
    <row r="1358" spans="1:29" ht="15.75" customHeight="1">
      <c r="A1358" s="1"/>
      <c r="B1358" s="1"/>
      <c r="C1358" s="1"/>
      <c r="D1358" s="1"/>
      <c r="E1358" s="1"/>
      <c r="F1358" s="1"/>
      <c r="G1358" s="1"/>
      <c r="H1358" s="1"/>
      <c r="I1358" s="1"/>
      <c r="J1358" s="1"/>
      <c r="K1358" s="1"/>
      <c r="L1358" s="1"/>
      <c r="M1358" s="1"/>
      <c r="N1358" s="1"/>
      <c r="O1358" s="1"/>
      <c r="P1358" s="1"/>
      <c r="Q1358" s="1"/>
      <c r="R1358" s="1"/>
      <c r="S1358" s="1"/>
      <c r="T1358" s="1"/>
      <c r="U1358" s="1"/>
      <c r="V1358" s="1"/>
      <c r="W1358" s="1"/>
      <c r="X1358" s="1"/>
      <c r="Y1358" s="1"/>
      <c r="Z1358" s="1"/>
      <c r="AA1358" s="1"/>
      <c r="AB1358" s="1"/>
      <c r="AC1358" s="1"/>
    </row>
    <row r="1359" spans="1:29" ht="15.75" customHeight="1">
      <c r="A1359" s="1"/>
      <c r="B1359" s="1"/>
      <c r="C1359" s="1"/>
      <c r="D1359" s="1"/>
      <c r="E1359" s="1"/>
      <c r="F1359" s="1"/>
      <c r="G1359" s="1"/>
      <c r="H1359" s="1"/>
      <c r="I1359" s="1"/>
      <c r="J1359" s="1"/>
      <c r="K1359" s="1"/>
      <c r="L1359" s="1"/>
      <c r="M1359" s="1"/>
      <c r="N1359" s="1"/>
      <c r="O1359" s="1"/>
      <c r="P1359" s="1"/>
      <c r="Q1359" s="1"/>
      <c r="R1359" s="1"/>
      <c r="S1359" s="1"/>
      <c r="T1359" s="1"/>
      <c r="U1359" s="1"/>
      <c r="V1359" s="1"/>
      <c r="W1359" s="1"/>
      <c r="X1359" s="1"/>
      <c r="Y1359" s="1"/>
      <c r="Z1359" s="1"/>
      <c r="AA1359" s="1"/>
      <c r="AB1359" s="1"/>
      <c r="AC1359" s="1"/>
    </row>
    <row r="1360" spans="1:29" ht="15.75" customHeight="1">
      <c r="A1360" s="1"/>
      <c r="B1360" s="1"/>
      <c r="C1360" s="1"/>
      <c r="D1360" s="1"/>
      <c r="E1360" s="1"/>
      <c r="F1360" s="1"/>
      <c r="G1360" s="1"/>
      <c r="H1360" s="1"/>
      <c r="I1360" s="1"/>
      <c r="J1360" s="1"/>
      <c r="K1360" s="1"/>
      <c r="L1360" s="1"/>
      <c r="M1360" s="1"/>
      <c r="N1360" s="1"/>
      <c r="O1360" s="1"/>
      <c r="P1360" s="1"/>
      <c r="Q1360" s="1"/>
      <c r="R1360" s="1"/>
      <c r="S1360" s="1"/>
      <c r="T1360" s="1"/>
      <c r="U1360" s="1"/>
      <c r="V1360" s="1"/>
      <c r="W1360" s="1"/>
      <c r="X1360" s="1"/>
      <c r="Y1360" s="1"/>
      <c r="Z1360" s="1"/>
      <c r="AA1360" s="1"/>
      <c r="AB1360" s="1"/>
      <c r="AC1360" s="1"/>
    </row>
    <row r="1361" spans="1:29" ht="15.75" customHeight="1">
      <c r="A1361" s="1"/>
      <c r="B1361" s="1"/>
      <c r="C1361" s="1"/>
      <c r="D1361" s="1"/>
      <c r="E1361" s="1"/>
      <c r="F1361" s="1"/>
      <c r="G1361" s="1"/>
      <c r="H1361" s="1"/>
      <c r="I1361" s="1"/>
      <c r="J1361" s="1"/>
      <c r="K1361" s="1"/>
      <c r="L1361" s="1"/>
      <c r="M1361" s="1"/>
      <c r="N1361" s="1"/>
      <c r="O1361" s="1"/>
      <c r="P1361" s="1"/>
      <c r="Q1361" s="1"/>
      <c r="R1361" s="1"/>
      <c r="S1361" s="1"/>
      <c r="T1361" s="1"/>
      <c r="U1361" s="1"/>
      <c r="V1361" s="1"/>
      <c r="W1361" s="1"/>
      <c r="X1361" s="1"/>
      <c r="Y1361" s="1"/>
      <c r="Z1361" s="1"/>
      <c r="AA1361" s="1"/>
      <c r="AB1361" s="1"/>
      <c r="AC1361" s="1"/>
    </row>
    <row r="1362" spans="1:29" ht="15.75" customHeight="1">
      <c r="A1362" s="1"/>
      <c r="B1362" s="1"/>
      <c r="C1362" s="1"/>
      <c r="D1362" s="1"/>
      <c r="E1362" s="1"/>
      <c r="F1362" s="1"/>
      <c r="G1362" s="1"/>
      <c r="H1362" s="1"/>
      <c r="I1362" s="1"/>
      <c r="J1362" s="1"/>
      <c r="K1362" s="1"/>
      <c r="L1362" s="1"/>
      <c r="M1362" s="1"/>
      <c r="N1362" s="1"/>
      <c r="O1362" s="1"/>
      <c r="P1362" s="1"/>
      <c r="Q1362" s="1"/>
      <c r="R1362" s="1"/>
      <c r="S1362" s="1"/>
      <c r="T1362" s="1"/>
      <c r="U1362" s="1"/>
      <c r="V1362" s="1"/>
      <c r="W1362" s="1"/>
      <c r="X1362" s="1"/>
      <c r="Y1362" s="1"/>
      <c r="Z1362" s="1"/>
      <c r="AA1362" s="1"/>
      <c r="AB1362" s="1"/>
      <c r="AC1362" s="1"/>
    </row>
    <row r="1363" spans="1:29" ht="15.75" customHeight="1">
      <c r="A1363" s="1"/>
      <c r="B1363" s="1"/>
      <c r="C1363" s="1"/>
      <c r="D1363" s="1"/>
      <c r="E1363" s="1"/>
      <c r="F1363" s="1"/>
      <c r="G1363" s="1"/>
      <c r="H1363" s="1"/>
      <c r="I1363" s="1"/>
      <c r="J1363" s="1"/>
      <c r="K1363" s="1"/>
      <c r="L1363" s="1"/>
      <c r="M1363" s="1"/>
      <c r="N1363" s="1"/>
      <c r="O1363" s="1"/>
      <c r="P1363" s="1"/>
      <c r="Q1363" s="1"/>
      <c r="R1363" s="1"/>
      <c r="S1363" s="1"/>
      <c r="T1363" s="1"/>
      <c r="U1363" s="1"/>
      <c r="V1363" s="1"/>
      <c r="W1363" s="1"/>
      <c r="X1363" s="1"/>
      <c r="Y1363" s="1"/>
      <c r="Z1363" s="1"/>
      <c r="AA1363" s="1"/>
      <c r="AB1363" s="1"/>
      <c r="AC1363" s="1"/>
    </row>
    <row r="1364" spans="1:29" ht="15.75" customHeight="1">
      <c r="A1364" s="1"/>
      <c r="B1364" s="1"/>
      <c r="C1364" s="1"/>
      <c r="D1364" s="1"/>
      <c r="E1364" s="1"/>
      <c r="F1364" s="1"/>
      <c r="G1364" s="1"/>
      <c r="H1364" s="1"/>
      <c r="I1364" s="1"/>
      <c r="J1364" s="1"/>
      <c r="K1364" s="1"/>
      <c r="L1364" s="1"/>
      <c r="M1364" s="1"/>
      <c r="N1364" s="1"/>
      <c r="O1364" s="1"/>
      <c r="P1364" s="1"/>
      <c r="Q1364" s="1"/>
      <c r="R1364" s="1"/>
      <c r="S1364" s="1"/>
      <c r="T1364" s="1"/>
      <c r="U1364" s="1"/>
      <c r="V1364" s="1"/>
      <c r="W1364" s="1"/>
      <c r="X1364" s="1"/>
      <c r="Y1364" s="1"/>
      <c r="Z1364" s="1"/>
      <c r="AA1364" s="1"/>
      <c r="AB1364" s="1"/>
      <c r="AC1364" s="1"/>
    </row>
    <row r="1365" spans="1:29" ht="15.75" customHeight="1">
      <c r="A1365" s="1"/>
      <c r="B1365" s="1"/>
      <c r="C1365" s="1"/>
      <c r="D1365" s="1"/>
      <c r="E1365" s="1"/>
      <c r="F1365" s="1"/>
      <c r="G1365" s="1"/>
      <c r="H1365" s="1"/>
      <c r="I1365" s="1"/>
      <c r="J1365" s="1"/>
      <c r="K1365" s="1"/>
      <c r="L1365" s="1"/>
      <c r="M1365" s="1"/>
      <c r="N1365" s="1"/>
      <c r="O1365" s="1"/>
      <c r="P1365" s="1"/>
      <c r="Q1365" s="1"/>
      <c r="R1365" s="1"/>
      <c r="S1365" s="1"/>
      <c r="T1365" s="1"/>
      <c r="U1365" s="1"/>
      <c r="V1365" s="1"/>
      <c r="W1365" s="1"/>
      <c r="X1365" s="1"/>
      <c r="Y1365" s="1"/>
      <c r="Z1365" s="1"/>
      <c r="AA1365" s="1"/>
      <c r="AB1365" s="1"/>
      <c r="AC1365" s="1"/>
    </row>
    <row r="1366" spans="1:29" ht="15.75" customHeight="1">
      <c r="A1366" s="1"/>
      <c r="B1366" s="1"/>
      <c r="C1366" s="1"/>
      <c r="D1366" s="1"/>
      <c r="E1366" s="1"/>
      <c r="F1366" s="1"/>
      <c r="G1366" s="1"/>
      <c r="H1366" s="1"/>
      <c r="I1366" s="1"/>
      <c r="J1366" s="1"/>
      <c r="K1366" s="1"/>
      <c r="L1366" s="1"/>
      <c r="M1366" s="1"/>
      <c r="N1366" s="1"/>
      <c r="O1366" s="1"/>
      <c r="P1366" s="1"/>
      <c r="Q1366" s="1"/>
      <c r="R1366" s="1"/>
      <c r="S1366" s="1"/>
      <c r="T1366" s="1"/>
      <c r="U1366" s="1"/>
      <c r="V1366" s="1"/>
      <c r="W1366" s="1"/>
      <c r="X1366" s="1"/>
      <c r="Y1366" s="1"/>
      <c r="Z1366" s="1"/>
      <c r="AA1366" s="1"/>
      <c r="AB1366" s="1"/>
      <c r="AC1366" s="1"/>
    </row>
    <row r="1367" spans="1:29" ht="15.75" customHeight="1">
      <c r="A1367" s="1"/>
      <c r="B1367" s="1"/>
      <c r="C1367" s="1"/>
      <c r="D1367" s="1"/>
      <c r="E1367" s="1"/>
      <c r="F1367" s="1"/>
      <c r="G1367" s="1"/>
      <c r="H1367" s="1"/>
      <c r="I1367" s="1"/>
      <c r="J1367" s="1"/>
      <c r="K1367" s="1"/>
      <c r="L1367" s="1"/>
      <c r="M1367" s="1"/>
      <c r="N1367" s="1"/>
      <c r="O1367" s="1"/>
      <c r="P1367" s="1"/>
      <c r="Q1367" s="1"/>
      <c r="R1367" s="1"/>
      <c r="S1367" s="1"/>
      <c r="T1367" s="1"/>
      <c r="U1367" s="1"/>
      <c r="V1367" s="1"/>
      <c r="W1367" s="1"/>
      <c r="X1367" s="1"/>
      <c r="Y1367" s="1"/>
      <c r="Z1367" s="1"/>
      <c r="AA1367" s="1"/>
      <c r="AB1367" s="1"/>
      <c r="AC1367" s="1"/>
    </row>
    <row r="1368" spans="1:29" ht="15.75" customHeight="1">
      <c r="A1368" s="1"/>
      <c r="B1368" s="1"/>
      <c r="C1368" s="1"/>
      <c r="D1368" s="1"/>
      <c r="E1368" s="1"/>
      <c r="F1368" s="1"/>
      <c r="G1368" s="1"/>
      <c r="H1368" s="1"/>
      <c r="I1368" s="1"/>
      <c r="J1368" s="1"/>
      <c r="K1368" s="1"/>
      <c r="L1368" s="1"/>
      <c r="M1368" s="1"/>
      <c r="N1368" s="1"/>
      <c r="O1368" s="1"/>
      <c r="P1368" s="1"/>
      <c r="Q1368" s="1"/>
      <c r="R1368" s="1"/>
      <c r="S1368" s="1"/>
      <c r="T1368" s="1"/>
      <c r="U1368" s="1"/>
      <c r="V1368" s="1"/>
      <c r="W1368" s="1"/>
      <c r="X1368" s="1"/>
      <c r="Y1368" s="1"/>
      <c r="Z1368" s="1"/>
      <c r="AA1368" s="1"/>
      <c r="AB1368" s="1"/>
      <c r="AC1368" s="1"/>
    </row>
    <row r="1369" spans="1:29" ht="15.75" customHeight="1">
      <c r="A1369" s="1"/>
      <c r="B1369" s="1"/>
      <c r="C1369" s="1"/>
      <c r="D1369" s="1"/>
      <c r="E1369" s="1"/>
      <c r="F1369" s="1"/>
      <c r="G1369" s="1"/>
      <c r="H1369" s="1"/>
      <c r="I1369" s="1"/>
      <c r="J1369" s="1"/>
      <c r="K1369" s="1"/>
      <c r="L1369" s="1"/>
      <c r="M1369" s="1"/>
      <c r="N1369" s="1"/>
      <c r="O1369" s="1"/>
      <c r="P1369" s="1"/>
      <c r="Q1369" s="1"/>
      <c r="R1369" s="1"/>
      <c r="S1369" s="1"/>
      <c r="T1369" s="1"/>
      <c r="U1369" s="1"/>
      <c r="V1369" s="1"/>
      <c r="W1369" s="1"/>
      <c r="X1369" s="1"/>
      <c r="Y1369" s="1"/>
      <c r="Z1369" s="1"/>
      <c r="AA1369" s="1"/>
      <c r="AB1369" s="1"/>
      <c r="AC1369" s="1"/>
    </row>
    <row r="1370" spans="1:29" ht="15.75" customHeight="1">
      <c r="A1370" s="1"/>
      <c r="B1370" s="1"/>
      <c r="C1370" s="1"/>
      <c r="D1370" s="1"/>
      <c r="E1370" s="1"/>
      <c r="F1370" s="1"/>
      <c r="G1370" s="1"/>
      <c r="H1370" s="1"/>
      <c r="I1370" s="1"/>
      <c r="J1370" s="1"/>
      <c r="K1370" s="1"/>
      <c r="L1370" s="1"/>
      <c r="M1370" s="1"/>
      <c r="N1370" s="1"/>
      <c r="O1370" s="1"/>
      <c r="P1370" s="1"/>
      <c r="Q1370" s="1"/>
      <c r="R1370" s="1"/>
      <c r="S1370" s="1"/>
      <c r="T1370" s="1"/>
      <c r="U1370" s="1"/>
      <c r="V1370" s="1"/>
      <c r="W1370" s="1"/>
      <c r="X1370" s="1"/>
      <c r="Y1370" s="1"/>
      <c r="Z1370" s="1"/>
      <c r="AA1370" s="1"/>
      <c r="AB1370" s="1"/>
      <c r="AC1370" s="1"/>
    </row>
    <row r="1371" spans="1:29" ht="15.75" customHeight="1">
      <c r="A1371" s="1"/>
      <c r="B1371" s="1"/>
      <c r="C1371" s="1"/>
      <c r="D1371" s="1"/>
      <c r="E1371" s="1"/>
      <c r="F1371" s="1"/>
      <c r="G1371" s="1"/>
      <c r="H1371" s="1"/>
      <c r="I1371" s="1"/>
      <c r="J1371" s="1"/>
      <c r="K1371" s="1"/>
      <c r="L1371" s="1"/>
      <c r="M1371" s="1"/>
      <c r="N1371" s="1"/>
      <c r="O1371" s="1"/>
      <c r="P1371" s="1"/>
      <c r="Q1371" s="1"/>
      <c r="R1371" s="1"/>
      <c r="S1371" s="1"/>
      <c r="T1371" s="1"/>
      <c r="U1371" s="1"/>
      <c r="V1371" s="1"/>
      <c r="W1371" s="1"/>
      <c r="X1371" s="1"/>
      <c r="Y1371" s="1"/>
      <c r="Z1371" s="1"/>
      <c r="AA1371" s="1"/>
      <c r="AB1371" s="1"/>
      <c r="AC1371" s="1"/>
    </row>
    <row r="1372" spans="1:29" ht="15.75" customHeight="1">
      <c r="A1372" s="1"/>
      <c r="B1372" s="1"/>
      <c r="C1372" s="1"/>
      <c r="D1372" s="1"/>
      <c r="E1372" s="1"/>
      <c r="F1372" s="1"/>
      <c r="G1372" s="1"/>
      <c r="H1372" s="1"/>
      <c r="I1372" s="1"/>
      <c r="J1372" s="1"/>
      <c r="K1372" s="1"/>
      <c r="L1372" s="1"/>
      <c r="M1372" s="1"/>
      <c r="N1372" s="1"/>
      <c r="O1372" s="1"/>
      <c r="P1372" s="1"/>
      <c r="Q1372" s="1"/>
      <c r="R1372" s="1"/>
      <c r="S1372" s="1"/>
      <c r="T1372" s="1"/>
      <c r="U1372" s="1"/>
      <c r="V1372" s="1"/>
      <c r="W1372" s="1"/>
      <c r="X1372" s="1"/>
      <c r="Y1372" s="1"/>
      <c r="Z1372" s="1"/>
      <c r="AA1372" s="1"/>
      <c r="AB1372" s="1"/>
      <c r="AC1372" s="1"/>
    </row>
    <row r="1373" spans="1:29" ht="15.75" customHeight="1">
      <c r="A1373" s="1"/>
      <c r="B1373" s="1"/>
      <c r="C1373" s="1"/>
      <c r="D1373" s="1"/>
      <c r="E1373" s="1"/>
      <c r="F1373" s="1"/>
      <c r="G1373" s="1"/>
      <c r="H1373" s="1"/>
      <c r="I1373" s="1"/>
      <c r="J1373" s="1"/>
      <c r="K1373" s="1"/>
      <c r="L1373" s="1"/>
      <c r="M1373" s="1"/>
      <c r="N1373" s="1"/>
      <c r="O1373" s="1"/>
      <c r="P1373" s="1"/>
      <c r="Q1373" s="1"/>
      <c r="R1373" s="1"/>
      <c r="S1373" s="1"/>
      <c r="T1373" s="1"/>
      <c r="U1373" s="1"/>
      <c r="V1373" s="1"/>
      <c r="W1373" s="1"/>
      <c r="X1373" s="1"/>
      <c r="Y1373" s="1"/>
      <c r="Z1373" s="1"/>
      <c r="AA1373" s="1"/>
      <c r="AB1373" s="1"/>
      <c r="AC1373" s="1"/>
    </row>
    <row r="1374" spans="1:29" ht="15.75" customHeight="1">
      <c r="A1374" s="1"/>
      <c r="B1374" s="1"/>
      <c r="C1374" s="1"/>
      <c r="D1374" s="1"/>
      <c r="E1374" s="1"/>
      <c r="F1374" s="1"/>
      <c r="G1374" s="1"/>
      <c r="H1374" s="1"/>
      <c r="I1374" s="1"/>
      <c r="J1374" s="1"/>
      <c r="K1374" s="1"/>
      <c r="L1374" s="1"/>
      <c r="M1374" s="1"/>
      <c r="N1374" s="1"/>
      <c r="O1374" s="1"/>
      <c r="P1374" s="1"/>
      <c r="Q1374" s="1"/>
      <c r="R1374" s="1"/>
      <c r="S1374" s="1"/>
      <c r="T1374" s="1"/>
      <c r="U1374" s="1"/>
      <c r="V1374" s="1"/>
      <c r="W1374" s="1"/>
      <c r="X1374" s="1"/>
      <c r="Y1374" s="1"/>
      <c r="Z1374" s="1"/>
      <c r="AA1374" s="1"/>
      <c r="AB1374" s="1"/>
      <c r="AC1374" s="1"/>
    </row>
    <row r="1375" spans="1:29" ht="15.75" customHeight="1">
      <c r="A1375" s="1"/>
      <c r="B1375" s="1"/>
      <c r="C1375" s="1"/>
      <c r="D1375" s="1"/>
      <c r="E1375" s="1"/>
      <c r="F1375" s="1"/>
      <c r="G1375" s="1"/>
      <c r="H1375" s="1"/>
      <c r="I1375" s="1"/>
      <c r="J1375" s="1"/>
      <c r="K1375" s="1"/>
      <c r="L1375" s="1"/>
      <c r="M1375" s="1"/>
      <c r="N1375" s="1"/>
      <c r="O1375" s="1"/>
      <c r="P1375" s="1"/>
      <c r="Q1375" s="1"/>
      <c r="R1375" s="1"/>
      <c r="S1375" s="1"/>
      <c r="T1375" s="1"/>
      <c r="U1375" s="1"/>
      <c r="V1375" s="1"/>
      <c r="W1375" s="1"/>
      <c r="X1375" s="1"/>
      <c r="Y1375" s="1"/>
      <c r="Z1375" s="1"/>
      <c r="AA1375" s="1"/>
      <c r="AB1375" s="1"/>
      <c r="AC1375" s="1"/>
    </row>
    <row r="1376" spans="1:29" ht="15.75" customHeight="1">
      <c r="A1376" s="1"/>
      <c r="B1376" s="1"/>
      <c r="C1376" s="1"/>
      <c r="D1376" s="1"/>
      <c r="E1376" s="1"/>
      <c r="F1376" s="1"/>
      <c r="G1376" s="1"/>
      <c r="H1376" s="1"/>
      <c r="I1376" s="1"/>
      <c r="J1376" s="1"/>
      <c r="K1376" s="1"/>
      <c r="L1376" s="1"/>
      <c r="M1376" s="1"/>
      <c r="N1376" s="1"/>
      <c r="O1376" s="1"/>
      <c r="P1376" s="1"/>
      <c r="Q1376" s="1"/>
      <c r="R1376" s="1"/>
      <c r="S1376" s="1"/>
      <c r="T1376" s="1"/>
      <c r="U1376" s="1"/>
      <c r="V1376" s="1"/>
      <c r="W1376" s="1"/>
      <c r="X1376" s="1"/>
      <c r="Y1376" s="1"/>
      <c r="Z1376" s="1"/>
      <c r="AA1376" s="1"/>
      <c r="AB1376" s="1"/>
      <c r="AC1376" s="1"/>
    </row>
    <row r="1377" spans="1:29" ht="15.75" customHeight="1">
      <c r="A1377" s="1"/>
      <c r="B1377" s="1"/>
      <c r="C1377" s="1"/>
      <c r="D1377" s="1"/>
      <c r="E1377" s="1"/>
      <c r="F1377" s="1"/>
      <c r="G1377" s="1"/>
      <c r="H1377" s="1"/>
      <c r="I1377" s="1"/>
      <c r="J1377" s="1"/>
      <c r="K1377" s="1"/>
      <c r="L1377" s="1"/>
      <c r="M1377" s="1"/>
      <c r="N1377" s="1"/>
      <c r="O1377" s="1"/>
      <c r="P1377" s="1"/>
      <c r="Q1377" s="1"/>
      <c r="R1377" s="1"/>
      <c r="S1377" s="1"/>
      <c r="T1377" s="1"/>
      <c r="U1377" s="1"/>
      <c r="V1377" s="1"/>
      <c r="W1377" s="1"/>
      <c r="X1377" s="1"/>
      <c r="Y1377" s="1"/>
      <c r="Z1377" s="1"/>
      <c r="AA1377" s="1"/>
      <c r="AB1377" s="1"/>
      <c r="AC1377" s="1"/>
    </row>
    <row r="1378" spans="1:29" ht="15.75" customHeight="1">
      <c r="A1378" s="1"/>
      <c r="B1378" s="1"/>
      <c r="C1378" s="1"/>
      <c r="D1378" s="1"/>
      <c r="E1378" s="1"/>
      <c r="F1378" s="1"/>
      <c r="G1378" s="1"/>
      <c r="H1378" s="1"/>
      <c r="I1378" s="1"/>
      <c r="J1378" s="1"/>
      <c r="K1378" s="1"/>
      <c r="L1378" s="1"/>
      <c r="M1378" s="1"/>
      <c r="N1378" s="1"/>
      <c r="O1378" s="1"/>
      <c r="P1378" s="1"/>
      <c r="Q1378" s="1"/>
      <c r="R1378" s="1"/>
      <c r="S1378" s="1"/>
      <c r="T1378" s="1"/>
      <c r="U1378" s="1"/>
      <c r="V1378" s="1"/>
      <c r="W1378" s="1"/>
      <c r="X1378" s="1"/>
      <c r="Y1378" s="1"/>
      <c r="Z1378" s="1"/>
      <c r="AA1378" s="1"/>
      <c r="AB1378" s="1"/>
      <c r="AC1378" s="1"/>
    </row>
    <row r="1379" spans="1:29" ht="15.75" customHeight="1">
      <c r="A1379" s="1"/>
      <c r="B1379" s="1"/>
      <c r="C1379" s="1"/>
      <c r="D1379" s="1"/>
      <c r="E1379" s="1"/>
      <c r="F1379" s="1"/>
      <c r="G1379" s="1"/>
      <c r="H1379" s="1"/>
      <c r="I1379" s="1"/>
      <c r="J1379" s="1"/>
      <c r="K1379" s="1"/>
      <c r="L1379" s="1"/>
      <c r="M1379" s="1"/>
      <c r="N1379" s="1"/>
      <c r="O1379" s="1"/>
      <c r="P1379" s="1"/>
      <c r="Q1379" s="1"/>
      <c r="R1379" s="1"/>
      <c r="S1379" s="1"/>
      <c r="T1379" s="1"/>
      <c r="U1379" s="1"/>
      <c r="V1379" s="1"/>
      <c r="W1379" s="1"/>
      <c r="X1379" s="1"/>
      <c r="Y1379" s="1"/>
      <c r="Z1379" s="1"/>
      <c r="AA1379" s="1"/>
      <c r="AB1379" s="1"/>
      <c r="AC1379" s="1"/>
    </row>
    <row r="1380" spans="1:29" ht="15.75" customHeight="1">
      <c r="A1380" s="1"/>
      <c r="B1380" s="1"/>
      <c r="C1380" s="1"/>
      <c r="D1380" s="1"/>
      <c r="E1380" s="1"/>
      <c r="F1380" s="1"/>
      <c r="G1380" s="1"/>
      <c r="H1380" s="1"/>
      <c r="I1380" s="1"/>
      <c r="J1380" s="1"/>
      <c r="K1380" s="1"/>
      <c r="L1380" s="1"/>
      <c r="M1380" s="1"/>
      <c r="N1380" s="1"/>
      <c r="O1380" s="1"/>
      <c r="P1380" s="1"/>
      <c r="Q1380" s="1"/>
      <c r="R1380" s="1"/>
      <c r="S1380" s="1"/>
      <c r="T1380" s="1"/>
      <c r="U1380" s="1"/>
      <c r="V1380" s="1"/>
      <c r="W1380" s="1"/>
      <c r="X1380" s="1"/>
      <c r="Y1380" s="1"/>
      <c r="Z1380" s="1"/>
      <c r="AA1380" s="1"/>
      <c r="AB1380" s="1"/>
      <c r="AC1380" s="1"/>
    </row>
    <row r="1381" spans="1:29" ht="15.75" customHeight="1">
      <c r="A1381" s="1"/>
      <c r="B1381" s="1"/>
      <c r="C1381" s="1"/>
      <c r="D1381" s="1"/>
      <c r="E1381" s="1"/>
      <c r="F1381" s="1"/>
      <c r="G1381" s="1"/>
      <c r="H1381" s="1"/>
      <c r="I1381" s="1"/>
      <c r="J1381" s="1"/>
      <c r="K1381" s="1"/>
      <c r="L1381" s="1"/>
      <c r="M1381" s="1"/>
      <c r="N1381" s="1"/>
      <c r="O1381" s="1"/>
      <c r="P1381" s="1"/>
      <c r="Q1381" s="1"/>
      <c r="R1381" s="1"/>
      <c r="S1381" s="1"/>
      <c r="T1381" s="1"/>
      <c r="U1381" s="1"/>
      <c r="V1381" s="1"/>
      <c r="W1381" s="1"/>
      <c r="X1381" s="1"/>
      <c r="Y1381" s="1"/>
      <c r="Z1381" s="1"/>
      <c r="AA1381" s="1"/>
      <c r="AB1381" s="1"/>
      <c r="AC1381" s="1"/>
    </row>
    <row r="1382" spans="1:29" ht="15.75" customHeight="1">
      <c r="A1382" s="1"/>
      <c r="B1382" s="1"/>
      <c r="C1382" s="1"/>
      <c r="D1382" s="1"/>
      <c r="E1382" s="1"/>
      <c r="F1382" s="1"/>
      <c r="G1382" s="1"/>
      <c r="H1382" s="1"/>
      <c r="I1382" s="1"/>
      <c r="J1382" s="1"/>
      <c r="K1382" s="1"/>
      <c r="L1382" s="1"/>
      <c r="M1382" s="1"/>
      <c r="N1382" s="1"/>
      <c r="O1382" s="1"/>
      <c r="P1382" s="1"/>
      <c r="Q1382" s="1"/>
      <c r="R1382" s="1"/>
      <c r="S1382" s="1"/>
      <c r="T1382" s="1"/>
      <c r="U1382" s="1"/>
      <c r="V1382" s="1"/>
      <c r="W1382" s="1"/>
      <c r="X1382" s="1"/>
      <c r="Y1382" s="1"/>
      <c r="Z1382" s="1"/>
      <c r="AA1382" s="1"/>
      <c r="AB1382" s="1"/>
      <c r="AC1382" s="1"/>
    </row>
    <row r="1383" spans="1:29" ht="15.75" customHeight="1">
      <c r="A1383" s="1"/>
      <c r="B1383" s="1"/>
      <c r="C1383" s="1"/>
      <c r="D1383" s="1"/>
      <c r="E1383" s="1"/>
      <c r="F1383" s="1"/>
      <c r="G1383" s="1"/>
      <c r="H1383" s="1"/>
      <c r="I1383" s="1"/>
      <c r="J1383" s="1"/>
      <c r="K1383" s="1"/>
      <c r="L1383" s="1"/>
      <c r="M1383" s="1"/>
      <c r="N1383" s="1"/>
      <c r="O1383" s="1"/>
      <c r="P1383" s="1"/>
      <c r="Q1383" s="1"/>
      <c r="R1383" s="1"/>
      <c r="S1383" s="1"/>
      <c r="T1383" s="1"/>
      <c r="U1383" s="1"/>
      <c r="V1383" s="1"/>
      <c r="W1383" s="1"/>
      <c r="X1383" s="1"/>
      <c r="Y1383" s="1"/>
      <c r="Z1383" s="1"/>
      <c r="AA1383" s="1"/>
      <c r="AB1383" s="1"/>
      <c r="AC1383" s="1"/>
    </row>
    <row r="1384" spans="1:29" ht="15.75" customHeight="1">
      <c r="A1384" s="1"/>
      <c r="B1384" s="1"/>
      <c r="C1384" s="1"/>
      <c r="D1384" s="1"/>
      <c r="E1384" s="1"/>
      <c r="F1384" s="1"/>
      <c r="G1384" s="1"/>
      <c r="H1384" s="1"/>
      <c r="I1384" s="1"/>
      <c r="J1384" s="1"/>
      <c r="K1384" s="1"/>
      <c r="L1384" s="1"/>
      <c r="M1384" s="1"/>
      <c r="N1384" s="1"/>
      <c r="O1384" s="1"/>
      <c r="P1384" s="1"/>
      <c r="Q1384" s="1"/>
      <c r="R1384" s="1"/>
      <c r="S1384" s="1"/>
      <c r="T1384" s="1"/>
      <c r="U1384" s="1"/>
      <c r="V1384" s="1"/>
      <c r="W1384" s="1"/>
      <c r="X1384" s="1"/>
      <c r="Y1384" s="1"/>
      <c r="Z1384" s="1"/>
      <c r="AA1384" s="1"/>
      <c r="AB1384" s="1"/>
      <c r="AC1384" s="1"/>
    </row>
    <row r="1385" spans="1:29" ht="15.75" customHeight="1">
      <c r="A1385" s="1"/>
      <c r="B1385" s="1"/>
      <c r="C1385" s="1"/>
      <c r="D1385" s="1"/>
      <c r="E1385" s="1"/>
      <c r="F1385" s="1"/>
      <c r="G1385" s="1"/>
      <c r="H1385" s="1"/>
      <c r="I1385" s="1"/>
      <c r="J1385" s="1"/>
      <c r="K1385" s="1"/>
      <c r="L1385" s="1"/>
      <c r="M1385" s="1"/>
      <c r="N1385" s="1"/>
      <c r="O1385" s="1"/>
      <c r="P1385" s="1"/>
      <c r="Q1385" s="1"/>
      <c r="R1385" s="1"/>
      <c r="S1385" s="1"/>
      <c r="T1385" s="1"/>
      <c r="U1385" s="1"/>
      <c r="V1385" s="1"/>
      <c r="W1385" s="1"/>
      <c r="X1385" s="1"/>
      <c r="Y1385" s="1"/>
      <c r="Z1385" s="1"/>
      <c r="AA1385" s="1"/>
      <c r="AB1385" s="1"/>
      <c r="AC1385" s="1"/>
    </row>
    <row r="1386" spans="1:29" ht="15.75" customHeight="1">
      <c r="A1386" s="1"/>
      <c r="B1386" s="1"/>
      <c r="C1386" s="1"/>
      <c r="D1386" s="1"/>
      <c r="E1386" s="1"/>
      <c r="F1386" s="1"/>
      <c r="G1386" s="1"/>
      <c r="H1386" s="1"/>
      <c r="I1386" s="1"/>
      <c r="J1386" s="1"/>
      <c r="K1386" s="1"/>
      <c r="L1386" s="1"/>
      <c r="M1386" s="1"/>
      <c r="N1386" s="1"/>
      <c r="O1386" s="1"/>
      <c r="P1386" s="1"/>
      <c r="Q1386" s="1"/>
      <c r="R1386" s="1"/>
      <c r="S1386" s="1"/>
      <c r="T1386" s="1"/>
      <c r="U1386" s="1"/>
      <c r="V1386" s="1"/>
      <c r="W1386" s="1"/>
      <c r="X1386" s="1"/>
      <c r="Y1386" s="1"/>
      <c r="Z1386" s="1"/>
      <c r="AA1386" s="1"/>
      <c r="AB1386" s="1"/>
      <c r="AC1386" s="1"/>
    </row>
    <row r="1387" spans="1:29" ht="15.75" customHeight="1">
      <c r="A1387" s="1"/>
      <c r="B1387" s="1"/>
      <c r="C1387" s="1"/>
      <c r="D1387" s="1"/>
      <c r="E1387" s="1"/>
      <c r="F1387" s="1"/>
      <c r="G1387" s="1"/>
      <c r="H1387" s="1"/>
      <c r="I1387" s="1"/>
      <c r="J1387" s="1"/>
      <c r="K1387" s="1"/>
      <c r="L1387" s="1"/>
      <c r="M1387" s="1"/>
      <c r="N1387" s="1"/>
      <c r="O1387" s="1"/>
      <c r="P1387" s="1"/>
      <c r="Q1387" s="1"/>
      <c r="R1387" s="1"/>
      <c r="S1387" s="1"/>
      <c r="T1387" s="1"/>
      <c r="U1387" s="1"/>
      <c r="V1387" s="1"/>
      <c r="W1387" s="1"/>
      <c r="X1387" s="1"/>
      <c r="Y1387" s="1"/>
      <c r="Z1387" s="1"/>
      <c r="AA1387" s="1"/>
      <c r="AB1387" s="1"/>
      <c r="AC1387" s="1"/>
    </row>
    <row r="1388" spans="1:29" ht="15.75" customHeight="1">
      <c r="A1388" s="1"/>
      <c r="B1388" s="1"/>
      <c r="C1388" s="1"/>
      <c r="D1388" s="1"/>
      <c r="E1388" s="1"/>
      <c r="F1388" s="1"/>
      <c r="G1388" s="1"/>
      <c r="H1388" s="1"/>
      <c r="I1388" s="1"/>
      <c r="J1388" s="1"/>
      <c r="K1388" s="1"/>
      <c r="L1388" s="1"/>
      <c r="M1388" s="1"/>
      <c r="N1388" s="1"/>
      <c r="O1388" s="1"/>
      <c r="P1388" s="1"/>
      <c r="Q1388" s="1"/>
      <c r="R1388" s="1"/>
      <c r="S1388" s="1"/>
      <c r="T1388" s="1"/>
      <c r="U1388" s="1"/>
      <c r="V1388" s="1"/>
      <c r="W1388" s="1"/>
      <c r="X1388" s="1"/>
      <c r="Y1388" s="1"/>
      <c r="Z1388" s="1"/>
      <c r="AA1388" s="1"/>
      <c r="AB1388" s="1"/>
      <c r="AC1388" s="1"/>
    </row>
    <row r="1389" spans="1:29" ht="15.75" customHeight="1">
      <c r="A1389" s="1"/>
      <c r="B1389" s="1"/>
      <c r="C1389" s="1"/>
      <c r="D1389" s="1"/>
      <c r="E1389" s="1"/>
      <c r="F1389" s="1"/>
      <c r="G1389" s="1"/>
      <c r="H1389" s="1"/>
      <c r="I1389" s="1"/>
      <c r="J1389" s="1"/>
      <c r="K1389" s="1"/>
      <c r="L1389" s="1"/>
      <c r="M1389" s="1"/>
      <c r="N1389" s="1"/>
      <c r="O1389" s="1"/>
      <c r="P1389" s="1"/>
      <c r="Q1389" s="1"/>
      <c r="R1389" s="1"/>
      <c r="S1389" s="1"/>
      <c r="T1389" s="1"/>
      <c r="U1389" s="1"/>
      <c r="V1389" s="1"/>
      <c r="W1389" s="1"/>
      <c r="X1389" s="1"/>
      <c r="Y1389" s="1"/>
      <c r="Z1389" s="1"/>
      <c r="AA1389" s="1"/>
      <c r="AB1389" s="1"/>
      <c r="AC1389" s="1"/>
    </row>
    <row r="1390" spans="1:29" ht="15.75" customHeight="1">
      <c r="A1390" s="1"/>
      <c r="B1390" s="1"/>
      <c r="C1390" s="1"/>
      <c r="D1390" s="1"/>
      <c r="E1390" s="1"/>
      <c r="F1390" s="1"/>
      <c r="G1390" s="1"/>
      <c r="H1390" s="1"/>
      <c r="I1390" s="1"/>
      <c r="J1390" s="1"/>
      <c r="K1390" s="1"/>
      <c r="L1390" s="1"/>
      <c r="M1390" s="1"/>
      <c r="N1390" s="1"/>
      <c r="O1390" s="1"/>
      <c r="P1390" s="1"/>
      <c r="Q1390" s="1"/>
      <c r="R1390" s="1"/>
      <c r="S1390" s="1"/>
      <c r="T1390" s="1"/>
      <c r="U1390" s="1"/>
      <c r="V1390" s="1"/>
      <c r="W1390" s="1"/>
      <c r="X1390" s="1"/>
      <c r="Y1390" s="1"/>
      <c r="Z1390" s="1"/>
      <c r="AA1390" s="1"/>
      <c r="AB1390" s="1"/>
      <c r="AC1390" s="1"/>
    </row>
    <row r="1391" spans="1:29" ht="15.75" customHeight="1">
      <c r="A1391" s="1"/>
      <c r="B1391" s="1"/>
      <c r="C1391" s="1"/>
      <c r="D1391" s="1"/>
      <c r="E1391" s="1"/>
      <c r="F1391" s="1"/>
      <c r="G1391" s="1"/>
      <c r="H1391" s="1"/>
      <c r="I1391" s="1"/>
      <c r="J1391" s="1"/>
      <c r="K1391" s="1"/>
      <c r="L1391" s="1"/>
      <c r="M1391" s="1"/>
      <c r="N1391" s="1"/>
      <c r="O1391" s="1"/>
      <c r="P1391" s="1"/>
      <c r="Q1391" s="1"/>
      <c r="R1391" s="1"/>
      <c r="S1391" s="1"/>
      <c r="T1391" s="1"/>
      <c r="U1391" s="1"/>
      <c r="V1391" s="1"/>
      <c r="W1391" s="1"/>
      <c r="X1391" s="1"/>
      <c r="Y1391" s="1"/>
      <c r="Z1391" s="1"/>
      <c r="AA1391" s="1"/>
      <c r="AB1391" s="1"/>
      <c r="AC1391" s="1"/>
    </row>
    <row r="1392" spans="1:29" ht="15.75" customHeight="1">
      <c r="A1392" s="1"/>
      <c r="B1392" s="1"/>
      <c r="C1392" s="1"/>
      <c r="D1392" s="1"/>
      <c r="E1392" s="1"/>
      <c r="F1392" s="1"/>
      <c r="G1392" s="1"/>
      <c r="H1392" s="1"/>
      <c r="I1392" s="1"/>
      <c r="J1392" s="1"/>
      <c r="K1392" s="1"/>
      <c r="L1392" s="1"/>
      <c r="M1392" s="1"/>
      <c r="N1392" s="1"/>
      <c r="O1392" s="1"/>
      <c r="P1392" s="1"/>
      <c r="Q1392" s="1"/>
      <c r="R1392" s="1"/>
      <c r="S1392" s="1"/>
      <c r="T1392" s="1"/>
      <c r="U1392" s="1"/>
      <c r="V1392" s="1"/>
      <c r="W1392" s="1"/>
      <c r="X1392" s="1"/>
      <c r="Y1392" s="1"/>
      <c r="Z1392" s="1"/>
      <c r="AA1392" s="1"/>
      <c r="AB1392" s="1"/>
      <c r="AC1392" s="1"/>
    </row>
    <row r="1393" spans="1:29" ht="15.75" customHeight="1">
      <c r="A1393" s="1"/>
      <c r="B1393" s="1"/>
      <c r="C1393" s="1"/>
      <c r="D1393" s="1"/>
      <c r="E1393" s="1"/>
      <c r="F1393" s="1"/>
      <c r="G1393" s="1"/>
      <c r="H1393" s="1"/>
      <c r="I1393" s="1"/>
      <c r="J1393" s="1"/>
      <c r="K1393" s="1"/>
      <c r="L1393" s="1"/>
      <c r="M1393" s="1"/>
      <c r="N1393" s="1"/>
      <c r="O1393" s="1"/>
      <c r="P1393" s="1"/>
      <c r="Q1393" s="1"/>
      <c r="R1393" s="1"/>
      <c r="S1393" s="1"/>
      <c r="T1393" s="1"/>
      <c r="U1393" s="1"/>
      <c r="V1393" s="1"/>
      <c r="W1393" s="1"/>
      <c r="X1393" s="1"/>
      <c r="Y1393" s="1"/>
      <c r="Z1393" s="1"/>
      <c r="AA1393" s="1"/>
      <c r="AB1393" s="1"/>
      <c r="AC1393" s="1"/>
    </row>
    <row r="1394" spans="1:29" ht="15.75" customHeight="1">
      <c r="A1394" s="1"/>
      <c r="B1394" s="1"/>
      <c r="C1394" s="1"/>
      <c r="D1394" s="1"/>
      <c r="E1394" s="1"/>
      <c r="F1394" s="1"/>
      <c r="G1394" s="1"/>
      <c r="H1394" s="1"/>
      <c r="I1394" s="1"/>
      <c r="J1394" s="1"/>
      <c r="K1394" s="1"/>
      <c r="L1394" s="1"/>
      <c r="M1394" s="1"/>
      <c r="N1394" s="1"/>
      <c r="O1394" s="1"/>
      <c r="P1394" s="1"/>
      <c r="Q1394" s="1"/>
      <c r="R1394" s="1"/>
      <c r="S1394" s="1"/>
      <c r="T1394" s="1"/>
      <c r="U1394" s="1"/>
      <c r="V1394" s="1"/>
      <c r="W1394" s="1"/>
      <c r="X1394" s="1"/>
      <c r="Y1394" s="1"/>
      <c r="Z1394" s="1"/>
      <c r="AA1394" s="1"/>
      <c r="AB1394" s="1"/>
      <c r="AC1394" s="1"/>
    </row>
    <row r="1395" spans="1:29" ht="15.75" customHeight="1">
      <c r="A1395" s="1"/>
      <c r="B1395" s="1"/>
      <c r="C1395" s="1"/>
      <c r="D1395" s="1"/>
      <c r="E1395" s="1"/>
      <c r="F1395" s="1"/>
      <c r="G1395" s="1"/>
      <c r="H1395" s="1"/>
      <c r="I1395" s="1"/>
      <c r="J1395" s="1"/>
      <c r="K1395" s="1"/>
      <c r="L1395" s="1"/>
      <c r="M1395" s="1"/>
      <c r="N1395" s="1"/>
      <c r="O1395" s="1"/>
      <c r="P1395" s="1"/>
      <c r="Q1395" s="1"/>
      <c r="R1395" s="1"/>
      <c r="S1395" s="1"/>
      <c r="T1395" s="1"/>
      <c r="U1395" s="1"/>
      <c r="V1395" s="1"/>
      <c r="W1395" s="1"/>
      <c r="X1395" s="1"/>
      <c r="Y1395" s="1"/>
      <c r="Z1395" s="1"/>
      <c r="AA1395" s="1"/>
      <c r="AB1395" s="1"/>
      <c r="AC1395" s="1"/>
    </row>
    <row r="1396" spans="1:29" ht="15.75" customHeight="1">
      <c r="A1396" s="1"/>
      <c r="B1396" s="1"/>
      <c r="C1396" s="1"/>
      <c r="D1396" s="1"/>
      <c r="E1396" s="1"/>
      <c r="F1396" s="1"/>
      <c r="G1396" s="1"/>
      <c r="H1396" s="1"/>
      <c r="I1396" s="1"/>
      <c r="J1396" s="1"/>
      <c r="K1396" s="1"/>
      <c r="L1396" s="1"/>
      <c r="M1396" s="1"/>
      <c r="N1396" s="1"/>
      <c r="O1396" s="1"/>
      <c r="P1396" s="1"/>
      <c r="Q1396" s="1"/>
      <c r="R1396" s="1"/>
      <c r="S1396" s="1"/>
      <c r="T1396" s="1"/>
      <c r="U1396" s="1"/>
      <c r="V1396" s="1"/>
      <c r="W1396" s="1"/>
      <c r="X1396" s="1"/>
      <c r="Y1396" s="1"/>
      <c r="Z1396" s="1"/>
      <c r="AA1396" s="1"/>
      <c r="AB1396" s="1"/>
      <c r="AC1396" s="1"/>
    </row>
    <row r="1397" spans="1:29" ht="15.75" customHeight="1">
      <c r="A1397" s="1"/>
      <c r="B1397" s="1"/>
      <c r="C1397" s="1"/>
      <c r="D1397" s="1"/>
      <c r="E1397" s="1"/>
      <c r="F1397" s="1"/>
      <c r="G1397" s="1"/>
      <c r="H1397" s="1"/>
      <c r="I1397" s="1"/>
      <c r="J1397" s="1"/>
      <c r="K1397" s="1"/>
      <c r="L1397" s="1"/>
      <c r="M1397" s="1"/>
      <c r="N1397" s="1"/>
      <c r="O1397" s="1"/>
      <c r="P1397" s="1"/>
      <c r="Q1397" s="1"/>
      <c r="R1397" s="1"/>
      <c r="S1397" s="1"/>
      <c r="T1397" s="1"/>
      <c r="U1397" s="1"/>
      <c r="V1397" s="1"/>
      <c r="W1397" s="1"/>
      <c r="X1397" s="1"/>
      <c r="Y1397" s="1"/>
      <c r="Z1397" s="1"/>
      <c r="AA1397" s="1"/>
      <c r="AB1397" s="1"/>
      <c r="AC1397" s="1"/>
    </row>
    <row r="1398" spans="1:29" ht="15.75" customHeight="1">
      <c r="A1398" s="1"/>
      <c r="B1398" s="1"/>
      <c r="C1398" s="1"/>
      <c r="D1398" s="1"/>
      <c r="E1398" s="1"/>
      <c r="F1398" s="1"/>
      <c r="G1398" s="1"/>
      <c r="H1398" s="1"/>
      <c r="I1398" s="1"/>
      <c r="J1398" s="1"/>
      <c r="K1398" s="1"/>
      <c r="L1398" s="1"/>
      <c r="M1398" s="1"/>
      <c r="N1398" s="1"/>
      <c r="O1398" s="1"/>
      <c r="P1398" s="1"/>
      <c r="Q1398" s="1"/>
      <c r="R1398" s="1"/>
      <c r="S1398" s="1"/>
      <c r="T1398" s="1"/>
      <c r="U1398" s="1"/>
      <c r="V1398" s="1"/>
      <c r="W1398" s="1"/>
      <c r="X1398" s="1"/>
      <c r="Y1398" s="1"/>
      <c r="Z1398" s="1"/>
      <c r="AA1398" s="1"/>
      <c r="AB1398" s="1"/>
      <c r="AC1398" s="1"/>
    </row>
  </sheetData>
  <mergeCells count="2">
    <mergeCell ref="V138:X138"/>
    <mergeCell ref="V212:AB212"/>
  </mergeCells>
  <hyperlinks>
    <hyperlink ref="V3" r:id="rId1"/>
    <hyperlink ref="V4" r:id="rId2"/>
    <hyperlink ref="V5" r:id="rId3"/>
    <hyperlink ref="V6" r:id="rId4"/>
    <hyperlink ref="W6" r:id="rId5"/>
    <hyperlink ref="V7" r:id="rId6"/>
    <hyperlink ref="W7" r:id="rId7"/>
    <hyperlink ref="V8" r:id="rId8"/>
    <hyperlink ref="V9" r:id="rId9"/>
    <hyperlink ref="V10" r:id="rId10"/>
    <hyperlink ref="V11" r:id="rId11"/>
    <hyperlink ref="V12" r:id="rId12"/>
    <hyperlink ref="W12" r:id="rId13"/>
    <hyperlink ref="V13" r:id="rId14"/>
    <hyperlink ref="V14" r:id="rId15"/>
    <hyperlink ref="V15" r:id="rId16"/>
    <hyperlink ref="V16" r:id="rId17" location="stream/0"/>
    <hyperlink ref="V17" r:id="rId18"/>
    <hyperlink ref="V18" r:id="rId19"/>
    <hyperlink ref="V19" r:id="rId20"/>
    <hyperlink ref="W19" r:id="rId21"/>
    <hyperlink ref="V20" r:id="rId22"/>
    <hyperlink ref="V22" r:id="rId23"/>
    <hyperlink ref="W22" r:id="rId24"/>
    <hyperlink ref="V23" r:id="rId25"/>
    <hyperlink ref="W23" r:id="rId26"/>
    <hyperlink ref="V24" r:id="rId27"/>
    <hyperlink ref="V25" r:id="rId28"/>
    <hyperlink ref="V26" r:id="rId29"/>
    <hyperlink ref="V27" r:id="rId30"/>
    <hyperlink ref="W27" r:id="rId31"/>
    <hyperlink ref="V28" r:id="rId32"/>
    <hyperlink ref="V29" r:id="rId33"/>
    <hyperlink ref="V30" r:id="rId34"/>
    <hyperlink ref="V31" r:id="rId35"/>
    <hyperlink ref="V32" r:id="rId36"/>
    <hyperlink ref="V33" r:id="rId37"/>
    <hyperlink ref="V34" r:id="rId38"/>
    <hyperlink ref="V35" r:id="rId39"/>
    <hyperlink ref="X35" r:id="rId40"/>
    <hyperlink ref="V36" r:id="rId41"/>
    <hyperlink ref="V37" r:id="rId42"/>
    <hyperlink ref="V38" r:id="rId43"/>
    <hyperlink ref="V39" r:id="rId44"/>
    <hyperlink ref="V40" r:id="rId45"/>
    <hyperlink ref="V41" r:id="rId46"/>
    <hyperlink ref="W41" r:id="rId47"/>
    <hyperlink ref="X41" r:id="rId48"/>
    <hyperlink ref="V42" r:id="rId49"/>
    <hyperlink ref="W42" r:id="rId50" location=".RFIH1fLBq"/>
    <hyperlink ref="V43" r:id="rId51"/>
    <hyperlink ref="V44" r:id="rId52"/>
    <hyperlink ref="W44" r:id="rId53"/>
    <hyperlink ref="V45" r:id="rId54"/>
    <hyperlink ref="X45" r:id="rId55"/>
    <hyperlink ref="V46" r:id="rId56"/>
    <hyperlink ref="V47" r:id="rId57"/>
    <hyperlink ref="V48" r:id="rId58"/>
    <hyperlink ref="V49" r:id="rId59"/>
    <hyperlink ref="V50" r:id="rId60"/>
    <hyperlink ref="V51" r:id="rId61"/>
    <hyperlink ref="V52" r:id="rId62"/>
    <hyperlink ref="V53" r:id="rId63"/>
    <hyperlink ref="V54" r:id="rId64"/>
    <hyperlink ref="V55" r:id="rId65"/>
    <hyperlink ref="V56" r:id="rId66"/>
    <hyperlink ref="V57" r:id="rId67"/>
    <hyperlink ref="V58" r:id="rId68"/>
    <hyperlink ref="V59" r:id="rId69"/>
    <hyperlink ref="V60" r:id="rId70"/>
    <hyperlink ref="V61" r:id="rId71"/>
    <hyperlink ref="V62" r:id="rId72"/>
    <hyperlink ref="V63" r:id="rId73"/>
    <hyperlink ref="V64" r:id="rId74"/>
    <hyperlink ref="W64" r:id="rId75"/>
    <hyperlink ref="V65" r:id="rId76"/>
    <hyperlink ref="V66" r:id="rId77"/>
    <hyperlink ref="V67" r:id="rId78"/>
    <hyperlink ref="V68" r:id="rId79"/>
    <hyperlink ref="V69" r:id="rId80"/>
    <hyperlink ref="V70" r:id="rId81"/>
    <hyperlink ref="V72" r:id="rId82"/>
    <hyperlink ref="V73" r:id="rId83"/>
    <hyperlink ref="V74" r:id="rId84"/>
    <hyperlink ref="W74" r:id="rId85"/>
    <hyperlink ref="V75" r:id="rId86"/>
    <hyperlink ref="V76" r:id="rId87"/>
    <hyperlink ref="W76" r:id="rId88"/>
    <hyperlink ref="V77" r:id="rId89"/>
    <hyperlink ref="V78" r:id="rId90"/>
    <hyperlink ref="V79" r:id="rId91"/>
    <hyperlink ref="V80" r:id="rId92"/>
    <hyperlink ref="V81" r:id="rId93"/>
    <hyperlink ref="V82" r:id="rId94"/>
    <hyperlink ref="V83" r:id="rId95"/>
    <hyperlink ref="V84" r:id="rId96"/>
    <hyperlink ref="V85" r:id="rId97"/>
    <hyperlink ref="V86" r:id="rId98"/>
    <hyperlink ref="W86" r:id="rId99"/>
    <hyperlink ref="V87" r:id="rId100"/>
    <hyperlink ref="W87" r:id="rId101"/>
    <hyperlink ref="V88" r:id="rId102"/>
    <hyperlink ref="W88" r:id="rId103"/>
    <hyperlink ref="V89" r:id="rId104"/>
    <hyperlink ref="V90" r:id="rId105"/>
    <hyperlink ref="V91" r:id="rId106"/>
    <hyperlink ref="V92" r:id="rId107"/>
    <hyperlink ref="V93" r:id="rId108"/>
    <hyperlink ref="V94" r:id="rId109"/>
    <hyperlink ref="W94" r:id="rId110"/>
    <hyperlink ref="V95" r:id="rId111"/>
    <hyperlink ref="V96" r:id="rId112" location="stream/0"/>
    <hyperlink ref="V97" r:id="rId113"/>
    <hyperlink ref="W97" r:id="rId114"/>
    <hyperlink ref="V98" r:id="rId115"/>
    <hyperlink ref="V99" r:id="rId116"/>
    <hyperlink ref="V101" r:id="rId117"/>
    <hyperlink ref="V102" r:id="rId118"/>
    <hyperlink ref="V103" r:id="rId119"/>
    <hyperlink ref="V104" r:id="rId120"/>
    <hyperlink ref="V105" r:id="rId121"/>
    <hyperlink ref="V106" r:id="rId122"/>
    <hyperlink ref="V107" r:id="rId123"/>
    <hyperlink ref="V108" r:id="rId124"/>
    <hyperlink ref="V109" r:id="rId125"/>
    <hyperlink ref="V110" r:id="rId126"/>
    <hyperlink ref="V111" r:id="rId127"/>
    <hyperlink ref="V112" r:id="rId128"/>
    <hyperlink ref="V113" r:id="rId129"/>
    <hyperlink ref="V114" r:id="rId130"/>
    <hyperlink ref="V115" r:id="rId131"/>
    <hyperlink ref="V116" r:id="rId132"/>
    <hyperlink ref="V117" r:id="rId133"/>
    <hyperlink ref="W117" r:id="rId134"/>
    <hyperlink ref="X117" r:id="rId135"/>
    <hyperlink ref="V118" r:id="rId136"/>
    <hyperlink ref="V119" r:id="rId137"/>
    <hyperlink ref="V120" r:id="rId138"/>
    <hyperlink ref="V121" r:id="rId139"/>
    <hyperlink ref="V122" r:id="rId140"/>
    <hyperlink ref="V123" r:id="rId141"/>
    <hyperlink ref="V124" r:id="rId142"/>
    <hyperlink ref="V125" r:id="rId143"/>
    <hyperlink ref="V126" r:id="rId144"/>
    <hyperlink ref="W126" r:id="rId145"/>
    <hyperlink ref="X126" r:id="rId146"/>
    <hyperlink ref="V127" r:id="rId147"/>
    <hyperlink ref="V128" r:id="rId148"/>
    <hyperlink ref="V129" r:id="rId149"/>
    <hyperlink ref="V130" r:id="rId150"/>
    <hyperlink ref="V131" r:id="rId151"/>
    <hyperlink ref="V132" r:id="rId152"/>
    <hyperlink ref="V133" r:id="rId153"/>
    <hyperlink ref="V134" r:id="rId154"/>
    <hyperlink ref="V135" r:id="rId155"/>
    <hyperlink ref="V136" r:id="rId156"/>
    <hyperlink ref="V137" r:id="rId157"/>
    <hyperlink ref="V138" r:id="rId158"/>
    <hyperlink ref="V139" r:id="rId159"/>
    <hyperlink ref="W139" r:id="rId160"/>
    <hyperlink ref="V140" r:id="rId161"/>
    <hyperlink ref="V141" r:id="rId162"/>
    <hyperlink ref="V142" r:id="rId163"/>
    <hyperlink ref="V143" r:id="rId164"/>
    <hyperlink ref="V144" r:id="rId165"/>
    <hyperlink ref="V145" r:id="rId166"/>
    <hyperlink ref="X145" r:id="rId167"/>
    <hyperlink ref="V146" r:id="rId168"/>
    <hyperlink ref="V147" r:id="rId169"/>
    <hyperlink ref="V148" r:id="rId170"/>
    <hyperlink ref="V149" r:id="rId171"/>
    <hyperlink ref="V150" r:id="rId172"/>
    <hyperlink ref="V151" r:id="rId173"/>
    <hyperlink ref="V152" r:id="rId174"/>
    <hyperlink ref="W152" r:id="rId175"/>
    <hyperlink ref="V153" r:id="rId176"/>
    <hyperlink ref="W153" r:id="rId177"/>
    <hyperlink ref="V154" r:id="rId178"/>
    <hyperlink ref="V155" r:id="rId179"/>
    <hyperlink ref="V156" r:id="rId180"/>
    <hyperlink ref="V157" r:id="rId181"/>
    <hyperlink ref="W157" r:id="rId182"/>
    <hyperlink ref="V158" r:id="rId183"/>
    <hyperlink ref="V159" r:id="rId184"/>
    <hyperlink ref="V160" r:id="rId185"/>
    <hyperlink ref="V161" r:id="rId186"/>
    <hyperlink ref="V162" r:id="rId187"/>
    <hyperlink ref="V164" r:id="rId188"/>
    <hyperlink ref="W164" r:id="rId189"/>
    <hyperlink ref="V165" r:id="rId190"/>
    <hyperlink ref="V166" r:id="rId191"/>
    <hyperlink ref="V167" r:id="rId192"/>
    <hyperlink ref="W167" r:id="rId193"/>
    <hyperlink ref="V168" r:id="rId194"/>
    <hyperlink ref="W168" r:id="rId195"/>
    <hyperlink ref="V169" r:id="rId196"/>
    <hyperlink ref="V170" r:id="rId197"/>
    <hyperlink ref="V171" r:id="rId198"/>
    <hyperlink ref="V172" r:id="rId199"/>
    <hyperlink ref="V173" r:id="rId200"/>
    <hyperlink ref="V174" r:id="rId201"/>
    <hyperlink ref="W174" r:id="rId202"/>
    <hyperlink ref="V175" r:id="rId203"/>
    <hyperlink ref="V176" r:id="rId204"/>
    <hyperlink ref="W176" r:id="rId205"/>
    <hyperlink ref="V177" r:id="rId206"/>
    <hyperlink ref="V179" r:id="rId207"/>
    <hyperlink ref="V181" r:id="rId208"/>
    <hyperlink ref="V182" r:id="rId209"/>
    <hyperlink ref="V184" r:id="rId210"/>
    <hyperlink ref="V185" r:id="rId211"/>
    <hyperlink ref="W185" r:id="rId212"/>
    <hyperlink ref="V186" r:id="rId213"/>
    <hyperlink ref="V187" r:id="rId214"/>
    <hyperlink ref="V188" r:id="rId215"/>
    <hyperlink ref="V189" r:id="rId216"/>
    <hyperlink ref="V190" r:id="rId217"/>
    <hyperlink ref="V191" r:id="rId218"/>
    <hyperlink ref="V192" r:id="rId219"/>
    <hyperlink ref="V193" r:id="rId220"/>
    <hyperlink ref="V194" r:id="rId221"/>
    <hyperlink ref="V195" r:id="rId222"/>
    <hyperlink ref="V196" r:id="rId223"/>
    <hyperlink ref="W196" r:id="rId224"/>
    <hyperlink ref="V197" r:id="rId225"/>
    <hyperlink ref="V198" r:id="rId226" location="nt=oft12aH-1la1"/>
    <hyperlink ref="W198" r:id="rId227"/>
    <hyperlink ref="V199" r:id="rId228"/>
    <hyperlink ref="V200" r:id="rId229"/>
    <hyperlink ref="V201" r:id="rId230"/>
    <hyperlink ref="V202" r:id="rId231"/>
    <hyperlink ref="V203" r:id="rId232"/>
    <hyperlink ref="V204" r:id="rId233"/>
    <hyperlink ref="V205" r:id="rId234"/>
    <hyperlink ref="V206" r:id="rId235"/>
    <hyperlink ref="V207" r:id="rId236"/>
    <hyperlink ref="V208" r:id="rId237" location="nt=oft12aH-1gp2"/>
    <hyperlink ref="V209" r:id="rId238" location="nt=oft12aH-1gp2"/>
    <hyperlink ref="V210" r:id="rId239"/>
    <hyperlink ref="V211" r:id="rId240" location="stream/0"/>
    <hyperlink ref="V212" r:id="rId241"/>
    <hyperlink ref="V213" r:id="rId242"/>
    <hyperlink ref="V214" r:id="rId243"/>
    <hyperlink ref="W214" r:id="rId244"/>
    <hyperlink ref="V215" r:id="rId245"/>
    <hyperlink ref="V216" r:id="rId246"/>
    <hyperlink ref="W216" r:id="rId247"/>
    <hyperlink ref="V217" r:id="rId248"/>
    <hyperlink ref="V218" r:id="rId249"/>
    <hyperlink ref="W218" r:id="rId250"/>
    <hyperlink ref="V219" r:id="rId251"/>
    <hyperlink ref="W219" r:id="rId252"/>
    <hyperlink ref="V220" r:id="rId253"/>
    <hyperlink ref="W220" r:id="rId254"/>
    <hyperlink ref="V221" r:id="rId255"/>
    <hyperlink ref="X221" r:id="rId256"/>
    <hyperlink ref="V222" r:id="rId257"/>
    <hyperlink ref="W223" r:id="rId258"/>
    <hyperlink ref="X223" r:id="rId259"/>
    <hyperlink ref="V224" r:id="rId260"/>
    <hyperlink ref="V225" r:id="rId261"/>
    <hyperlink ref="V226" r:id="rId262"/>
    <hyperlink ref="W226" r:id="rId263"/>
    <hyperlink ref="X226" r:id="rId264"/>
    <hyperlink ref="V227" r:id="rId265"/>
    <hyperlink ref="V228" r:id="rId266"/>
    <hyperlink ref="V229" r:id="rId267"/>
    <hyperlink ref="W229" r:id="rId268"/>
    <hyperlink ref="V230" r:id="rId269"/>
    <hyperlink ref="V231" r:id="rId270"/>
    <hyperlink ref="V232" r:id="rId271"/>
    <hyperlink ref="W232" r:id="rId272"/>
    <hyperlink ref="V233" r:id="rId273"/>
    <hyperlink ref="V234" r:id="rId274"/>
    <hyperlink ref="V235" r:id="rId275"/>
    <hyperlink ref="V236" r:id="rId276"/>
    <hyperlink ref="W236" r:id="rId277"/>
    <hyperlink ref="V237" r:id="rId278"/>
    <hyperlink ref="V238" r:id="rId279"/>
    <hyperlink ref="V239" r:id="rId280"/>
    <hyperlink ref="V240" r:id="rId281"/>
    <hyperlink ref="V241" r:id="rId282"/>
    <hyperlink ref="V242" r:id="rId283"/>
    <hyperlink ref="W242" r:id="rId284"/>
    <hyperlink ref="V243" r:id="rId285"/>
    <hyperlink ref="V244" r:id="rId286"/>
    <hyperlink ref="V245" r:id="rId287"/>
    <hyperlink ref="V246" r:id="rId288"/>
    <hyperlink ref="V247" r:id="rId289"/>
    <hyperlink ref="V248" r:id="rId290"/>
    <hyperlink ref="V249" r:id="rId291"/>
    <hyperlink ref="V250" r:id="rId292" location="slide-1"/>
    <hyperlink ref="V251" r:id="rId293"/>
    <hyperlink ref="V252" r:id="rId294"/>
    <hyperlink ref="V253" r:id="rId295"/>
    <hyperlink ref="V254" r:id="rId296"/>
    <hyperlink ref="V255" r:id="rId297"/>
    <hyperlink ref="V256" r:id="rId298"/>
    <hyperlink ref="V257" r:id="rId299"/>
    <hyperlink ref="V258" r:id="rId300"/>
    <hyperlink ref="V259" r:id="rId301"/>
    <hyperlink ref="V260" r:id="rId302"/>
    <hyperlink ref="V261" r:id="rId303"/>
    <hyperlink ref="V262" r:id="rId304"/>
    <hyperlink ref="V263" r:id="rId305"/>
    <hyperlink ref="V264" r:id="rId306"/>
    <hyperlink ref="V265" r:id="rId307"/>
    <hyperlink ref="V266" r:id="rId308"/>
    <hyperlink ref="W266" r:id="rId309"/>
    <hyperlink ref="V267" r:id="rId310"/>
    <hyperlink ref="V268" r:id="rId311"/>
    <hyperlink ref="V269" r:id="rId312"/>
    <hyperlink ref="V270" r:id="rId313"/>
    <hyperlink ref="V271" r:id="rId314"/>
    <hyperlink ref="V272" r:id="rId315"/>
    <hyperlink ref="V273" r:id="rId316"/>
    <hyperlink ref="V274" r:id="rId317"/>
    <hyperlink ref="W274" r:id="rId318"/>
    <hyperlink ref="V275" r:id="rId319"/>
    <hyperlink ref="V276" r:id="rId320"/>
    <hyperlink ref="V277" r:id="rId321"/>
    <hyperlink ref="V278" r:id="rId322"/>
    <hyperlink ref="W278" r:id="rId323"/>
    <hyperlink ref="X278" r:id="rId324"/>
    <hyperlink ref="V279" r:id="rId325"/>
    <hyperlink ref="V280" r:id="rId326"/>
    <hyperlink ref="W280" r:id="rId327"/>
    <hyperlink ref="V281" r:id="rId328"/>
    <hyperlink ref="W281" r:id="rId329"/>
    <hyperlink ref="V283" r:id="rId330"/>
    <hyperlink ref="V284" r:id="rId331"/>
    <hyperlink ref="V285" r:id="rId332"/>
    <hyperlink ref="V287" r:id="rId333"/>
    <hyperlink ref="V290" r:id="rId334"/>
    <hyperlink ref="W290" r:id="rId335"/>
    <hyperlink ref="V291" r:id="rId336"/>
    <hyperlink ref="V292" r:id="rId337"/>
    <hyperlink ref="V293" r:id="rId338"/>
    <hyperlink ref="V294" r:id="rId339"/>
    <hyperlink ref="V295" r:id="rId340"/>
    <hyperlink ref="V296" r:id="rId341"/>
    <hyperlink ref="V297" r:id="rId342"/>
    <hyperlink ref="V298" r:id="rId343"/>
    <hyperlink ref="V299" r:id="rId344"/>
    <hyperlink ref="V300" r:id="rId345"/>
    <hyperlink ref="V301" r:id="rId346"/>
    <hyperlink ref="V302" r:id="rId347"/>
    <hyperlink ref="V303" r:id="rId348"/>
    <hyperlink ref="V304" r:id="rId349"/>
    <hyperlink ref="V305" r:id="rId350"/>
    <hyperlink ref="V307" r:id="rId351"/>
    <hyperlink ref="V308" r:id="rId352"/>
    <hyperlink ref="V309" r:id="rId353"/>
    <hyperlink ref="V310" r:id="rId354"/>
    <hyperlink ref="V311" r:id="rId355"/>
    <hyperlink ref="W311" r:id="rId356"/>
    <hyperlink ref="V312" r:id="rId357"/>
    <hyperlink ref="V313" r:id="rId358"/>
    <hyperlink ref="V314" r:id="rId359"/>
    <hyperlink ref="V315" r:id="rId360"/>
    <hyperlink ref="V316" r:id="rId361"/>
    <hyperlink ref="W316" r:id="rId362"/>
    <hyperlink ref="V317" r:id="rId363"/>
    <hyperlink ref="V318" r:id="rId364"/>
    <hyperlink ref="W318" r:id="rId365"/>
    <hyperlink ref="V320" r:id="rId366"/>
    <hyperlink ref="V321" r:id="rId367"/>
    <hyperlink ref="W321" r:id="rId368"/>
    <hyperlink ref="V322" r:id="rId369"/>
    <hyperlink ref="V323" r:id="rId370"/>
    <hyperlink ref="V324" r:id="rId371"/>
    <hyperlink ref="V325" r:id="rId372"/>
    <hyperlink ref="W325" r:id="rId373"/>
    <hyperlink ref="X325" r:id="rId374"/>
    <hyperlink ref="V326" r:id="rId375"/>
    <hyperlink ref="V327" r:id="rId376"/>
    <hyperlink ref="W327" r:id="rId377"/>
    <hyperlink ref="V328" r:id="rId378"/>
    <hyperlink ref="W328" r:id="rId379"/>
    <hyperlink ref="V329" r:id="rId380"/>
    <hyperlink ref="V331" r:id="rId381"/>
    <hyperlink ref="V332" r:id="rId382"/>
    <hyperlink ref="W332" r:id="rId383"/>
    <hyperlink ref="V333" r:id="rId384"/>
    <hyperlink ref="V334" r:id="rId385"/>
    <hyperlink ref="V335" r:id="rId386"/>
    <hyperlink ref="V336" r:id="rId387"/>
    <hyperlink ref="V337" r:id="rId388"/>
    <hyperlink ref="W337" r:id="rId389"/>
    <hyperlink ref="V338" r:id="rId390"/>
    <hyperlink ref="V339" r:id="rId391" location="stream/0"/>
    <hyperlink ref="V340" r:id="rId392"/>
    <hyperlink ref="V341" r:id="rId393"/>
    <hyperlink ref="V342" r:id="rId394"/>
    <hyperlink ref="V343" r:id="rId395"/>
    <hyperlink ref="V344" r:id="rId396"/>
    <hyperlink ref="V345" r:id="rId397"/>
    <hyperlink ref="V346" r:id="rId398"/>
    <hyperlink ref="V347" r:id="rId399"/>
    <hyperlink ref="W347" r:id="rId400"/>
    <hyperlink ref="X347" r:id="rId401"/>
    <hyperlink ref="V348" r:id="rId402"/>
    <hyperlink ref="V349" r:id="rId403"/>
    <hyperlink ref="W349" r:id="rId404"/>
    <hyperlink ref="V350" r:id="rId405"/>
    <hyperlink ref="V351" r:id="rId406"/>
    <hyperlink ref="V352" r:id="rId407"/>
    <hyperlink ref="V353" r:id="rId408"/>
    <hyperlink ref="V354" r:id="rId409"/>
    <hyperlink ref="V355" r:id="rId410"/>
    <hyperlink ref="V356" r:id="rId411"/>
    <hyperlink ref="V357" r:id="rId412"/>
    <hyperlink ref="V358" r:id="rId413"/>
    <hyperlink ref="V359" r:id="rId414"/>
    <hyperlink ref="V360" r:id="rId415"/>
    <hyperlink ref="V361" r:id="rId416"/>
    <hyperlink ref="V362" r:id="rId417"/>
    <hyperlink ref="V363" r:id="rId418"/>
    <hyperlink ref="V364" r:id="rId419"/>
    <hyperlink ref="V365" r:id="rId420"/>
    <hyperlink ref="V366" r:id="rId421"/>
    <hyperlink ref="V367" r:id="rId422"/>
    <hyperlink ref="V368" r:id="rId423"/>
    <hyperlink ref="W368" r:id="rId424"/>
    <hyperlink ref="V370" r:id="rId425"/>
    <hyperlink ref="W370" r:id="rId426"/>
    <hyperlink ref="V371" r:id="rId427"/>
    <hyperlink ref="V372" r:id="rId428"/>
    <hyperlink ref="V373" r:id="rId429"/>
    <hyperlink ref="V374" r:id="rId430"/>
    <hyperlink ref="W374" r:id="rId431"/>
    <hyperlink ref="V375" r:id="rId432"/>
    <hyperlink ref="V376" r:id="rId433"/>
    <hyperlink ref="V377" r:id="rId434"/>
    <hyperlink ref="V378" r:id="rId435"/>
    <hyperlink ref="V379" r:id="rId436"/>
    <hyperlink ref="W379" r:id="rId437"/>
    <hyperlink ref="V381" r:id="rId438"/>
    <hyperlink ref="V382" r:id="rId439"/>
    <hyperlink ref="W382" r:id="rId440"/>
    <hyperlink ref="V383" r:id="rId441"/>
    <hyperlink ref="W383" r:id="rId442"/>
    <hyperlink ref="V384" r:id="rId443"/>
    <hyperlink ref="V385" r:id="rId444"/>
    <hyperlink ref="V386" r:id="rId445" location="incart_gallery"/>
    <hyperlink ref="V387" r:id="rId446" location="incart_gallery"/>
    <hyperlink ref="V388" r:id="rId447"/>
    <hyperlink ref="V389" r:id="rId448"/>
    <hyperlink ref="W389" r:id="rId449"/>
    <hyperlink ref="V390" r:id="rId450"/>
    <hyperlink ref="V391" r:id="rId451"/>
    <hyperlink ref="V392" r:id="rId452"/>
    <hyperlink ref="V393" r:id="rId453"/>
    <hyperlink ref="V394" r:id="rId454"/>
    <hyperlink ref="V395" r:id="rId455"/>
    <hyperlink ref="W395" r:id="rId456"/>
    <hyperlink ref="V397" r:id="rId457"/>
    <hyperlink ref="V399" r:id="rId458"/>
    <hyperlink ref="V400" r:id="rId459"/>
    <hyperlink ref="V401" r:id="rId460"/>
    <hyperlink ref="V402" r:id="rId461"/>
    <hyperlink ref="W402" r:id="rId462"/>
    <hyperlink ref="X402" r:id="rId463"/>
    <hyperlink ref="V403" r:id="rId464"/>
    <hyperlink ref="W403" r:id="rId465"/>
    <hyperlink ref="X403" r:id="rId466"/>
    <hyperlink ref="V404" r:id="rId467"/>
    <hyperlink ref="V405" r:id="rId468"/>
    <hyperlink ref="V406" r:id="rId469"/>
    <hyperlink ref="V407" r:id="rId470"/>
    <hyperlink ref="V408" r:id="rId471"/>
    <hyperlink ref="V409" r:id="rId472"/>
    <hyperlink ref="W409" r:id="rId473"/>
    <hyperlink ref="V410" r:id="rId474" location="stream/0"/>
    <hyperlink ref="W410" r:id="rId475"/>
    <hyperlink ref="V411" r:id="rId476"/>
    <hyperlink ref="V412" r:id="rId477"/>
    <hyperlink ref="V413" r:id="rId478"/>
    <hyperlink ref="V414" r:id="rId479"/>
    <hyperlink ref="V415" r:id="rId480"/>
    <hyperlink ref="V416" r:id="rId481"/>
    <hyperlink ref="V417" r:id="rId482"/>
    <hyperlink ref="V418" r:id="rId483"/>
    <hyperlink ref="V419" r:id="rId484"/>
    <hyperlink ref="V420" r:id="rId485"/>
    <hyperlink ref="V421" r:id="rId486"/>
    <hyperlink ref="V422" r:id="rId487"/>
    <hyperlink ref="V423" r:id="rId488"/>
    <hyperlink ref="V424" r:id="rId489"/>
    <hyperlink ref="V425" r:id="rId490"/>
    <hyperlink ref="V426" r:id="rId491"/>
    <hyperlink ref="V427" r:id="rId492"/>
    <hyperlink ref="V428" r:id="rId493"/>
    <hyperlink ref="W428" r:id="rId494"/>
    <hyperlink ref="V429" r:id="rId495"/>
    <hyperlink ref="W429" r:id="rId496"/>
    <hyperlink ref="V430" r:id="rId497"/>
    <hyperlink ref="V431" r:id="rId498"/>
    <hyperlink ref="W431" r:id="rId499"/>
    <hyperlink ref="V432" r:id="rId500" location="stream/0"/>
    <hyperlink ref="W432" r:id="rId501"/>
    <hyperlink ref="V433" r:id="rId502" location="stream/0"/>
    <hyperlink ref="V434" r:id="rId503"/>
    <hyperlink ref="V435" r:id="rId504"/>
    <hyperlink ref="V436" r:id="rId505"/>
    <hyperlink ref="W436" r:id="rId506"/>
    <hyperlink ref="V437" r:id="rId507"/>
    <hyperlink ref="V438" r:id="rId508"/>
    <hyperlink ref="V439" r:id="rId509"/>
    <hyperlink ref="W439" r:id="rId510"/>
    <hyperlink ref="V440" r:id="rId511"/>
    <hyperlink ref="W440" r:id="rId512"/>
    <hyperlink ref="V441" r:id="rId513"/>
    <hyperlink ref="W441" r:id="rId514"/>
    <hyperlink ref="V442" r:id="rId515"/>
    <hyperlink ref="W442" r:id="rId516"/>
    <hyperlink ref="V443" r:id="rId517"/>
    <hyperlink ref="V444" r:id="rId518"/>
    <hyperlink ref="V445" r:id="rId519"/>
    <hyperlink ref="V446" r:id="rId520"/>
    <hyperlink ref="V447" r:id="rId521"/>
    <hyperlink ref="V448" r:id="rId522"/>
    <hyperlink ref="W448" r:id="rId523"/>
    <hyperlink ref="V449" r:id="rId524"/>
    <hyperlink ref="V450" r:id="rId525"/>
    <hyperlink ref="V451" r:id="rId526"/>
    <hyperlink ref="V452" r:id="rId527"/>
    <hyperlink ref="W452" r:id="rId528"/>
    <hyperlink ref="V453" r:id="rId529"/>
    <hyperlink ref="V454" r:id="rId530"/>
    <hyperlink ref="V455" r:id="rId531"/>
    <hyperlink ref="V456" r:id="rId532"/>
    <hyperlink ref="V457" r:id="rId533"/>
    <hyperlink ref="V458" r:id="rId534"/>
    <hyperlink ref="V459" r:id="rId535"/>
    <hyperlink ref="V460" r:id="rId536"/>
    <hyperlink ref="V461" r:id="rId537"/>
    <hyperlink ref="V462" r:id="rId538"/>
    <hyperlink ref="V463" r:id="rId539"/>
    <hyperlink ref="V464" r:id="rId540"/>
    <hyperlink ref="V465" r:id="rId541"/>
    <hyperlink ref="W465" r:id="rId542"/>
    <hyperlink ref="V466" r:id="rId543"/>
    <hyperlink ref="V467" r:id="rId544"/>
    <hyperlink ref="V468" r:id="rId545"/>
    <hyperlink ref="V469" r:id="rId546"/>
    <hyperlink ref="W469" r:id="rId547"/>
    <hyperlink ref="V470" r:id="rId548"/>
    <hyperlink ref="V471" r:id="rId549"/>
    <hyperlink ref="V472" r:id="rId550"/>
    <hyperlink ref="V473" r:id="rId551"/>
    <hyperlink ref="V474" r:id="rId552"/>
    <hyperlink ref="V475" r:id="rId553"/>
    <hyperlink ref="V476" r:id="rId554"/>
    <hyperlink ref="V477" r:id="rId555"/>
    <hyperlink ref="V478" r:id="rId556"/>
    <hyperlink ref="V479" r:id="rId557"/>
    <hyperlink ref="V480" r:id="rId558"/>
    <hyperlink ref="W480" r:id="rId559"/>
    <hyperlink ref="V481" r:id="rId560"/>
    <hyperlink ref="V482" r:id="rId561"/>
    <hyperlink ref="V483" r:id="rId562"/>
    <hyperlink ref="V484" r:id="rId563" location="1"/>
    <hyperlink ref="V485" r:id="rId564" location="1"/>
    <hyperlink ref="V486" r:id="rId565"/>
    <hyperlink ref="V487" r:id="rId566"/>
    <hyperlink ref="V488" r:id="rId567"/>
    <hyperlink ref="V489" r:id="rId568"/>
    <hyperlink ref="V490" r:id="rId569"/>
    <hyperlink ref="V491" r:id="rId570" location="1"/>
    <hyperlink ref="W491" r:id="rId571"/>
    <hyperlink ref="V493" r:id="rId572"/>
    <hyperlink ref="V494" r:id="rId573"/>
    <hyperlink ref="V495" r:id="rId574"/>
    <hyperlink ref="V496" r:id="rId575"/>
    <hyperlink ref="V497" r:id="rId576"/>
    <hyperlink ref="V498" r:id="rId577"/>
    <hyperlink ref="W498" r:id="rId578"/>
    <hyperlink ref="V499" r:id="rId579"/>
    <hyperlink ref="W499" r:id="rId580"/>
    <hyperlink ref="V500" r:id="rId581"/>
    <hyperlink ref="V501" r:id="rId582"/>
    <hyperlink ref="V502" r:id="rId583"/>
    <hyperlink ref="V503" r:id="rId584"/>
    <hyperlink ref="V504" r:id="rId585"/>
    <hyperlink ref="V505" r:id="rId586"/>
    <hyperlink ref="V506" r:id="rId587"/>
    <hyperlink ref="W506" r:id="rId588"/>
    <hyperlink ref="V507" r:id="rId589"/>
    <hyperlink ref="V508" r:id="rId590"/>
    <hyperlink ref="V509" r:id="rId591"/>
    <hyperlink ref="V510" r:id="rId592"/>
    <hyperlink ref="V511" r:id="rId593"/>
    <hyperlink ref="W511" r:id="rId594"/>
    <hyperlink ref="V512" r:id="rId595"/>
    <hyperlink ref="V513" r:id="rId596"/>
    <hyperlink ref="W513" r:id="rId597"/>
    <hyperlink ref="V514" r:id="rId598"/>
    <hyperlink ref="W514" r:id="rId599"/>
    <hyperlink ref="V515" r:id="rId600"/>
    <hyperlink ref="W515" r:id="rId601"/>
    <hyperlink ref="V516" r:id="rId602"/>
    <hyperlink ref="V517" r:id="rId603"/>
    <hyperlink ref="V518" r:id="rId604"/>
    <hyperlink ref="V519" r:id="rId605"/>
    <hyperlink ref="V520" r:id="rId606"/>
    <hyperlink ref="V521" r:id="rId607"/>
    <hyperlink ref="V522" r:id="rId608"/>
    <hyperlink ref="W522" r:id="rId609"/>
    <hyperlink ref="V523" r:id="rId610"/>
    <hyperlink ref="V524" r:id="rId611"/>
    <hyperlink ref="V525" r:id="rId612"/>
    <hyperlink ref="V526" r:id="rId613"/>
    <hyperlink ref="V529" r:id="rId614"/>
    <hyperlink ref="V530" r:id="rId615"/>
    <hyperlink ref="V531" r:id="rId616"/>
    <hyperlink ref="V532" r:id="rId617"/>
    <hyperlink ref="V533" r:id="rId618"/>
    <hyperlink ref="V534" r:id="rId619"/>
    <hyperlink ref="V535" r:id="rId620"/>
    <hyperlink ref="W535" r:id="rId621"/>
    <hyperlink ref="V536" r:id="rId622"/>
    <hyperlink ref="V537" r:id="rId623"/>
    <hyperlink ref="V538" r:id="rId624"/>
    <hyperlink ref="V539" r:id="rId625"/>
    <hyperlink ref="V540" r:id="rId626"/>
    <hyperlink ref="V541" r:id="rId627"/>
    <hyperlink ref="W541" r:id="rId628"/>
    <hyperlink ref="X541" r:id="rId629"/>
    <hyperlink ref="V543" r:id="rId630"/>
    <hyperlink ref="V544" r:id="rId631"/>
    <hyperlink ref="W544" r:id="rId632"/>
    <hyperlink ref="V545" r:id="rId633"/>
    <hyperlink ref="W545" r:id="rId634"/>
    <hyperlink ref="X545" r:id="rId635"/>
    <hyperlink ref="V546" r:id="rId636"/>
    <hyperlink ref="W546" r:id="rId637"/>
    <hyperlink ref="X546" r:id="rId638"/>
    <hyperlink ref="V547" r:id="rId639"/>
    <hyperlink ref="W547" r:id="rId640"/>
    <hyperlink ref="V548" r:id="rId641"/>
    <hyperlink ref="W548" r:id="rId642"/>
    <hyperlink ref="V549" r:id="rId643"/>
    <hyperlink ref="V550" r:id="rId644"/>
    <hyperlink ref="V551" r:id="rId645"/>
    <hyperlink ref="V552" r:id="rId646"/>
    <hyperlink ref="V553" r:id="rId647"/>
    <hyperlink ref="V554" r:id="rId648"/>
    <hyperlink ref="V555" r:id="rId649"/>
    <hyperlink ref="W556" r:id="rId650"/>
    <hyperlink ref="V557" r:id="rId651"/>
    <hyperlink ref="V558" r:id="rId652"/>
    <hyperlink ref="V559" r:id="rId653"/>
    <hyperlink ref="V560" r:id="rId654"/>
    <hyperlink ref="W560" r:id="rId655"/>
    <hyperlink ref="V561" r:id="rId656"/>
    <hyperlink ref="V562" r:id="rId657"/>
    <hyperlink ref="V563" r:id="rId658"/>
    <hyperlink ref="V564" r:id="rId659"/>
    <hyperlink ref="V565" r:id="rId660"/>
    <hyperlink ref="V566" r:id="rId661"/>
    <hyperlink ref="V567" r:id="rId662"/>
    <hyperlink ref="V568" r:id="rId663"/>
    <hyperlink ref="W568" r:id="rId664"/>
    <hyperlink ref="V569" r:id="rId665"/>
    <hyperlink ref="V570" r:id="rId666"/>
    <hyperlink ref="V571" r:id="rId667" location="stream/0"/>
    <hyperlink ref="W571" r:id="rId668"/>
    <hyperlink ref="V572" r:id="rId669"/>
    <hyperlink ref="V573" r:id="rId670"/>
    <hyperlink ref="W573" r:id="rId671"/>
    <hyperlink ref="V574" r:id="rId672"/>
    <hyperlink ref="V575" r:id="rId673"/>
    <hyperlink ref="V576" r:id="rId674"/>
    <hyperlink ref="V577" r:id="rId675"/>
    <hyperlink ref="V578" r:id="rId676"/>
    <hyperlink ref="V579" r:id="rId677"/>
    <hyperlink ref="V580" r:id="rId678"/>
    <hyperlink ref="V581" r:id="rId679"/>
    <hyperlink ref="V582" r:id="rId680"/>
    <hyperlink ref="V583" r:id="rId681"/>
    <hyperlink ref="V584" r:id="rId682"/>
    <hyperlink ref="V585" r:id="rId683"/>
    <hyperlink ref="V586" r:id="rId684"/>
    <hyperlink ref="V587" r:id="rId685"/>
    <hyperlink ref="V588" r:id="rId686"/>
    <hyperlink ref="V589" r:id="rId687"/>
    <hyperlink ref="V590" r:id="rId688"/>
    <hyperlink ref="V591" r:id="rId689"/>
    <hyperlink ref="W591" r:id="rId690"/>
    <hyperlink ref="V592" r:id="rId691"/>
    <hyperlink ref="V593" r:id="rId692"/>
    <hyperlink ref="V594" r:id="rId693"/>
    <hyperlink ref="V595" r:id="rId694"/>
    <hyperlink ref="V596" r:id="rId695"/>
    <hyperlink ref="V597" r:id="rId696"/>
    <hyperlink ref="V598" r:id="rId697"/>
    <hyperlink ref="V599" r:id="rId698"/>
    <hyperlink ref="V600" r:id="rId699"/>
    <hyperlink ref="V601" r:id="rId700"/>
    <hyperlink ref="W601" r:id="rId701"/>
    <hyperlink ref="V602" r:id="rId702"/>
    <hyperlink ref="W602" r:id="rId703"/>
    <hyperlink ref="V603" r:id="rId704"/>
    <hyperlink ref="V604" r:id="rId705"/>
    <hyperlink ref="V605" r:id="rId706"/>
    <hyperlink ref="V606" r:id="rId707"/>
    <hyperlink ref="V607" r:id="rId708"/>
    <hyperlink ref="W607" r:id="rId709"/>
    <hyperlink ref="V608" r:id="rId710"/>
    <hyperlink ref="V609" r:id="rId711"/>
    <hyperlink ref="V611" r:id="rId712"/>
    <hyperlink ref="W611" r:id="rId713"/>
    <hyperlink ref="V612" r:id="rId714"/>
    <hyperlink ref="V613" r:id="rId715"/>
    <hyperlink ref="V614" r:id="rId716"/>
    <hyperlink ref="V615" r:id="rId717"/>
    <hyperlink ref="V616" r:id="rId718"/>
    <hyperlink ref="V617" r:id="rId719"/>
    <hyperlink ref="V618" r:id="rId720"/>
    <hyperlink ref="V619" r:id="rId721"/>
    <hyperlink ref="W619" r:id="rId722"/>
    <hyperlink ref="V620" r:id="rId723"/>
    <hyperlink ref="W620" r:id="rId724"/>
    <hyperlink ref="X620" r:id="rId725"/>
    <hyperlink ref="V621" r:id="rId726"/>
    <hyperlink ref="V622" r:id="rId727"/>
    <hyperlink ref="V623" r:id="rId728"/>
    <hyperlink ref="V624" r:id="rId729"/>
    <hyperlink ref="V625" r:id="rId730"/>
    <hyperlink ref="V626" r:id="rId731"/>
    <hyperlink ref="W626" r:id="rId732"/>
    <hyperlink ref="V627" r:id="rId733"/>
    <hyperlink ref="V628" r:id="rId734"/>
    <hyperlink ref="X628" r:id="rId735"/>
    <hyperlink ref="X629" r:id="rId736"/>
    <hyperlink ref="V631" r:id="rId737"/>
    <hyperlink ref="W631" r:id="rId738"/>
    <hyperlink ref="V632" r:id="rId739"/>
    <hyperlink ref="V633" r:id="rId740"/>
    <hyperlink ref="W633" r:id="rId741"/>
    <hyperlink ref="V634" r:id="rId742"/>
    <hyperlink ref="V635" r:id="rId743"/>
    <hyperlink ref="V636" r:id="rId744"/>
    <hyperlink ref="V637" r:id="rId745"/>
    <hyperlink ref="V638" r:id="rId746"/>
    <hyperlink ref="V639" r:id="rId747"/>
    <hyperlink ref="W639" r:id="rId748"/>
    <hyperlink ref="V640" r:id="rId749"/>
    <hyperlink ref="V641" r:id="rId750"/>
    <hyperlink ref="V642" r:id="rId751"/>
    <hyperlink ref="W642" r:id="rId752"/>
    <hyperlink ref="V643" r:id="rId753"/>
    <hyperlink ref="V644" r:id="rId754"/>
    <hyperlink ref="V645" r:id="rId755"/>
    <hyperlink ref="W645" r:id="rId756"/>
    <hyperlink ref="V646" r:id="rId757"/>
    <hyperlink ref="V647" r:id="rId758"/>
    <hyperlink ref="V650" r:id="rId759"/>
    <hyperlink ref="V651" r:id="rId760"/>
    <hyperlink ref="V652" r:id="rId761"/>
    <hyperlink ref="V653" r:id="rId762"/>
    <hyperlink ref="V654" r:id="rId763"/>
    <hyperlink ref="V655" r:id="rId764" location=".RFIH1fLBq"/>
    <hyperlink ref="W655" r:id="rId765"/>
    <hyperlink ref="V656" r:id="rId766"/>
    <hyperlink ref="V657" r:id="rId767"/>
    <hyperlink ref="W657" r:id="rId768"/>
    <hyperlink ref="V658" r:id="rId769"/>
    <hyperlink ref="V659" r:id="rId770"/>
    <hyperlink ref="V660" r:id="rId771"/>
    <hyperlink ref="V661" r:id="rId772"/>
    <hyperlink ref="V662" r:id="rId773"/>
    <hyperlink ref="W662" r:id="rId774"/>
    <hyperlink ref="V663" r:id="rId775"/>
    <hyperlink ref="V664" r:id="rId776"/>
    <hyperlink ref="V665" r:id="rId777"/>
    <hyperlink ref="V666" r:id="rId778"/>
    <hyperlink ref="V667" r:id="rId779"/>
    <hyperlink ref="V668" r:id="rId780"/>
    <hyperlink ref="V669" r:id="rId781"/>
    <hyperlink ref="V670" r:id="rId782"/>
    <hyperlink ref="V671" r:id="rId783"/>
    <hyperlink ref="V672" r:id="rId784"/>
    <hyperlink ref="W672" r:id="rId785"/>
    <hyperlink ref="V673" r:id="rId786"/>
    <hyperlink ref="V674" r:id="rId787"/>
    <hyperlink ref="V675" r:id="rId788"/>
    <hyperlink ref="V676" r:id="rId789"/>
    <hyperlink ref="V677" r:id="rId790"/>
    <hyperlink ref="V678" r:id="rId791"/>
    <hyperlink ref="V679" r:id="rId792"/>
    <hyperlink ref="V680" r:id="rId793"/>
    <hyperlink ref="V681" r:id="rId794"/>
    <hyperlink ref="V682" r:id="rId795"/>
    <hyperlink ref="V683" r:id="rId796"/>
    <hyperlink ref="V684" r:id="rId797"/>
    <hyperlink ref="V685" r:id="rId798"/>
    <hyperlink ref="V686" r:id="rId799"/>
    <hyperlink ref="V687" r:id="rId800"/>
    <hyperlink ref="V688" r:id="rId801"/>
    <hyperlink ref="V689" r:id="rId802"/>
    <hyperlink ref="V691" r:id="rId803"/>
    <hyperlink ref="W692" r:id="rId804"/>
    <hyperlink ref="V693" r:id="rId805"/>
    <hyperlink ref="V694" r:id="rId806"/>
    <hyperlink ref="V695" r:id="rId807"/>
    <hyperlink ref="V696" r:id="rId808"/>
    <hyperlink ref="V697" r:id="rId809"/>
    <hyperlink ref="V698" r:id="rId810"/>
    <hyperlink ref="V699" r:id="rId811"/>
    <hyperlink ref="V700" r:id="rId812"/>
    <hyperlink ref="V701" r:id="rId813"/>
    <hyperlink ref="W701" r:id="rId814"/>
    <hyperlink ref="V702" r:id="rId815" location="incart_river_index"/>
    <hyperlink ref="W702" r:id="rId816"/>
    <hyperlink ref="X702" r:id="rId817"/>
    <hyperlink ref="V703" r:id="rId818"/>
    <hyperlink ref="W703" r:id="rId819"/>
    <hyperlink ref="V704" r:id="rId820"/>
    <hyperlink ref="W704" r:id="rId821"/>
    <hyperlink ref="V705" r:id="rId822"/>
    <hyperlink ref="V706" r:id="rId823"/>
    <hyperlink ref="V707" r:id="rId824"/>
    <hyperlink ref="V708" r:id="rId825"/>
    <hyperlink ref="V709" r:id="rId826"/>
    <hyperlink ref="V710" r:id="rId827"/>
    <hyperlink ref="V711" r:id="rId828"/>
    <hyperlink ref="V712" r:id="rId829"/>
    <hyperlink ref="V713" r:id="rId830"/>
    <hyperlink ref="V714" r:id="rId831"/>
    <hyperlink ref="V715" r:id="rId832"/>
    <hyperlink ref="V716" r:id="rId833"/>
    <hyperlink ref="V717" r:id="rId834"/>
    <hyperlink ref="V718" r:id="rId835"/>
    <hyperlink ref="V719" r:id="rId836"/>
    <hyperlink ref="V721" r:id="rId837"/>
    <hyperlink ref="V722" r:id="rId838"/>
    <hyperlink ref="V723" r:id="rId839"/>
    <hyperlink ref="V724" r:id="rId840"/>
    <hyperlink ref="V725" r:id="rId841"/>
    <hyperlink ref="V726" r:id="rId842"/>
    <hyperlink ref="V727" r:id="rId843"/>
    <hyperlink ref="V728" r:id="rId844"/>
    <hyperlink ref="V729" r:id="rId845"/>
    <hyperlink ref="V730" r:id="rId846"/>
    <hyperlink ref="V731" r:id="rId847"/>
    <hyperlink ref="V732" r:id="rId848"/>
    <hyperlink ref="V733" r:id="rId849"/>
    <hyperlink ref="V734" r:id="rId850"/>
    <hyperlink ref="V735" r:id="rId851"/>
    <hyperlink ref="V736" r:id="rId852"/>
    <hyperlink ref="V737" r:id="rId853"/>
    <hyperlink ref="V738" r:id="rId854"/>
    <hyperlink ref="V739" r:id="rId855"/>
    <hyperlink ref="V740" r:id="rId856"/>
    <hyperlink ref="V741" r:id="rId857"/>
    <hyperlink ref="V742" r:id="rId858"/>
    <hyperlink ref="V743" r:id="rId859"/>
    <hyperlink ref="V744" r:id="rId860"/>
    <hyperlink ref="V745" r:id="rId861"/>
    <hyperlink ref="V746" r:id="rId862" location="stream/0"/>
    <hyperlink ref="V747" r:id="rId863"/>
    <hyperlink ref="V748" r:id="rId864"/>
    <hyperlink ref="V749" r:id="rId865"/>
    <hyperlink ref="V750" r:id="rId866"/>
    <hyperlink ref="W750" r:id="rId867"/>
    <hyperlink ref="V751" r:id="rId868"/>
    <hyperlink ref="V752" r:id="rId869"/>
    <hyperlink ref="V753" r:id="rId870"/>
    <hyperlink ref="V754" r:id="rId871"/>
    <hyperlink ref="V755" r:id="rId872"/>
    <hyperlink ref="V756" r:id="rId873"/>
    <hyperlink ref="V757" r:id="rId874"/>
    <hyperlink ref="W757" r:id="rId875"/>
    <hyperlink ref="V758" r:id="rId876"/>
    <hyperlink ref="W758" r:id="rId877"/>
    <hyperlink ref="V759" r:id="rId878"/>
    <hyperlink ref="V760" r:id="rId879"/>
    <hyperlink ref="V761" r:id="rId880"/>
    <hyperlink ref="V762" r:id="rId881"/>
    <hyperlink ref="V763" r:id="rId882"/>
    <hyperlink ref="V764" r:id="rId883"/>
    <hyperlink ref="V765" r:id="rId884"/>
    <hyperlink ref="V766" r:id="rId885"/>
    <hyperlink ref="V767" r:id="rId886"/>
    <hyperlink ref="V768" r:id="rId887"/>
    <hyperlink ref="V769" r:id="rId888"/>
    <hyperlink ref="V770" r:id="rId889"/>
    <hyperlink ref="V771" r:id="rId890"/>
    <hyperlink ref="V772" r:id="rId891"/>
    <hyperlink ref="V773" r:id="rId892"/>
    <hyperlink ref="V774" r:id="rId893"/>
    <hyperlink ref="W774" r:id="rId894"/>
    <hyperlink ref="V775" r:id="rId895"/>
    <hyperlink ref="V776" r:id="rId896"/>
    <hyperlink ref="W776" r:id="rId897"/>
    <hyperlink ref="V777" r:id="rId898"/>
    <hyperlink ref="V778" r:id="rId899"/>
    <hyperlink ref="V779" r:id="rId900"/>
    <hyperlink ref="V780" r:id="rId901"/>
    <hyperlink ref="V781" r:id="rId902"/>
    <hyperlink ref="V782" r:id="rId903"/>
    <hyperlink ref="V783" r:id="rId904"/>
    <hyperlink ref="V784" r:id="rId905"/>
    <hyperlink ref="V785" r:id="rId906" location=".WRnyhVKZNsM"/>
    <hyperlink ref="V786" r:id="rId907"/>
    <hyperlink ref="V787" r:id="rId908"/>
    <hyperlink ref="V788" r:id="rId909"/>
    <hyperlink ref="V789" r:id="rId910"/>
    <hyperlink ref="W789" r:id="rId911"/>
    <hyperlink ref="V790" r:id="rId912"/>
    <hyperlink ref="W790" r:id="rId913"/>
    <hyperlink ref="V791" r:id="rId914"/>
    <hyperlink ref="V792" r:id="rId915"/>
    <hyperlink ref="V793" r:id="rId916"/>
    <hyperlink ref="V794" r:id="rId917"/>
    <hyperlink ref="W794" r:id="rId918"/>
    <hyperlink ref="V795" r:id="rId919"/>
    <hyperlink ref="V796" r:id="rId920"/>
    <hyperlink ref="V797" r:id="rId921"/>
    <hyperlink ref="W797" r:id="rId922"/>
    <hyperlink ref="V798" r:id="rId923"/>
    <hyperlink ref="V799" r:id="rId924"/>
    <hyperlink ref="V800" r:id="rId925"/>
    <hyperlink ref="V801" r:id="rId926"/>
    <hyperlink ref="W801" r:id="rId927"/>
    <hyperlink ref="V802" r:id="rId928"/>
    <hyperlink ref="V803" r:id="rId929"/>
    <hyperlink ref="W803" r:id="rId930"/>
    <hyperlink ref="V804" r:id="rId931"/>
    <hyperlink ref="V805" r:id="rId932"/>
    <hyperlink ref="V806" r:id="rId933"/>
    <hyperlink ref="V807" r:id="rId934"/>
    <hyperlink ref="V808" r:id="rId935"/>
    <hyperlink ref="V809" r:id="rId936"/>
    <hyperlink ref="V810" r:id="rId937"/>
    <hyperlink ref="V811" r:id="rId938"/>
    <hyperlink ref="V812" r:id="rId939"/>
    <hyperlink ref="V813" r:id="rId940"/>
    <hyperlink ref="V814" r:id="rId941"/>
    <hyperlink ref="V815" r:id="rId942"/>
    <hyperlink ref="V816" r:id="rId943"/>
    <hyperlink ref="V817" r:id="rId944"/>
    <hyperlink ref="W817" r:id="rId945"/>
    <hyperlink ref="V818" r:id="rId946"/>
    <hyperlink ref="W818" r:id="rId947"/>
    <hyperlink ref="X818" r:id="rId948" location="stream/0"/>
    <hyperlink ref="V819" r:id="rId949"/>
    <hyperlink ref="V820" r:id="rId950"/>
    <hyperlink ref="V821" r:id="rId951"/>
    <hyperlink ref="W821" r:id="rId952"/>
    <hyperlink ref="V822" r:id="rId953"/>
    <hyperlink ref="V823" r:id="rId954"/>
    <hyperlink ref="V824" r:id="rId955"/>
    <hyperlink ref="V825" r:id="rId956"/>
    <hyperlink ref="W825" r:id="rId957"/>
    <hyperlink ref="V826" r:id="rId958"/>
    <hyperlink ref="W826" r:id="rId959"/>
    <hyperlink ref="V827" r:id="rId960"/>
    <hyperlink ref="V828" r:id="rId961"/>
    <hyperlink ref="V829" r:id="rId962"/>
    <hyperlink ref="V831" r:id="rId963"/>
    <hyperlink ref="V832" r:id="rId964"/>
    <hyperlink ref="V833" r:id="rId965"/>
    <hyperlink ref="V834" r:id="rId966"/>
    <hyperlink ref="W834" r:id="rId967"/>
    <hyperlink ref="V835" r:id="rId968"/>
    <hyperlink ref="V837" r:id="rId969"/>
    <hyperlink ref="V838" r:id="rId970"/>
    <hyperlink ref="V839" r:id="rId971"/>
    <hyperlink ref="V840" r:id="rId972"/>
    <hyperlink ref="V841" r:id="rId973"/>
    <hyperlink ref="W841" r:id="rId974"/>
    <hyperlink ref="V842" r:id="rId975"/>
    <hyperlink ref="V843" r:id="rId976"/>
    <hyperlink ref="V844" r:id="rId977"/>
    <hyperlink ref="V845" r:id="rId978"/>
    <hyperlink ref="V846" r:id="rId979"/>
    <hyperlink ref="V847" r:id="rId980"/>
    <hyperlink ref="V848" r:id="rId981"/>
    <hyperlink ref="V849" r:id="rId982"/>
    <hyperlink ref="V850" r:id="rId983"/>
    <hyperlink ref="V851" r:id="rId984"/>
    <hyperlink ref="V852" r:id="rId985"/>
    <hyperlink ref="V853" r:id="rId986"/>
    <hyperlink ref="V854" r:id="rId987"/>
    <hyperlink ref="V855" r:id="rId988"/>
    <hyperlink ref="W855" r:id="rId989"/>
    <hyperlink ref="V856" r:id="rId990"/>
    <hyperlink ref="V857" r:id="rId991"/>
    <hyperlink ref="V858" r:id="rId992"/>
    <hyperlink ref="V859" r:id="rId993"/>
    <hyperlink ref="V860" r:id="rId994"/>
    <hyperlink ref="V861" r:id="rId995" location="stream/0"/>
    <hyperlink ref="W861" r:id="rId996"/>
    <hyperlink ref="V862" r:id="rId997"/>
    <hyperlink ref="V863" r:id="rId998"/>
    <hyperlink ref="V864" r:id="rId999"/>
    <hyperlink ref="W864" r:id="rId1000"/>
    <hyperlink ref="V865" r:id="rId1001"/>
    <hyperlink ref="V866" r:id="rId1002"/>
    <hyperlink ref="V867" r:id="rId1003"/>
    <hyperlink ref="V868" r:id="rId1004"/>
    <hyperlink ref="V869" r:id="rId1005"/>
    <hyperlink ref="V870" r:id="rId1006"/>
    <hyperlink ref="V871" r:id="rId1007"/>
    <hyperlink ref="V872" r:id="rId1008"/>
    <hyperlink ref="V873" r:id="rId1009"/>
    <hyperlink ref="V875" r:id="rId1010"/>
    <hyperlink ref="V876" r:id="rId1011"/>
    <hyperlink ref="V877" r:id="rId1012"/>
    <hyperlink ref="W877" r:id="rId1013"/>
    <hyperlink ref="V878" r:id="rId1014"/>
    <hyperlink ref="V879" r:id="rId1015"/>
    <hyperlink ref="V880" r:id="rId1016" location="6"/>
    <hyperlink ref="V881" r:id="rId1017"/>
    <hyperlink ref="V882" r:id="rId1018" location="stream/0"/>
    <hyperlink ref="V883" r:id="rId1019"/>
    <hyperlink ref="V884" r:id="rId1020"/>
    <hyperlink ref="W884" r:id="rId1021"/>
    <hyperlink ref="V885" r:id="rId1022"/>
    <hyperlink ref="W885" r:id="rId1023"/>
    <hyperlink ref="V886" r:id="rId1024"/>
    <hyperlink ref="V887" r:id="rId1025"/>
    <hyperlink ref="V888" r:id="rId1026"/>
    <hyperlink ref="V889" r:id="rId1027"/>
    <hyperlink ref="W889" r:id="rId1028"/>
    <hyperlink ref="V890" r:id="rId1029"/>
    <hyperlink ref="V891" r:id="rId1030"/>
    <hyperlink ref="V892" r:id="rId1031"/>
    <hyperlink ref="V893" r:id="rId1032"/>
    <hyperlink ref="V894" r:id="rId1033"/>
    <hyperlink ref="V895" r:id="rId1034"/>
    <hyperlink ref="V896" r:id="rId1035"/>
    <hyperlink ref="V898" r:id="rId1036"/>
    <hyperlink ref="V899" r:id="rId1037"/>
    <hyperlink ref="V900" r:id="rId1038"/>
    <hyperlink ref="W900" r:id="rId1039"/>
    <hyperlink ref="V901" r:id="rId1040"/>
    <hyperlink ref="V902" r:id="rId1041"/>
    <hyperlink ref="W902" r:id="rId1042"/>
    <hyperlink ref="V903" r:id="rId1043"/>
    <hyperlink ref="W903" r:id="rId1044"/>
    <hyperlink ref="V904" r:id="rId1045"/>
    <hyperlink ref="V905" r:id="rId1046"/>
    <hyperlink ref="V906" r:id="rId1047"/>
    <hyperlink ref="V907" r:id="rId1048"/>
    <hyperlink ref="V908" r:id="rId1049"/>
    <hyperlink ref="V909" r:id="rId1050"/>
    <hyperlink ref="V910" r:id="rId1051"/>
    <hyperlink ref="V911" r:id="rId1052"/>
    <hyperlink ref="V912" r:id="rId1053"/>
    <hyperlink ref="V913" r:id="rId1054"/>
    <hyperlink ref="V914" r:id="rId1055"/>
    <hyperlink ref="V915" r:id="rId1056"/>
    <hyperlink ref="V916" r:id="rId1057"/>
    <hyperlink ref="W916" r:id="rId1058"/>
    <hyperlink ref="V917" r:id="rId1059"/>
    <hyperlink ref="V918" r:id="rId1060"/>
    <hyperlink ref="V919" r:id="rId1061"/>
    <hyperlink ref="V920" r:id="rId1062"/>
    <hyperlink ref="V921" r:id="rId1063"/>
    <hyperlink ref="V922" r:id="rId1064"/>
    <hyperlink ref="W922" r:id="rId1065"/>
    <hyperlink ref="V923" r:id="rId1066"/>
    <hyperlink ref="V924" r:id="rId1067"/>
    <hyperlink ref="V925" r:id="rId1068"/>
    <hyperlink ref="W925" r:id="rId1069"/>
    <hyperlink ref="X925" r:id="rId1070"/>
    <hyperlink ref="V926" r:id="rId1071"/>
    <hyperlink ref="W926" r:id="rId1072"/>
    <hyperlink ref="V927" r:id="rId1073"/>
    <hyperlink ref="V928" r:id="rId1074"/>
    <hyperlink ref="V929" r:id="rId1075"/>
    <hyperlink ref="V930" r:id="rId1076"/>
    <hyperlink ref="V931" r:id="rId1077"/>
    <hyperlink ref="V932" r:id="rId1078"/>
    <hyperlink ref="V933" r:id="rId1079"/>
    <hyperlink ref="V934" r:id="rId1080"/>
    <hyperlink ref="W935" r:id="rId1081"/>
    <hyperlink ref="V936" r:id="rId1082"/>
    <hyperlink ref="W936" r:id="rId1083"/>
    <hyperlink ref="X936" r:id="rId1084"/>
    <hyperlink ref="V937" r:id="rId1085"/>
    <hyperlink ref="V938" r:id="rId1086"/>
    <hyperlink ref="V939" r:id="rId1087"/>
    <hyperlink ref="V940" r:id="rId1088"/>
    <hyperlink ref="W940" r:id="rId1089"/>
    <hyperlink ref="V941" r:id="rId1090"/>
    <hyperlink ref="V942" r:id="rId1091"/>
    <hyperlink ref="V943" r:id="rId1092"/>
    <hyperlink ref="V944" r:id="rId1093"/>
    <hyperlink ref="W944" r:id="rId1094"/>
    <hyperlink ref="V945" r:id="rId1095"/>
    <hyperlink ref="V946" r:id="rId1096"/>
    <hyperlink ref="V947" r:id="rId1097"/>
    <hyperlink ref="V949" r:id="rId1098"/>
    <hyperlink ref="V951" r:id="rId1099"/>
  </hyperlinks>
  <pageMargins left="0.75" right="0.75" top="1" bottom="1" header="0.5" footer="0.5"/>
  <pageSetup orientation="portrait" horizontalDpi="4294967292" verticalDpi="4294967292"/>
  <drawing r:id="rId1100"/>
  <legacyDrawing r:id="rId110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April 2017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Erica Chenoweth</cp:lastModifiedBy>
  <dcterms:created xsi:type="dcterms:W3CDTF">2017-05-22T02:31:56Z</dcterms:created>
  <dcterms:modified xsi:type="dcterms:W3CDTF">2017-05-22T02:40:22Z</dcterms:modified>
</cp:coreProperties>
</file>