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attia\Downloads\"/>
    </mc:Choice>
  </mc:AlternateContent>
  <xr:revisionPtr revIDLastSave="0" documentId="13_ncr:1_{E1B9EA4B-22E4-4AC4-9163-32614AC1185B}" xr6:coauthVersionLast="47" xr6:coauthVersionMax="47" xr10:uidLastSave="{00000000-0000-0000-0000-000000000000}"/>
  <bookViews>
    <workbookView xWindow="-120" yWindow="-120" windowWidth="20730" windowHeight="11040" xr2:uid="{00000000-000D-0000-FFFF-FFFF00000000}"/>
  </bookViews>
  <sheets>
    <sheet name="Product Roadmap" sheetId="1" r:id="rId1"/>
    <sheet name="User Roles" sheetId="2" r:id="rId2"/>
    <sheet name="User Stories" sheetId="3" r:id="rId3"/>
    <sheet name="Priority" sheetId="4" r:id="rId4"/>
    <sheet name="Release Plan &amp; MVP Plan" sheetId="5" r:id="rId5"/>
  </sheets>
  <definedNames>
    <definedName name="_xlnm._FilterDatabase" localSheetId="3" hidden="1">Priority!$A$2:$J$39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 i="4"/>
  <c r="A31" i="4"/>
  <c r="A24" i="4"/>
  <c r="A25" i="4"/>
  <c r="A26" i="4"/>
  <c r="A27" i="4"/>
  <c r="A28" i="4"/>
  <c r="A29" i="4"/>
  <c r="A30" i="4"/>
  <c r="A12" i="4"/>
  <c r="A13" i="4"/>
  <c r="A14" i="4"/>
  <c r="A15" i="4"/>
  <c r="A16" i="4"/>
  <c r="A17" i="4"/>
  <c r="A18" i="4"/>
  <c r="A19" i="4"/>
  <c r="A20" i="4"/>
  <c r="A21" i="4"/>
  <c r="A22" i="4"/>
  <c r="A23" i="4"/>
  <c r="A4" i="4"/>
  <c r="A5" i="4"/>
  <c r="A6" i="4"/>
  <c r="A7" i="4"/>
  <c r="A8" i="4"/>
  <c r="A9" i="4"/>
  <c r="A10" i="4"/>
  <c r="A11" i="4"/>
  <c r="A3" i="4"/>
  <c r="D4" i="3"/>
  <c r="D5" i="3"/>
  <c r="D6" i="3"/>
  <c r="D7" i="3"/>
  <c r="D8" i="3"/>
  <c r="D9" i="3"/>
  <c r="D10" i="3"/>
  <c r="D11" i="3"/>
  <c r="D12" i="3"/>
  <c r="D13" i="3"/>
  <c r="D14" i="3"/>
  <c r="D15" i="3"/>
  <c r="D16" i="3"/>
  <c r="D17" i="3"/>
  <c r="D18" i="3"/>
  <c r="D19" i="3"/>
  <c r="D20" i="3"/>
  <c r="D21" i="3"/>
  <c r="D22" i="3"/>
  <c r="D23" i="3"/>
  <c r="D24" i="3"/>
  <c r="D25" i="3"/>
  <c r="D26" i="3"/>
  <c r="D27" i="3"/>
  <c r="D28" i="3"/>
  <c r="D29" i="3"/>
  <c r="D30" i="3"/>
  <c r="C39" i="4"/>
  <c r="A39" i="4"/>
  <c r="C38" i="4"/>
  <c r="A38" i="4"/>
  <c r="C37" i="4"/>
  <c r="A37" i="4"/>
  <c r="C36" i="4"/>
  <c r="A36" i="4"/>
  <c r="C35" i="4"/>
  <c r="A35" i="4"/>
  <c r="C34" i="4"/>
  <c r="A34" i="4"/>
  <c r="C33" i="4"/>
  <c r="A33" i="4"/>
  <c r="A32" i="4"/>
  <c r="I12" i="4"/>
  <c r="H12" i="4"/>
  <c r="J11" i="4"/>
  <c r="I11" i="4"/>
  <c r="H11" i="4"/>
  <c r="G11" i="4"/>
  <c r="I9" i="4"/>
  <c r="I8" i="4"/>
  <c r="H7" i="4"/>
  <c r="H6" i="4"/>
  <c r="G5" i="4"/>
  <c r="G4" i="4"/>
  <c r="G3" i="4"/>
  <c r="D51" i="3"/>
  <c r="D50" i="3"/>
  <c r="B39" i="4" s="1"/>
  <c r="D49" i="3"/>
  <c r="B38" i="4" s="1"/>
  <c r="D48" i="3"/>
  <c r="B36" i="4" s="1"/>
  <c r="D47" i="3"/>
  <c r="B35" i="4" s="1"/>
  <c r="D46" i="3"/>
  <c r="B34" i="4" s="1"/>
  <c r="D45" i="3"/>
  <c r="B33" i="4" s="1"/>
  <c r="D44" i="3"/>
  <c r="B32" i="4" s="1"/>
  <c r="D43" i="3"/>
  <c r="D42" i="3"/>
  <c r="D41" i="3"/>
  <c r="D40" i="3"/>
  <c r="D39" i="3"/>
  <c r="D38" i="3"/>
  <c r="D37" i="3"/>
  <c r="D36" i="3"/>
  <c r="D35" i="3"/>
  <c r="D34" i="3"/>
  <c r="D33" i="3"/>
  <c r="D32" i="3"/>
  <c r="D31" i="3"/>
  <c r="D3" i="3"/>
  <c r="I10" i="4" l="1"/>
  <c r="H10" i="4"/>
  <c r="G10" i="4"/>
  <c r="B37" i="4"/>
</calcChain>
</file>

<file path=xl/sharedStrings.xml><?xml version="1.0" encoding="utf-8"?>
<sst xmlns="http://schemas.openxmlformats.org/spreadsheetml/2006/main" count="271" uniqueCount="201">
  <si>
    <r>
      <rPr>
        <b/>
        <sz val="10"/>
        <rFont val="Arial"/>
      </rPr>
      <t>Instructions:</t>
    </r>
    <r>
      <rPr>
        <sz val="10"/>
        <color rgb="FF000000"/>
        <rFont val="Arial"/>
      </rPr>
      <t xml:space="preserve"> Based on the scenario, place the Product Features into the phases on the Product Roadmap. 
The product features should be orderd so that the highest value features are delivered to users first and the simple to implement features are delivered before the more complex features. 
The product Features are listed in Column A. Each Cell in the four phases of the Product Roadmap has a dropdown list that allows you to select the product features that you want to appear in that phase of the roadmap. Every feature must be added to a Phase of the roadmap.</t>
    </r>
  </si>
  <si>
    <t>Product Feature List</t>
  </si>
  <si>
    <t>Phase 1</t>
  </si>
  <si>
    <t>Phase 2</t>
  </si>
  <si>
    <t>Phase 3</t>
  </si>
  <si>
    <t>Phase 4</t>
  </si>
  <si>
    <t>Initial Architecture/Database Setup &amp; Design</t>
  </si>
  <si>
    <t>Develop iOS Compatible Mobile App</t>
  </si>
  <si>
    <t>Develop Android Compatible Mobile App</t>
  </si>
  <si>
    <t>Develop Web Portal application</t>
  </si>
  <si>
    <t>Upgrade Database</t>
  </si>
  <si>
    <t>Security Update</t>
  </si>
  <si>
    <t>Manual Importing</t>
  </si>
  <si>
    <t>Automated Integration for Importing</t>
  </si>
  <si>
    <t>Mobile App User Interface Refinement</t>
  </si>
  <si>
    <t>Authentication- Login/Logout</t>
  </si>
  <si>
    <t>Basic Dashboard with heatmap display</t>
  </si>
  <si>
    <t>Basic Data Searching Capability</t>
  </si>
  <si>
    <t>Automated Amber Alerts</t>
  </si>
  <si>
    <t>Customizable/Interactive Dashboard with heatmaps, bar charts, and zooming capabilities</t>
  </si>
  <si>
    <t>User Based Preferences- Save Search &amp; Reports</t>
  </si>
  <si>
    <t>Web Portal Redesign</t>
  </si>
  <si>
    <t xml:space="preserve">Export CSV of Reported Data </t>
  </si>
  <si>
    <t>Send Manual Amber Alerts by Region</t>
  </si>
  <si>
    <t>Web Report of Data (View only no Export)</t>
  </si>
  <si>
    <t>In-App messaging for Doctors and Patients</t>
  </si>
  <si>
    <r>
      <rPr>
        <b/>
        <sz val="10"/>
        <rFont val="Arial"/>
      </rPr>
      <t>Instructions:</t>
    </r>
    <r>
      <rPr>
        <sz val="10"/>
        <color rgb="FF000000"/>
        <rFont val="Arial"/>
      </rPr>
      <t xml:space="preserve"> Below are 7 user roles that have been identified for the product and a brief description for how each user will interact with the product. These user roles can be used to create user stories in the blue "User Story" tab. </t>
    </r>
  </si>
  <si>
    <t>Roles</t>
  </si>
  <si>
    <t>Personas</t>
  </si>
  <si>
    <t>CDC Officials</t>
  </si>
  <si>
    <t>Will use product to determine where to apply funding and send test kits</t>
  </si>
  <si>
    <t>System Administrators</t>
  </si>
  <si>
    <t>Responsible for governing all roles of the product. This role is not a health professional. This role maintains and governs the system, the process, and does troubleshooting if other users have problems with their roles and access. This role also publishes product information and ensures that the system is performing as intended.</t>
  </si>
  <si>
    <t>Patients</t>
  </si>
  <si>
    <t>Will use the product to report, track, and monitor cases of the outbreak</t>
  </si>
  <si>
    <t>Test Centers</t>
  </si>
  <si>
    <t>Will use the product to report test kit usage</t>
  </si>
  <si>
    <t>Doctors</t>
  </si>
  <si>
    <t>Will use the product to share successful treatment remedies</t>
  </si>
  <si>
    <t>Medical Examiners</t>
  </si>
  <si>
    <t>Will use the product to report deaths caused by outbreak</t>
  </si>
  <si>
    <t>Healthcare Companies</t>
  </si>
  <si>
    <t>Will use the product to report test kit production and deliveries</t>
  </si>
  <si>
    <t>Instructions: Create User Stories and Acceptance Criteria in the sheet using the 7 user roles that have been identified in the yellow user role tab. 
Two user stories have been provided for you for each role.
Create at least 2 more user stories for each role based on the needs of each user. 
You will have at least 28 total user stories when finished.
List at least 2 acceptance criteria for each User Story</t>
  </si>
  <si>
    <t xml:space="preserve">As a.. </t>
  </si>
  <si>
    <t>....I can...</t>
  </si>
  <si>
    <t>...so that...</t>
  </si>
  <si>
    <t>Completed User Story</t>
  </si>
  <si>
    <t>Acceptance Criteria (Minimum of 2)</t>
  </si>
  <si>
    <t>CDC Official</t>
  </si>
  <si>
    <t>view the number of patients that have reported testing positive</t>
  </si>
  <si>
    <t xml:space="preserve">so that I can analyze the outbreak </t>
  </si>
  <si>
    <t xml:space="preserve">- Patient names are anonymous 
- User can see a summary of the numbers provided
- User must be logged in from a government IP address to view </t>
  </si>
  <si>
    <t>see a report of the # of test kits that health care companies have created</t>
  </si>
  <si>
    <t>that I can send funding</t>
  </si>
  <si>
    <t>- User can see a summary of the total number of test kits
- User can see a summary of the number of test kits produced by healthcare company
- User can see the names of the health care company
- User can see amount of funds sent to each health care company</t>
  </si>
  <si>
    <t>Doctor</t>
  </si>
  <si>
    <t xml:space="preserve">add the name of patients I have treated </t>
  </si>
  <si>
    <t xml:space="preserve">I can add treatments </t>
  </si>
  <si>
    <t>- Alpha Numeric characters are allowed
- Patient First and Last Name required
- Patient DOB required
- Patient Location Required
- Patient Gender is optional</t>
  </si>
  <si>
    <t>login to the system</t>
  </si>
  <si>
    <t>I can enter patient treatment information</t>
  </si>
  <si>
    <t>- User name and email address required
- User is locked out after 3 incorrect entries</t>
  </si>
  <si>
    <t>Healthcare Company</t>
  </si>
  <si>
    <t>add the number of test kits produced</t>
  </si>
  <si>
    <t>the CDC can determine where test kits should be sent</t>
  </si>
  <si>
    <t>- Only numeric characters allowed
- User can see data that previously entered</t>
  </si>
  <si>
    <t>reset my password by myself</t>
  </si>
  <si>
    <t xml:space="preserve">that I can login again. </t>
  </si>
  <si>
    <t>- User must verify email address
- User must verify answer security question to reset password</t>
  </si>
  <si>
    <t>Medical Examiner</t>
  </si>
  <si>
    <t xml:space="preserve">add a person's gender </t>
  </si>
  <si>
    <t xml:space="preserve">deaths can be tracked by gender  </t>
  </si>
  <si>
    <t>- User can select from list of genders
- User can update gender selection
- Users gender selection is not shared with CDC Officials</t>
  </si>
  <si>
    <t xml:space="preserve">am automatically logged out of the system </t>
  </si>
  <si>
    <t>no one can access my account</t>
  </si>
  <si>
    <t>- Timeout occurs after 15 mins of inactivity
- After timeout user is returned to login page</t>
  </si>
  <si>
    <t>Patient</t>
  </si>
  <si>
    <t xml:space="preserve">change my test results </t>
  </si>
  <si>
    <t>the system data is accurate</t>
  </si>
  <si>
    <t>- User can modify test results twice
- Doctors are notified when a patient changes test results</t>
  </si>
  <si>
    <t>enter any stores that I visited 3 days before testing positive</t>
  </si>
  <si>
    <t>others are aware of their potential exposure to the virus</t>
  </si>
  <si>
    <t>- Option only visible for patients that report positve test
- Can specify store name, date entered, city, and state</t>
  </si>
  <si>
    <t>System Administrator</t>
  </si>
  <si>
    <t xml:space="preserve">give access to the system </t>
  </si>
  <si>
    <t>users can access,import, share data.</t>
  </si>
  <si>
    <t>- First and Last Name required
- Enter email addresses 
- Gmail email address are not allowed access</t>
  </si>
  <si>
    <t>remove access</t>
  </si>
  <si>
    <t>users are not able to access the system</t>
  </si>
  <si>
    <t>- Removed user recieves email confirmation of removal
- Removed user can't login once removed
- System administrator must confirm the user that they are removing before leaving the page</t>
  </si>
  <si>
    <t>Test Center</t>
  </si>
  <si>
    <t xml:space="preserve">update/change the number of test kits recieved </t>
  </si>
  <si>
    <t>data is accurate</t>
  </si>
  <si>
    <t>- Only allow update one time
- Make user confirm change before leaving the page</t>
  </si>
  <si>
    <t xml:space="preserve">I want to be notified when my stock falls before a certain level, </t>
  </si>
  <si>
    <t>I can proactively order additional testing supplies</t>
  </si>
  <si>
    <t xml:space="preserve">- System notifies user by email
- User can set number that stock must reach for email to be sent
- System notifies user upon login that stock is low </t>
  </si>
  <si>
    <r>
      <t xml:space="preserve">Instructions: All of the user stories that you created will automatically appear in this sheet.
Prioritize the user stories so that the highest value features are delivered to users first using the following parameters: 
There are 3 Releases- Release 1-MVP, Release 2, and Release 3 (All contained in the dropdown menus in Column D)
- Release 1 (MVP) contains 3 sprints. The release can only have 10 user stories within the 3 sprints 
       - </t>
    </r>
    <r>
      <rPr>
        <u/>
        <sz val="10"/>
        <rFont val="Arial"/>
      </rPr>
      <t>Sprint 1</t>
    </r>
    <r>
      <rPr>
        <sz val="10"/>
        <color rgb="FF000000"/>
        <rFont val="Arial"/>
      </rPr>
      <t xml:space="preserve"> will have 3 user stories
       - </t>
    </r>
    <r>
      <rPr>
        <u/>
        <sz val="10"/>
        <rFont val="Arial"/>
      </rPr>
      <t>Sprint 2</t>
    </r>
    <r>
      <rPr>
        <sz val="10"/>
        <color rgb="FF000000"/>
        <rFont val="Arial"/>
      </rPr>
      <t xml:space="preserve"> will have 4 user stories
       - </t>
    </r>
    <r>
      <rPr>
        <u/>
        <sz val="10"/>
        <rFont val="Arial"/>
      </rPr>
      <t>Sprint 3</t>
    </r>
    <r>
      <rPr>
        <sz val="10"/>
        <color rgb="FF000000"/>
        <rFont val="Arial"/>
      </rPr>
      <t xml:space="preserve"> will have 3 user stories
- </t>
    </r>
    <r>
      <rPr>
        <sz val="10"/>
        <color rgb="FF000000"/>
        <rFont val="Arial"/>
      </rPr>
      <t>Release 2</t>
    </r>
    <r>
      <rPr>
        <sz val="10"/>
        <color rgb="FF000000"/>
        <rFont val="Arial"/>
      </rPr>
      <t xml:space="preserve"> contains 2 sprints. The release can only have 10 user stories within the 2 sprints 
       - </t>
    </r>
    <r>
      <rPr>
        <u/>
        <sz val="10"/>
        <rFont val="Arial"/>
      </rPr>
      <t>Sprint 4</t>
    </r>
    <r>
      <rPr>
        <sz val="10"/>
        <color rgb="FF000000"/>
        <rFont val="Arial"/>
      </rPr>
      <t xml:space="preserve"> and </t>
    </r>
    <r>
      <rPr>
        <u/>
        <sz val="10"/>
        <rFont val="Arial"/>
      </rPr>
      <t>Sprint 5</t>
    </r>
    <r>
      <rPr>
        <sz val="10"/>
        <color rgb="FF000000"/>
        <rFont val="Arial"/>
      </rPr>
      <t xml:space="preserve"> will each have 5 user stories
- </t>
    </r>
    <r>
      <rPr>
        <sz val="10"/>
        <color rgb="FF000000"/>
        <rFont val="Arial"/>
      </rPr>
      <t>Release 3</t>
    </r>
    <r>
      <rPr>
        <sz val="10"/>
        <color rgb="FF000000"/>
        <rFont val="Arial"/>
      </rPr>
      <t xml:space="preserve"> contains 2 sprints. The release can only have 5 user stories within the 2 sprints 
       - </t>
    </r>
    <r>
      <rPr>
        <u/>
        <sz val="10"/>
        <rFont val="Arial"/>
      </rPr>
      <t>Sprint 6</t>
    </r>
    <r>
      <rPr>
        <sz val="10"/>
        <color rgb="FF000000"/>
        <rFont val="Arial"/>
      </rPr>
      <t xml:space="preserve"> will have 2 user stories
       - </t>
    </r>
    <r>
      <rPr>
        <u/>
        <sz val="10"/>
        <rFont val="Arial"/>
      </rPr>
      <t>Sprint 7</t>
    </r>
    <r>
      <rPr>
        <sz val="10"/>
        <color rgb="FF000000"/>
        <rFont val="Arial"/>
      </rPr>
      <t xml:space="preserve"> will have 3 user stories
- All remaining user stories are assigned to "Backlog for Future Release"
- Assign the sprint that the user stories will be in within that particular release in </t>
    </r>
    <r>
      <rPr>
        <sz val="10"/>
        <color rgb="FF000000"/>
        <rFont val="Arial"/>
      </rPr>
      <t>Column E</t>
    </r>
    <r>
      <rPr>
        <sz val="10"/>
        <color rgb="FF000000"/>
        <rFont val="Arial"/>
      </rPr>
      <t>. If it is is "Backlog for Future Release" the user story doesn't need to be assigned a sprint.</t>
    </r>
  </si>
  <si>
    <r>
      <rPr>
        <b/>
        <sz val="10"/>
        <rFont val="Arial"/>
      </rPr>
      <t xml:space="preserve">Hints/Tips: </t>
    </r>
    <r>
      <rPr>
        <sz val="10"/>
        <color rgb="FF000000"/>
        <rFont val="Arial"/>
      </rPr>
      <t xml:space="preserve">
- Question if a user role has too much functionality to be in the MVP release. 
- Question what is a nice-to-have vs high-value based on the scenario and vision. 
- Question if you should trade off- what is the worst thing that could happen if the user had to wait for that functionality to come later. 
- Refine, rewrite, or delete a user story in the blue user story tab if it doesn’t fit into your Release or MVP plan</t>
    </r>
  </si>
  <si>
    <t>Role</t>
  </si>
  <si>
    <t>User Story</t>
  </si>
  <si>
    <t>Acceptance Critieria</t>
  </si>
  <si>
    <t>Release</t>
  </si>
  <si>
    <t>Sprint</t>
  </si>
  <si>
    <t>Release 1-MVP 
Total Stories =10</t>
  </si>
  <si>
    <t>Release 2
Total Stories =10</t>
  </si>
  <si>
    <t>Release 3 
Total Stories =5</t>
  </si>
  <si>
    <t>Backlog for Future Release</t>
  </si>
  <si>
    <t>1
Total Stories = 3</t>
  </si>
  <si>
    <t>2
Total Stories = 4</t>
  </si>
  <si>
    <t>3
Total Stories = 3</t>
  </si>
  <si>
    <t>4
Total Stories = 5</t>
  </si>
  <si>
    <t>5
Total Stories = 5</t>
  </si>
  <si>
    <t>6
Total Stories = 2</t>
  </si>
  <si>
    <t>7
Total Stories = 3</t>
  </si>
  <si>
    <t>Sum</t>
  </si>
  <si>
    <t>Total</t>
  </si>
  <si>
    <t>SUM = TOTAL</t>
  </si>
  <si>
    <r>
      <t xml:space="preserve">Instructions: Create a Release &amp; MVP Plan in this sheet.
Copy your 10 Release 1 (MVP) user stories from </t>
    </r>
    <r>
      <rPr>
        <u/>
        <sz val="10"/>
        <rFont val="Arial"/>
      </rPr>
      <t>Priority sheet</t>
    </r>
    <r>
      <rPr>
        <sz val="10"/>
        <color rgb="FF000000"/>
        <rFont val="Arial"/>
      </rPr>
      <t xml:space="preserve"> into column C, Rows 3-12 below </t>
    </r>
    <r>
      <rPr>
        <sz val="10"/>
        <color rgb="FF000000"/>
        <rFont val="Arial"/>
      </rPr>
      <t>in the appropriate sprint.</t>
    </r>
    <r>
      <rPr>
        <sz val="10"/>
        <color rgb="FF000000"/>
        <rFont val="Arial"/>
      </rPr>
      <t xml:space="preserve">
Copy your 10 </t>
    </r>
    <r>
      <rPr>
        <sz val="10"/>
        <color rgb="FF000000"/>
        <rFont val="Arial"/>
      </rPr>
      <t xml:space="preserve">Release 2 </t>
    </r>
    <r>
      <rPr>
        <sz val="10"/>
        <color rgb="FF000000"/>
        <rFont val="Arial"/>
      </rPr>
      <t xml:space="preserve">user stories from </t>
    </r>
    <r>
      <rPr>
        <u/>
        <sz val="10"/>
        <rFont val="Arial"/>
      </rPr>
      <t>Priority sheet</t>
    </r>
    <r>
      <rPr>
        <sz val="10"/>
        <color rgb="FF000000"/>
        <rFont val="Arial"/>
      </rPr>
      <t xml:space="preserve"> into column C, Rows 13-22 below </t>
    </r>
    <r>
      <rPr>
        <sz val="10"/>
        <color rgb="FF000000"/>
        <rFont val="Arial"/>
      </rPr>
      <t>in the appropriate sprint.</t>
    </r>
    <r>
      <rPr>
        <sz val="10"/>
        <color rgb="FF000000"/>
        <rFont val="Arial"/>
      </rPr>
      <t xml:space="preserve">
Copy your 5 </t>
    </r>
    <r>
      <rPr>
        <sz val="10"/>
        <color rgb="FF000000"/>
        <rFont val="Arial"/>
      </rPr>
      <t>Release 3</t>
    </r>
    <r>
      <rPr>
        <sz val="10"/>
        <color rgb="FF000000"/>
        <rFont val="Arial"/>
      </rPr>
      <t xml:space="preserve"> user stories from </t>
    </r>
    <r>
      <rPr>
        <u/>
        <sz val="10"/>
        <rFont val="Arial"/>
      </rPr>
      <t>Priority sheet</t>
    </r>
    <r>
      <rPr>
        <sz val="10"/>
        <color rgb="FF000000"/>
        <rFont val="Arial"/>
      </rPr>
      <t xml:space="preserve"> into column C, Rows 23-27 below </t>
    </r>
    <r>
      <rPr>
        <sz val="10"/>
        <color rgb="FF000000"/>
        <rFont val="Arial"/>
      </rPr>
      <t>in the appropriate sprint.</t>
    </r>
  </si>
  <si>
    <t>Releases</t>
  </si>
  <si>
    <t>Sprints</t>
  </si>
  <si>
    <t xml:space="preserve">Story Points </t>
  </si>
  <si>
    <t>Release 1- MVP</t>
  </si>
  <si>
    <t>Sprint 1</t>
  </si>
  <si>
    <t>Sprint 2</t>
  </si>
  <si>
    <t>Sprint 3</t>
  </si>
  <si>
    <t>Release 2</t>
  </si>
  <si>
    <t>Sprint 4</t>
  </si>
  <si>
    <t>Sprint 5</t>
  </si>
  <si>
    <t>Release 3</t>
  </si>
  <si>
    <t>Sprint 6</t>
  </si>
  <si>
    <t>Sprint 7</t>
  </si>
  <si>
    <t>View a heat map of current outbreak zones</t>
  </si>
  <si>
    <t xml:space="preserve">	Filter outbreak data by age group</t>
  </si>
  <si>
    <t>I can visualize infection hotspots</t>
  </si>
  <si>
    <t>I can identify vulnerable populations</t>
  </si>
  <si>
    <t>1. Heat map updates daily based on new reports.
2. Color gradients show severity levels by region.</t>
  </si>
  <si>
    <t>1. Filter includes preset age ranges (e.g., 0-17, 18-65, 65+).
2. Filter updates all charts and tables accordingly.</t>
  </si>
  <si>
    <t>Submit treatment success rates</t>
  </si>
  <si>
    <t>So that other doctors can review effective remedies</t>
  </si>
  <si>
    <t>1. User can select treatment and enter success percentage.
2. Other doctors can view aggregate stats of submissions.</t>
  </si>
  <si>
    <t>Attach lab reports to a patient’s record</t>
  </si>
  <si>
    <t>So that diagnosis and treatment data are complete</t>
  </si>
  <si>
    <t>1. Only PDFs under 10MB are allowed.2. Attachments are viewable only by doctors and system admins.</t>
  </si>
  <si>
    <t>View a dashboard of my submitted data</t>
  </si>
  <si>
    <t>So that I can track reporting accuracy</t>
  </si>
  <si>
    <t>1. Dashboard shows a history of submissions by date.2. Errors or missing data are flagged for correction.</t>
  </si>
  <si>
    <t>Schedule recurring test kit production reports</t>
  </si>
  <si>
    <t>So that submissions are automated</t>
  </si>
  <si>
    <t>1. User can set a weekly/monthly schedule.2. System sends reminder before submission due date.</t>
  </si>
  <si>
    <t>Search death records by region</t>
  </si>
  <si>
    <t>So that I can monitor trends locally</t>
  </si>
  <si>
    <t>1. User can select state/city filters.2. Results show number and cause of deaths.</t>
  </si>
  <si>
    <t>Flag reports for CDC review</t>
  </si>
  <si>
    <t>So that anomalies are escalated properly</t>
  </si>
  <si>
    <t>1. Each report includes a “Flag for Review” button.2. Flagged reports are added to a separate CDC dashboard.</t>
  </si>
  <si>
    <t>Upload my positive test report</t>
  </si>
  <si>
    <t>So that the system verifies my case</t>
  </si>
  <si>
    <t>1. Only JPEG or PDF files under 5MB allowed.2. Uploads are validated and confirmed before submission is accepted.</t>
  </si>
  <si>
    <t>Receive daily health check-in reminders</t>
  </si>
  <si>
    <t>So that I can monitor my symptoms</t>
  </si>
  <si>
    <t>1. Users can set reminder time.2. System sends push/email notifications daily.</t>
  </si>
  <si>
    <t>Reset user passwords</t>
  </si>
  <si>
    <t>So that users can regain access securely</t>
  </si>
  <si>
    <t>1. Requires email and security question validation.2. User receives password reset link that expires in 24 hours.</t>
  </si>
  <si>
    <t>Audit user login history</t>
  </si>
  <si>
    <t>So that I can detect unauthorized access</t>
  </si>
  <si>
    <t>1. Login logs show time, IP address, and location.2. Admins can export logs for reporting.</t>
  </si>
  <si>
    <t>View test kit usage statistics by day</t>
  </si>
  <si>
    <t>So that I can track demand patterns</t>
  </si>
  <si>
    <t>1. Daily usage stats include number used and remaining.2. Data displayed in table and line chart formats.</t>
  </si>
  <si>
    <t>Print inventory reports</t>
  </si>
  <si>
    <t>So that I can provide physical documentation to stakeholders</t>
  </si>
  <si>
    <t>1. Reports printable in PDF format.2. Each report includes timestamp and test center ID.</t>
  </si>
  <si>
    <t>Release 1 (MVP)</t>
  </si>
  <si>
    <t>As a Doctor I can login to the system so that I can enter patient treatment information.</t>
  </si>
  <si>
    <t>As a Healthcare Company I can add the number of test kits produced so that the CDC can determine where test kits should be sent.</t>
  </si>
  <si>
    <t>As a System Administrator I can remove access so that users are not able to access the system.</t>
  </si>
  <si>
    <t>As a CDC Official I can View a heat map of current outbreak zones so that I can visualize infection hotspots.</t>
  </si>
  <si>
    <t>As a Patient I can enter any stores that I visited 3 days before testing positive so that others are aware of their potential exposure to the virus.</t>
  </si>
  <si>
    <t>As a System Administrator I can Reset user passwords so that users can regain access securely.</t>
  </si>
  <si>
    <t>As a System Administrator I can Audit user login history so that I can detect unauthorized access.</t>
  </si>
  <si>
    <t>As a Healthcare Company I can Schedule recurring test kit production reports so that So that submissions are automated.</t>
  </si>
  <si>
    <t>As a Patient I can Upload my positive test report so that So that the system verifies my case.</t>
  </si>
  <si>
    <t>As a Patient I can Receive daily health check-in reminders so that So that I can monitor my symptoms.</t>
  </si>
  <si>
    <t>As a Doctor I can Attach lab reports to a patient’s record so that So that diagnosis and treatment data are complete.</t>
  </si>
  <si>
    <t>As a Medical Examiner I can add a person's gender  so that deaths can be tracked by gender  .</t>
  </si>
  <si>
    <t>As a Medical Examiner I can Search death records by region so that So that I can monitor trends locally.</t>
  </si>
  <si>
    <t>As a Medical Examiner I can Flag reports for CDC review so that So that anomalies are escalated properly.</t>
  </si>
  <si>
    <t>As a CDC Official I can 	Filter outbreak data by age group so that I can identify vulnerable populations.</t>
  </si>
  <si>
    <t>As a Patient I can change my test results  so that the system data is accurate.</t>
  </si>
  <si>
    <t>As a Test Center I can Print inventory reports so that So that I can provide physical documentation to stakeholders.</t>
  </si>
  <si>
    <t>As a Doctor I can add the name of patients I have treated  so that I can add treatments .</t>
  </si>
  <si>
    <t>As a System Administrator I can give access to the system  so that users can access,import, share data..</t>
  </si>
  <si>
    <t>As a Doctor I can Submit treatment success rates so that So that other doctors can review effective remedies.</t>
  </si>
  <si>
    <t>As a Test Center I can update/change the number of test kits recieved  so that data is accurate.</t>
  </si>
  <si>
    <t>As a CDC Official I can view the number of patients that have reported testing positive so that so that I can analyze the outbreak .</t>
  </si>
  <si>
    <t>As a CDC Official I can see a report of the # of test kits that health care companies have created so that that I can send funding.</t>
  </si>
  <si>
    <t>As a Healthcare Company I can reset my password by myself so that that I can login again. .</t>
  </si>
  <si>
    <t>As a Medical Examiner I can am automatically logged out of the system  so that no one can access my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</si>
</sst>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color theme="1"/>
      <name val="Arial"/>
    </font>
    <font>
      <sz val="10"/>
      <name val="Arial"/>
    </font>
    <font>
      <b/>
      <sz val="14"/>
      <color theme="1"/>
      <name val="Arial"/>
    </font>
    <font>
      <sz val="10"/>
      <color theme="1"/>
      <name val="Arial"/>
    </font>
    <font>
      <sz val="10"/>
      <color rgb="FF000000"/>
      <name val="Arial"/>
    </font>
    <font>
      <b/>
      <sz val="10"/>
      <color theme="1"/>
      <name val="Arial"/>
    </font>
    <font>
      <b/>
      <sz val="10"/>
      <color rgb="FF000000"/>
      <name val="Arial"/>
    </font>
    <font>
      <i/>
      <sz val="10"/>
      <color rgb="FF000000"/>
      <name val="Arial"/>
    </font>
    <font>
      <sz val="11"/>
      <color rgb="FF000000"/>
      <name val="Inconsolata"/>
    </font>
    <font>
      <b/>
      <sz val="10"/>
      <name val="Arial"/>
    </font>
    <font>
      <u/>
      <sz val="10"/>
      <name val="Arial"/>
    </font>
    <font>
      <sz val="10"/>
      <color theme="1"/>
      <name val="Arial"/>
      <charset val="134"/>
    </font>
  </fonts>
  <fills count="12">
    <fill>
      <patternFill patternType="none"/>
    </fill>
    <fill>
      <patternFill patternType="gray125"/>
    </fill>
    <fill>
      <patternFill patternType="solid">
        <fgColor rgb="FFB7B7B7"/>
        <bgColor rgb="FFB7B7B7"/>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
      <patternFill patternType="solid">
        <fgColor rgb="FFFFFFFF"/>
        <bgColor rgb="FFFFFFFF"/>
      </patternFill>
    </fill>
    <fill>
      <patternFill patternType="solid">
        <fgColor rgb="FFCCCCCC"/>
        <bgColor rgb="FFCCCCCC"/>
      </patternFill>
    </fill>
    <fill>
      <patternFill patternType="solid">
        <fgColor rgb="FF999999"/>
        <bgColor rgb="FF999999"/>
      </patternFill>
    </fill>
    <fill>
      <patternFill patternType="solid">
        <fgColor rgb="FFB7E1CD"/>
        <bgColor rgb="FFB7E1CD"/>
      </patternFill>
    </fill>
    <fill>
      <patternFill patternType="solid">
        <fgColor rgb="FFFFF2CC"/>
        <bgColor rgb="FFFFF2CC"/>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style="thick">
        <color rgb="FF000000"/>
      </top>
      <bottom/>
      <diagonal/>
    </border>
    <border>
      <left style="thick">
        <color rgb="FF000000"/>
      </left>
      <right style="thick">
        <color rgb="FF000000"/>
      </right>
      <top/>
      <bottom/>
      <diagonal/>
    </border>
  </borders>
  <cellStyleXfs count="1">
    <xf numFmtId="0" fontId="0" fillId="0" borderId="0"/>
  </cellStyleXfs>
  <cellXfs count="77">
    <xf numFmtId="0" fontId="0" fillId="0" borderId="0" xfId="0"/>
    <xf numFmtId="0" fontId="1" fillId="0" borderId="1" xfId="0" applyFont="1" applyBorder="1" applyAlignment="1">
      <alignment vertical="top" wrapText="1"/>
    </xf>
    <xf numFmtId="0" fontId="3" fillId="2" borderId="4" xfId="0" applyFont="1" applyFill="1" applyBorder="1" applyAlignment="1">
      <alignment horizontal="center" vertical="top" wrapText="1"/>
    </xf>
    <xf numFmtId="0" fontId="3" fillId="3" borderId="4"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6" borderId="4" xfId="0" applyFont="1" applyFill="1" applyBorder="1" applyAlignment="1">
      <alignment horizontal="center" vertical="top" wrapText="1"/>
    </xf>
    <xf numFmtId="0" fontId="4" fillId="0" borderId="4" xfId="0" applyFont="1" applyBorder="1" applyAlignment="1">
      <alignment horizontal="left"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5" fillId="7" borderId="4" xfId="0" applyFont="1" applyFill="1" applyBorder="1" applyAlignment="1">
      <alignment horizontal="left" vertical="center" wrapText="1"/>
    </xf>
    <xf numFmtId="0" fontId="4" fillId="0" borderId="1" xfId="0" applyFont="1" applyBorder="1" applyAlignment="1">
      <alignment vertical="top" wrapText="1"/>
    </xf>
    <xf numFmtId="0" fontId="6" fillId="0" borderId="4" xfId="0" applyFont="1" applyBorder="1" applyAlignment="1">
      <alignment horizontal="center" vertical="center" wrapText="1"/>
    </xf>
    <xf numFmtId="0" fontId="7" fillId="7" borderId="4" xfId="0" applyFont="1" applyFill="1" applyBorder="1" applyAlignment="1">
      <alignment horizontal="center" vertical="center" wrapText="1"/>
    </xf>
    <xf numFmtId="0" fontId="4" fillId="0" borderId="5" xfId="0" applyFont="1" applyBorder="1" applyAlignment="1">
      <alignment vertical="top" wrapText="1"/>
    </xf>
    <xf numFmtId="0" fontId="4" fillId="0" borderId="6" xfId="0" applyFont="1" applyBorder="1" applyAlignment="1">
      <alignment vertical="top" wrapText="1"/>
    </xf>
    <xf numFmtId="0" fontId="5" fillId="7" borderId="7" xfId="0" applyFont="1" applyFill="1" applyBorder="1" applyAlignment="1">
      <alignment horizontal="left" vertical="top" wrapText="1"/>
    </xf>
    <xf numFmtId="0" fontId="4" fillId="0" borderId="4" xfId="0" applyFont="1" applyBorder="1" applyAlignment="1">
      <alignment vertical="top" wrapText="1"/>
    </xf>
    <xf numFmtId="0" fontId="4" fillId="0" borderId="4" xfId="0" applyFont="1" applyBorder="1"/>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xf>
    <xf numFmtId="0" fontId="6"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5" xfId="0" applyFont="1" applyBorder="1" applyAlignment="1">
      <alignment vertical="center" wrapText="1"/>
    </xf>
    <xf numFmtId="0" fontId="4" fillId="0" borderId="16" xfId="0" applyFont="1" applyBorder="1" applyAlignment="1">
      <alignment vertical="center" wrapText="1"/>
    </xf>
    <xf numFmtId="0" fontId="6" fillId="8" borderId="0" xfId="0" applyFont="1" applyFill="1" applyAlignment="1">
      <alignment horizontal="center" vertical="center" wrapText="1"/>
    </xf>
    <xf numFmtId="0" fontId="9" fillId="7" borderId="0" xfId="0" applyFont="1" applyFill="1" applyAlignment="1">
      <alignment horizontal="center" vertical="center"/>
    </xf>
    <xf numFmtId="0" fontId="4" fillId="9" borderId="0" xfId="0" applyFont="1" applyFill="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4" fillId="0" borderId="1" xfId="0" applyFont="1" applyBorder="1" applyAlignment="1">
      <alignment vertical="center" wrapText="1"/>
    </xf>
    <xf numFmtId="0" fontId="4" fillId="0" borderId="18" xfId="0"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4" fillId="10" borderId="0" xfId="0" applyFont="1" applyFill="1" applyAlignment="1">
      <alignment vertical="center" wrapText="1"/>
    </xf>
    <xf numFmtId="0" fontId="4" fillId="0" borderId="0" xfId="0" applyFont="1" applyAlignment="1">
      <alignment vertical="center" wrapText="1"/>
    </xf>
    <xf numFmtId="0" fontId="4" fillId="9" borderId="0" xfId="0" applyFont="1" applyFill="1" applyAlignment="1">
      <alignment vertical="top" wrapText="1"/>
    </xf>
    <xf numFmtId="0" fontId="4" fillId="9" borderId="0" xfId="0" applyFont="1" applyFill="1" applyAlignment="1">
      <alignment horizontal="center" vertical="top" wrapText="1"/>
    </xf>
    <xf numFmtId="0" fontId="6" fillId="0" borderId="4" xfId="0" applyFont="1" applyBorder="1" applyAlignment="1">
      <alignment horizontal="center" vertical="top" wrapText="1"/>
    </xf>
    <xf numFmtId="0" fontId="4" fillId="0" borderId="4" xfId="0" applyFont="1" applyBorder="1" applyAlignment="1">
      <alignment horizontal="center" vertical="top" wrapText="1"/>
    </xf>
    <xf numFmtId="0" fontId="1" fillId="3" borderId="4" xfId="0" applyFont="1" applyFill="1" applyBorder="1" applyAlignment="1">
      <alignment horizontal="center" vertical="center" wrapText="1"/>
    </xf>
    <xf numFmtId="0" fontId="0" fillId="0" borderId="0" xfId="0" applyAlignment="1">
      <alignment vertical="center" wrapText="1"/>
    </xf>
    <xf numFmtId="0" fontId="1" fillId="0" borderId="4" xfId="0" applyFont="1" applyBorder="1" applyAlignment="1">
      <alignment vertical="top" wrapText="1"/>
    </xf>
    <xf numFmtId="0" fontId="4" fillId="0" borderId="21" xfId="0" applyFont="1" applyBorder="1" applyAlignment="1">
      <alignment vertical="top" wrapText="1"/>
    </xf>
    <xf numFmtId="0" fontId="4" fillId="0" borderId="1" xfId="0" applyFont="1" applyBorder="1"/>
    <xf numFmtId="0" fontId="4" fillId="0" borderId="22" xfId="0" applyFont="1" applyBorder="1" applyAlignment="1">
      <alignment vertical="top" wrapText="1"/>
    </xf>
    <xf numFmtId="0" fontId="4" fillId="0" borderId="3" xfId="0" applyFont="1" applyBorder="1" applyAlignment="1">
      <alignment vertical="top" wrapText="1"/>
    </xf>
    <xf numFmtId="0" fontId="1" fillId="0" borderId="3" xfId="0" applyFont="1" applyBorder="1" applyAlignment="1">
      <alignment vertical="top" wrapText="1"/>
    </xf>
    <xf numFmtId="0" fontId="5" fillId="7" borderId="3" xfId="0" applyFont="1" applyFill="1" applyBorder="1" applyAlignment="1">
      <alignment vertical="top" wrapText="1"/>
    </xf>
    <xf numFmtId="0" fontId="4" fillId="0" borderId="3" xfId="0" applyFont="1" applyBorder="1"/>
    <xf numFmtId="0" fontId="4" fillId="0" borderId="23" xfId="0" applyFont="1" applyBorder="1" applyAlignment="1">
      <alignment vertical="top" wrapText="1"/>
    </xf>
    <xf numFmtId="0" fontId="4" fillId="0" borderId="15" xfId="0" applyFont="1" applyBorder="1" applyAlignment="1">
      <alignment vertical="top" wrapText="1"/>
    </xf>
    <xf numFmtId="0" fontId="4" fillId="0" borderId="20" xfId="0" applyFont="1" applyBorder="1" applyAlignment="1">
      <alignment vertical="top" wrapText="1"/>
    </xf>
    <xf numFmtId="0" fontId="12" fillId="0" borderId="15"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8" xfId="0" applyFont="1" applyBorder="1" applyAlignment="1">
      <alignment horizontal="center" vertical="center" wrapText="1"/>
    </xf>
    <xf numFmtId="0" fontId="1" fillId="0" borderId="1" xfId="0" applyFont="1" applyBorder="1" applyAlignment="1">
      <alignment vertical="top" wrapText="1"/>
    </xf>
    <xf numFmtId="0" fontId="2" fillId="0" borderId="2" xfId="0" applyFont="1" applyBorder="1"/>
    <xf numFmtId="0" fontId="2" fillId="0" borderId="3" xfId="0" applyFont="1" applyBorder="1"/>
    <xf numFmtId="0" fontId="4" fillId="0" borderId="1" xfId="0" applyFont="1" applyBorder="1" applyAlignment="1">
      <alignment vertical="top" wrapText="1"/>
    </xf>
    <xf numFmtId="0" fontId="6" fillId="0" borderId="1" xfId="0" applyFont="1" applyBorder="1" applyAlignment="1">
      <alignment vertical="top" wrapText="1"/>
    </xf>
    <xf numFmtId="0" fontId="6" fillId="0" borderId="8" xfId="0" applyFont="1" applyBorder="1" applyAlignment="1">
      <alignment horizontal="left" vertical="top" wrapText="1"/>
    </xf>
    <xf numFmtId="0" fontId="2" fillId="0" borderId="9" xfId="0" applyFont="1" applyBorder="1"/>
    <xf numFmtId="0" fontId="8" fillId="0" borderId="0" xfId="0" applyFont="1" applyAlignment="1">
      <alignment horizontal="left" vertical="top" wrapText="1"/>
    </xf>
    <xf numFmtId="0" fontId="0" fillId="0" borderId="0" xfId="0"/>
    <xf numFmtId="0" fontId="2" fillId="0" borderId="6" xfId="0" applyFont="1" applyBorder="1"/>
    <xf numFmtId="0" fontId="4" fillId="3" borderId="19" xfId="0" applyFont="1" applyFill="1" applyBorder="1" applyAlignment="1">
      <alignment horizontal="center" vertical="center" wrapText="1"/>
    </xf>
    <xf numFmtId="0" fontId="2" fillId="0" borderId="7" xfId="0" applyFont="1" applyBorder="1"/>
    <xf numFmtId="0" fontId="2" fillId="0" borderId="15" xfId="0" applyFont="1" applyBorder="1"/>
    <xf numFmtId="0" fontId="4" fillId="5" borderId="19" xfId="0" applyFont="1" applyFill="1" applyBorder="1" applyAlignment="1">
      <alignment horizontal="center" vertical="center" wrapText="1"/>
    </xf>
    <xf numFmtId="0" fontId="4" fillId="0" borderId="19" xfId="0" applyFont="1" applyBorder="1" applyAlignment="1">
      <alignment horizontal="center" vertical="center" wrapText="1"/>
    </xf>
    <xf numFmtId="0" fontId="4" fillId="11" borderId="19" xfId="0" applyFont="1" applyFill="1" applyBorder="1" applyAlignment="1">
      <alignment horizontal="center" vertical="center" wrapText="1"/>
    </xf>
  </cellXfs>
  <cellStyles count="1">
    <cellStyle name="Normal" xfId="0" builtinId="0"/>
  </cellStyles>
  <dxfs count="8">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E22"/>
  <sheetViews>
    <sheetView tabSelected="1" workbookViewId="0">
      <pane ySplit="2" topLeftCell="A3" activePane="bottomLeft" state="frozen"/>
      <selection pane="bottomLeft" activeCell="D10" sqref="D10"/>
    </sheetView>
  </sheetViews>
  <sheetFormatPr defaultColWidth="14.42578125" defaultRowHeight="15.75" customHeight="1"/>
  <cols>
    <col min="1" max="1" width="37.140625" customWidth="1"/>
    <col min="2" max="5" width="36.140625" customWidth="1"/>
  </cols>
  <sheetData>
    <row r="1" spans="1:5" ht="54" customHeight="1">
      <c r="A1" s="61" t="s">
        <v>0</v>
      </c>
      <c r="B1" s="62"/>
      <c r="C1" s="62"/>
      <c r="D1" s="62"/>
      <c r="E1" s="63"/>
    </row>
    <row r="2" spans="1:5" ht="18">
      <c r="A2" s="2" t="s">
        <v>1</v>
      </c>
      <c r="B2" s="3" t="s">
        <v>2</v>
      </c>
      <c r="C2" s="4" t="s">
        <v>3</v>
      </c>
      <c r="D2" s="5" t="s">
        <v>4</v>
      </c>
      <c r="E2" s="6" t="s">
        <v>5</v>
      </c>
    </row>
    <row r="3" spans="1:5" ht="30.75" customHeight="1">
      <c r="A3" s="7" t="s">
        <v>6</v>
      </c>
      <c r="B3" s="8" t="s">
        <v>6</v>
      </c>
      <c r="C3" s="9" t="s">
        <v>21</v>
      </c>
      <c r="D3" s="10" t="s">
        <v>7</v>
      </c>
      <c r="E3" s="11" t="s">
        <v>19</v>
      </c>
    </row>
    <row r="4" spans="1:5" ht="12.75">
      <c r="A4" s="7" t="s">
        <v>7</v>
      </c>
      <c r="B4" s="8" t="s">
        <v>12</v>
      </c>
      <c r="C4" s="9" t="s">
        <v>10</v>
      </c>
      <c r="D4" s="10" t="s">
        <v>8</v>
      </c>
      <c r="E4" s="11" t="s">
        <v>14</v>
      </c>
    </row>
    <row r="5" spans="1:5" ht="12.75">
      <c r="A5" s="7" t="s">
        <v>8</v>
      </c>
      <c r="B5" s="8" t="s">
        <v>9</v>
      </c>
      <c r="C5" s="9" t="s">
        <v>11</v>
      </c>
      <c r="D5" s="10"/>
      <c r="E5" s="11" t="s">
        <v>18</v>
      </c>
    </row>
    <row r="6" spans="1:5" ht="25.5">
      <c r="A6" s="7" t="s">
        <v>9</v>
      </c>
      <c r="B6" s="8" t="s">
        <v>17</v>
      </c>
      <c r="C6" s="9" t="s">
        <v>20</v>
      </c>
      <c r="D6" s="10"/>
      <c r="E6" s="11" t="s">
        <v>23</v>
      </c>
    </row>
    <row r="7" spans="1:5" ht="12.75">
      <c r="A7" s="7" t="s">
        <v>10</v>
      </c>
      <c r="B7" s="8" t="s">
        <v>15</v>
      </c>
      <c r="C7" s="9"/>
      <c r="D7" s="10"/>
      <c r="E7" s="11" t="s">
        <v>13</v>
      </c>
    </row>
    <row r="8" spans="1:5" ht="26.25" customHeight="1">
      <c r="A8" s="7" t="s">
        <v>11</v>
      </c>
      <c r="B8" s="8" t="s">
        <v>16</v>
      </c>
      <c r="C8" s="9"/>
      <c r="D8" s="10"/>
      <c r="E8" s="11" t="s">
        <v>25</v>
      </c>
    </row>
    <row r="9" spans="1:5" ht="25.5">
      <c r="A9" s="7" t="s">
        <v>12</v>
      </c>
      <c r="B9" s="44" t="s">
        <v>24</v>
      </c>
      <c r="C9" s="9"/>
      <c r="D9" s="10"/>
      <c r="E9" s="11" t="s">
        <v>22</v>
      </c>
    </row>
    <row r="10" spans="1:5" ht="12.75">
      <c r="A10" s="7" t="s">
        <v>13</v>
      </c>
      <c r="B10" s="8"/>
      <c r="C10" s="9"/>
      <c r="D10" s="10"/>
      <c r="E10" s="11"/>
    </row>
    <row r="11" spans="1:5" ht="12.75">
      <c r="A11" s="7" t="s">
        <v>14</v>
      </c>
      <c r="B11" s="8"/>
      <c r="C11" s="9"/>
      <c r="D11" s="10"/>
      <c r="E11" s="11"/>
    </row>
    <row r="12" spans="1:5" ht="12.75">
      <c r="A12" s="7" t="s">
        <v>15</v>
      </c>
      <c r="B12" s="8"/>
      <c r="C12" s="9"/>
      <c r="D12" s="10"/>
      <c r="E12" s="11"/>
    </row>
    <row r="13" spans="1:5" ht="12.75">
      <c r="A13" s="7" t="s">
        <v>16</v>
      </c>
      <c r="B13" s="8"/>
      <c r="C13" s="9"/>
      <c r="D13" s="10"/>
      <c r="E13" s="11"/>
    </row>
    <row r="14" spans="1:5" ht="12.75">
      <c r="A14" s="7" t="s">
        <v>17</v>
      </c>
      <c r="B14" s="8"/>
      <c r="C14" s="9"/>
      <c r="D14" s="10"/>
      <c r="E14" s="11"/>
    </row>
    <row r="15" spans="1:5" ht="12.75">
      <c r="A15" s="7" t="s">
        <v>18</v>
      </c>
      <c r="B15" s="8"/>
      <c r="C15" s="9"/>
      <c r="D15" s="10"/>
      <c r="E15" s="11"/>
    </row>
    <row r="16" spans="1:5" ht="38.25" customHeight="1">
      <c r="A16" s="7" t="s">
        <v>19</v>
      </c>
      <c r="B16" s="8"/>
      <c r="C16" s="9"/>
      <c r="D16" s="10"/>
      <c r="E16" s="11"/>
    </row>
    <row r="17" spans="1:5" ht="33" customHeight="1">
      <c r="A17" s="7" t="s">
        <v>20</v>
      </c>
      <c r="B17" s="8"/>
      <c r="C17" s="9"/>
      <c r="D17" s="10"/>
      <c r="E17" s="11"/>
    </row>
    <row r="18" spans="1:5" ht="12.75">
      <c r="A18" s="7" t="s">
        <v>21</v>
      </c>
      <c r="B18" s="8"/>
      <c r="C18" s="9"/>
      <c r="D18" s="10"/>
      <c r="E18" s="11"/>
    </row>
    <row r="19" spans="1:5" ht="12.75">
      <c r="A19" s="7" t="s">
        <v>22</v>
      </c>
      <c r="B19" s="8"/>
      <c r="C19" s="9"/>
      <c r="D19" s="10"/>
      <c r="E19" s="11"/>
    </row>
    <row r="20" spans="1:5" ht="12.75">
      <c r="A20" s="12" t="s">
        <v>23</v>
      </c>
      <c r="B20" s="8"/>
      <c r="C20" s="9"/>
      <c r="D20" s="10"/>
      <c r="E20" s="11"/>
    </row>
    <row r="21" spans="1:5" ht="12.75">
      <c r="A21" s="7" t="s">
        <v>24</v>
      </c>
      <c r="B21" s="8"/>
      <c r="C21" s="9"/>
      <c r="D21" s="10"/>
      <c r="E21" s="11"/>
    </row>
    <row r="22" spans="1:5" ht="25.5">
      <c r="A22" s="12" t="s">
        <v>25</v>
      </c>
      <c r="B22" s="8"/>
      <c r="C22" s="9"/>
      <c r="D22" s="10"/>
      <c r="E22" s="11"/>
    </row>
  </sheetData>
  <mergeCells count="1">
    <mergeCell ref="A1:E1"/>
  </mergeCells>
  <dataValidations count="1">
    <dataValidation type="list" allowBlank="1" sqref="B3:E22" xr:uid="{00000000-0002-0000-0000-000000000000}">
      <formula1>$A$3:$A$22</formula1>
    </dataValidation>
  </dataValidations>
  <pageMargins left="0.7" right="0.7" top="0.75" bottom="0.75" header="0.3" footer="0.3"/>
  <headerFooter>
    <oddFooter>&amp;C_x000D_&amp;1#&amp;"Calibri"&amp;10&amp;KFFFF00 Ejada Internal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B9"/>
  <sheetViews>
    <sheetView workbookViewId="0">
      <selection sqref="A1:B9"/>
    </sheetView>
  </sheetViews>
  <sheetFormatPr defaultColWidth="14.42578125" defaultRowHeight="15.75" customHeight="1"/>
  <cols>
    <col min="1" max="1" width="22.5703125" customWidth="1"/>
    <col min="2" max="2" width="106.85546875" customWidth="1"/>
  </cols>
  <sheetData>
    <row r="1" spans="1:2" ht="30.75" customHeight="1">
      <c r="A1" s="64" t="s">
        <v>26</v>
      </c>
      <c r="B1" s="63"/>
    </row>
    <row r="2" spans="1:2" ht="12.75">
      <c r="A2" s="14" t="s">
        <v>27</v>
      </c>
      <c r="B2" s="15" t="s">
        <v>28</v>
      </c>
    </row>
    <row r="3" spans="1:2" ht="40.5" customHeight="1">
      <c r="A3" s="14" t="s">
        <v>29</v>
      </c>
      <c r="B3" s="12" t="s">
        <v>30</v>
      </c>
    </row>
    <row r="4" spans="1:2" ht="38.25">
      <c r="A4" s="14" t="s">
        <v>31</v>
      </c>
      <c r="B4" s="12" t="s">
        <v>32</v>
      </c>
    </row>
    <row r="5" spans="1:2" ht="12.75">
      <c r="A5" s="14" t="s">
        <v>33</v>
      </c>
      <c r="B5" s="12" t="s">
        <v>34</v>
      </c>
    </row>
    <row r="6" spans="1:2" ht="12.75">
      <c r="A6" s="14" t="s">
        <v>35</v>
      </c>
      <c r="B6" s="12" t="s">
        <v>36</v>
      </c>
    </row>
    <row r="7" spans="1:2" ht="12.75">
      <c r="A7" s="14" t="s">
        <v>37</v>
      </c>
      <c r="B7" s="12" t="s">
        <v>38</v>
      </c>
    </row>
    <row r="8" spans="1:2" ht="12.75">
      <c r="A8" s="14" t="s">
        <v>39</v>
      </c>
      <c r="B8" s="12" t="s">
        <v>40</v>
      </c>
    </row>
    <row r="9" spans="1:2" ht="12.75">
      <c r="A9" s="14" t="s">
        <v>41</v>
      </c>
      <c r="B9" s="12" t="s">
        <v>42</v>
      </c>
    </row>
  </sheetData>
  <mergeCells count="1">
    <mergeCell ref="A1:B1"/>
  </mergeCells>
  <pageMargins left="0.7" right="0.7" top="0.75" bottom="0.75" header="0.3" footer="0.3"/>
  <headerFooter>
    <oddFooter>&amp;C_x000D_&amp;1#&amp;"Calibri"&amp;10&amp;KFFFF00 Ejada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E51"/>
  <sheetViews>
    <sheetView workbookViewId="0">
      <pane ySplit="2" topLeftCell="A12" activePane="bottomLeft" state="frozen"/>
      <selection pane="bottomLeft" activeCell="C4" sqref="C4"/>
    </sheetView>
  </sheetViews>
  <sheetFormatPr defaultColWidth="14.42578125" defaultRowHeight="15.75" customHeight="1"/>
  <cols>
    <col min="1" max="1" width="15.28515625" customWidth="1"/>
    <col min="2" max="2" width="37.140625" customWidth="1"/>
    <col min="3" max="3" width="25.85546875" customWidth="1"/>
    <col min="4" max="4" width="45.5703125" customWidth="1"/>
    <col min="5" max="5" width="56.5703125" customWidth="1"/>
  </cols>
  <sheetData>
    <row r="1" spans="1:5" ht="91.5" customHeight="1">
      <c r="A1" s="65" t="s">
        <v>43</v>
      </c>
      <c r="B1" s="62"/>
      <c r="C1" s="62"/>
      <c r="D1" s="62"/>
      <c r="E1" s="63"/>
    </row>
    <row r="2" spans="1:5" ht="13.5" thickBot="1">
      <c r="A2" s="16" t="s">
        <v>44</v>
      </c>
      <c r="B2" s="16" t="s">
        <v>45</v>
      </c>
      <c r="C2" s="16" t="s">
        <v>46</v>
      </c>
      <c r="D2" s="54" t="s">
        <v>47</v>
      </c>
      <c r="E2" s="16" t="s">
        <v>48</v>
      </c>
    </row>
    <row r="3" spans="1:5" ht="25.5" customHeight="1" thickTop="1">
      <c r="A3" s="17" t="s">
        <v>49</v>
      </c>
      <c r="B3" s="18" t="s">
        <v>50</v>
      </c>
      <c r="C3" s="47" t="s">
        <v>51</v>
      </c>
      <c r="D3" s="56" t="str">
        <f t="shared" ref="D3:D30" si="0">"As a "&amp;A3&amp;" I can "&amp;B3&amp;" so that "&amp;C3&amp;"."</f>
        <v>As a CDC Official I can view the number of patients that have reported testing positive so that so that I can analyze the outbreak .</v>
      </c>
      <c r="E3" s="49" t="s">
        <v>52</v>
      </c>
    </row>
    <row r="4" spans="1:5" ht="36.75" customHeight="1">
      <c r="A4" s="19" t="s">
        <v>49</v>
      </c>
      <c r="B4" s="19" t="s">
        <v>53</v>
      </c>
      <c r="C4" s="13" t="s">
        <v>54</v>
      </c>
      <c r="D4" s="56" t="str">
        <f t="shared" si="0"/>
        <v>As a CDC Official I can see a report of the # of test kits that health care companies have created so that that I can send funding.</v>
      </c>
      <c r="E4" s="50" t="s">
        <v>55</v>
      </c>
    </row>
    <row r="5" spans="1:5" ht="38.25">
      <c r="A5" s="19" t="s">
        <v>49</v>
      </c>
      <c r="B5" t="s">
        <v>133</v>
      </c>
      <c r="C5" s="1" t="s">
        <v>135</v>
      </c>
      <c r="D5" s="56" t="str">
        <f t="shared" si="0"/>
        <v>As a CDC Official I can View a heat map of current outbreak zones so that I can visualize infection hotspots.</v>
      </c>
      <c r="E5" s="50" t="s">
        <v>137</v>
      </c>
    </row>
    <row r="6" spans="1:5" ht="25.5">
      <c r="A6" s="19" t="s">
        <v>49</v>
      </c>
      <c r="B6" s="46" t="s">
        <v>134</v>
      </c>
      <c r="C6" s="1" t="s">
        <v>136</v>
      </c>
      <c r="D6" s="56" t="str">
        <f t="shared" si="0"/>
        <v>As a CDC Official I can 	Filter outbreak data by age group so that I can identify vulnerable populations.</v>
      </c>
      <c r="E6" s="51" t="s">
        <v>138</v>
      </c>
    </row>
    <row r="7" spans="1:5" ht="63.75">
      <c r="A7" s="19" t="s">
        <v>56</v>
      </c>
      <c r="B7" s="19" t="s">
        <v>57</v>
      </c>
      <c r="C7" s="13" t="s">
        <v>58</v>
      </c>
      <c r="D7" s="56" t="str">
        <f t="shared" si="0"/>
        <v>As a Doctor I can add the name of patients I have treated  so that I can add treatments .</v>
      </c>
      <c r="E7" s="50" t="s">
        <v>59</v>
      </c>
    </row>
    <row r="8" spans="1:5" ht="25.5">
      <c r="A8" s="19" t="s">
        <v>56</v>
      </c>
      <c r="B8" s="19" t="s">
        <v>60</v>
      </c>
      <c r="C8" s="13" t="s">
        <v>61</v>
      </c>
      <c r="D8" s="56" t="str">
        <f t="shared" si="0"/>
        <v>As a Doctor I can login to the system so that I can enter patient treatment information.</v>
      </c>
      <c r="E8" s="50" t="s">
        <v>62</v>
      </c>
    </row>
    <row r="9" spans="1:5" ht="38.25">
      <c r="A9" s="19" t="s">
        <v>56</v>
      </c>
      <c r="B9" s="19" t="s">
        <v>139</v>
      </c>
      <c r="C9" s="13" t="s">
        <v>140</v>
      </c>
      <c r="D9" s="56" t="str">
        <f t="shared" si="0"/>
        <v>As a Doctor I can Submit treatment success rates so that So that other doctors can review effective remedies.</v>
      </c>
      <c r="E9" s="50" t="s">
        <v>141</v>
      </c>
    </row>
    <row r="10" spans="1:5" ht="38.25">
      <c r="A10" s="19" t="s">
        <v>56</v>
      </c>
      <c r="B10" s="45" t="s">
        <v>142</v>
      </c>
      <c r="C10" s="45" t="s">
        <v>143</v>
      </c>
      <c r="D10" s="56" t="str">
        <f t="shared" si="0"/>
        <v>As a Doctor I can Attach lab reports to a patient’s record so that So that diagnosis and treatment data are complete.</v>
      </c>
      <c r="E10" s="45" t="s">
        <v>144</v>
      </c>
    </row>
    <row r="11" spans="1:5" ht="51" customHeight="1">
      <c r="A11" s="19" t="s">
        <v>63</v>
      </c>
      <c r="B11" s="19" t="s">
        <v>64</v>
      </c>
      <c r="C11" s="13" t="s">
        <v>65</v>
      </c>
      <c r="D11" s="56" t="str">
        <f t="shared" si="0"/>
        <v>As a Healthcare Company I can add the number of test kits produced so that the CDC can determine where test kits should be sent.</v>
      </c>
      <c r="E11" s="50" t="s">
        <v>66</v>
      </c>
    </row>
    <row r="12" spans="1:5" ht="15.75" customHeight="1">
      <c r="A12" s="19" t="s">
        <v>63</v>
      </c>
      <c r="B12" s="19" t="s">
        <v>67</v>
      </c>
      <c r="C12" s="13" t="s">
        <v>68</v>
      </c>
      <c r="D12" s="56" t="str">
        <f t="shared" si="0"/>
        <v>As a Healthcare Company I can reset my password by myself so that that I can login again. .</v>
      </c>
      <c r="E12" s="50" t="s">
        <v>69</v>
      </c>
    </row>
    <row r="13" spans="1:5" ht="15.75" customHeight="1">
      <c r="A13" s="19" t="s">
        <v>63</v>
      </c>
      <c r="B13" s="19" t="s">
        <v>145</v>
      </c>
      <c r="C13" s="13" t="s">
        <v>146</v>
      </c>
      <c r="D13" s="56" t="str">
        <f t="shared" si="0"/>
        <v>As a Healthcare Company I can View a dashboard of my submitted data so that So that I can track reporting accuracy.</v>
      </c>
      <c r="E13" s="50" t="s">
        <v>147</v>
      </c>
    </row>
    <row r="14" spans="1:5" ht="15.75" customHeight="1">
      <c r="A14" s="19" t="s">
        <v>63</v>
      </c>
      <c r="B14" s="19" t="s">
        <v>148</v>
      </c>
      <c r="C14" s="13" t="s">
        <v>149</v>
      </c>
      <c r="D14" s="56" t="str">
        <f t="shared" si="0"/>
        <v>As a Healthcare Company I can Schedule recurring test kit production reports so that So that submissions are automated.</v>
      </c>
      <c r="E14" s="50" t="s">
        <v>150</v>
      </c>
    </row>
    <row r="15" spans="1:5" ht="15.75" customHeight="1">
      <c r="A15" s="19" t="s">
        <v>70</v>
      </c>
      <c r="B15" s="19" t="s">
        <v>71</v>
      </c>
      <c r="C15" s="13" t="s">
        <v>72</v>
      </c>
      <c r="D15" s="56" t="str">
        <f t="shared" si="0"/>
        <v>As a Medical Examiner I can add a person's gender  so that deaths can be tracked by gender  .</v>
      </c>
      <c r="E15" s="50" t="s">
        <v>73</v>
      </c>
    </row>
    <row r="16" spans="1:5" ht="38.25">
      <c r="A16" s="19" t="s">
        <v>70</v>
      </c>
      <c r="B16" s="19" t="s">
        <v>74</v>
      </c>
      <c r="C16" s="13" t="s">
        <v>75</v>
      </c>
      <c r="D16" s="56" t="str">
        <f t="shared" si="0"/>
        <v>As a Medical Examiner I can am automatically logged out of the system  so that no one can access my account.</v>
      </c>
      <c r="E16" s="50" t="s">
        <v>76</v>
      </c>
    </row>
    <row r="17" spans="1:5" ht="38.25">
      <c r="A17" s="19" t="s">
        <v>70</v>
      </c>
      <c r="B17" s="19" t="s">
        <v>151</v>
      </c>
      <c r="C17" s="13" t="s">
        <v>152</v>
      </c>
      <c r="D17" s="56" t="str">
        <f t="shared" si="0"/>
        <v>As a Medical Examiner I can Search death records by region so that So that I can monitor trends locally.</v>
      </c>
      <c r="E17" s="50" t="s">
        <v>153</v>
      </c>
    </row>
    <row r="18" spans="1:5" ht="38.25">
      <c r="A18" s="19" t="s">
        <v>70</v>
      </c>
      <c r="B18" s="19" t="s">
        <v>154</v>
      </c>
      <c r="C18" s="13" t="s">
        <v>155</v>
      </c>
      <c r="D18" s="56" t="str">
        <f t="shared" si="0"/>
        <v>As a Medical Examiner I can Flag reports for CDC review so that So that anomalies are escalated properly.</v>
      </c>
      <c r="E18" s="50" t="s">
        <v>156</v>
      </c>
    </row>
    <row r="19" spans="1:5" ht="25.5">
      <c r="A19" s="19" t="s">
        <v>77</v>
      </c>
      <c r="B19" s="19" t="s">
        <v>78</v>
      </c>
      <c r="C19" s="13" t="s">
        <v>79</v>
      </c>
      <c r="D19" s="56" t="str">
        <f t="shared" si="0"/>
        <v>As a Patient I can change my test results  so that the system data is accurate.</v>
      </c>
      <c r="E19" s="50" t="s">
        <v>80</v>
      </c>
    </row>
    <row r="20" spans="1:5" ht="38.25">
      <c r="A20" s="19" t="s">
        <v>77</v>
      </c>
      <c r="B20" s="19" t="s">
        <v>81</v>
      </c>
      <c r="C20" s="13" t="s">
        <v>82</v>
      </c>
      <c r="D20" s="56" t="str">
        <f t="shared" si="0"/>
        <v>As a Patient I can enter any stores that I visited 3 days before testing positive so that others are aware of their potential exposure to the virus.</v>
      </c>
      <c r="E20" s="50" t="s">
        <v>83</v>
      </c>
    </row>
    <row r="21" spans="1:5" ht="25.5">
      <c r="A21" s="19" t="s">
        <v>77</v>
      </c>
      <c r="B21" s="19" t="s">
        <v>157</v>
      </c>
      <c r="C21" s="13" t="s">
        <v>158</v>
      </c>
      <c r="D21" s="56" t="str">
        <f t="shared" si="0"/>
        <v>As a Patient I can Upload my positive test report so that So that the system verifies my case.</v>
      </c>
      <c r="E21" s="50" t="s">
        <v>159</v>
      </c>
    </row>
    <row r="22" spans="1:5" ht="38.25">
      <c r="A22" s="19" t="s">
        <v>77</v>
      </c>
      <c r="B22" s="19" t="s">
        <v>160</v>
      </c>
      <c r="C22" s="13" t="s">
        <v>161</v>
      </c>
      <c r="D22" s="56" t="str">
        <f t="shared" si="0"/>
        <v>As a Patient I can Receive daily health check-in reminders so that So that I can monitor my symptoms.</v>
      </c>
      <c r="E22" s="50" t="s">
        <v>162</v>
      </c>
    </row>
    <row r="23" spans="1:5" ht="38.25">
      <c r="A23" s="19" t="s">
        <v>84</v>
      </c>
      <c r="B23" s="19" t="s">
        <v>85</v>
      </c>
      <c r="C23" s="13" t="s">
        <v>86</v>
      </c>
      <c r="D23" s="56" t="str">
        <f t="shared" si="0"/>
        <v>As a System Administrator I can give access to the system  so that users can access,import, share data..</v>
      </c>
      <c r="E23" s="52" t="s">
        <v>87</v>
      </c>
    </row>
    <row r="24" spans="1:5" ht="51">
      <c r="A24" s="19" t="s">
        <v>84</v>
      </c>
      <c r="B24" s="19" t="s">
        <v>88</v>
      </c>
      <c r="C24" s="13" t="s">
        <v>89</v>
      </c>
      <c r="D24" s="56" t="str">
        <f t="shared" si="0"/>
        <v>As a System Administrator I can remove access so that users are not able to access the system.</v>
      </c>
      <c r="E24" s="50" t="s">
        <v>90</v>
      </c>
    </row>
    <row r="25" spans="1:5" ht="38.25">
      <c r="A25" s="19" t="s">
        <v>84</v>
      </c>
      <c r="B25" s="19" t="s">
        <v>163</v>
      </c>
      <c r="C25" s="13" t="s">
        <v>164</v>
      </c>
      <c r="D25" s="56" t="str">
        <f t="shared" si="0"/>
        <v>As a System Administrator I can Reset user passwords so that So that users can regain access securely.</v>
      </c>
      <c r="E25" s="50" t="s">
        <v>165</v>
      </c>
    </row>
    <row r="26" spans="1:5" ht="38.25">
      <c r="A26" s="19" t="s">
        <v>84</v>
      </c>
      <c r="B26" s="19" t="s">
        <v>166</v>
      </c>
      <c r="C26" s="13" t="s">
        <v>167</v>
      </c>
      <c r="D26" s="56" t="str">
        <f t="shared" si="0"/>
        <v>As a System Administrator I can Audit user login history so that So that I can detect unauthorized access.</v>
      </c>
      <c r="E26" s="50" t="s">
        <v>168</v>
      </c>
    </row>
    <row r="27" spans="1:5" ht="25.5">
      <c r="A27" s="19" t="s">
        <v>91</v>
      </c>
      <c r="B27" s="19" t="s">
        <v>92</v>
      </c>
      <c r="C27" s="13" t="s">
        <v>93</v>
      </c>
      <c r="D27" s="56" t="str">
        <f t="shared" si="0"/>
        <v>As a Test Center I can update/change the number of test kits recieved  so that data is accurate.</v>
      </c>
      <c r="E27" s="50" t="s">
        <v>94</v>
      </c>
    </row>
    <row r="28" spans="1:5" ht="38.25">
      <c r="A28" s="19" t="s">
        <v>91</v>
      </c>
      <c r="B28" s="19" t="s">
        <v>95</v>
      </c>
      <c r="C28" s="13" t="s">
        <v>96</v>
      </c>
      <c r="D28" s="56" t="str">
        <f t="shared" si="0"/>
        <v>As a Test Center I can I want to be notified when my stock falls before a certain level,  so that I can proactively order additional testing supplies.</v>
      </c>
      <c r="E28" s="50" t="s">
        <v>97</v>
      </c>
    </row>
    <row r="29" spans="1:5" ht="15.75" customHeight="1">
      <c r="A29" s="19" t="s">
        <v>91</v>
      </c>
      <c r="B29" s="20" t="s">
        <v>169</v>
      </c>
      <c r="C29" s="48" t="s">
        <v>170</v>
      </c>
      <c r="D29" s="56" t="str">
        <f t="shared" si="0"/>
        <v>As a Test Center I can View test kit usage statistics by day so that So that I can track demand patterns.</v>
      </c>
      <c r="E29" s="53" t="s">
        <v>171</v>
      </c>
    </row>
    <row r="30" spans="1:5" ht="15.75" customHeight="1">
      <c r="A30" s="19" t="s">
        <v>91</v>
      </c>
      <c r="B30" s="20" t="s">
        <v>172</v>
      </c>
      <c r="C30" s="48" t="s">
        <v>173</v>
      </c>
      <c r="D30" s="56" t="str">
        <f t="shared" si="0"/>
        <v>As a Test Center I can Print inventory reports so that So that I can provide physical documentation to stakeholders.</v>
      </c>
      <c r="E30" s="53" t="s">
        <v>174</v>
      </c>
    </row>
    <row r="31" spans="1:5" ht="15.75" customHeight="1">
      <c r="A31" s="19"/>
      <c r="B31" s="19"/>
      <c r="C31" s="19"/>
      <c r="D31" s="55" t="str">
        <f t="shared" ref="D31:D51" si="1">"As a "&amp;A31&amp;" I can "&amp;B31&amp;" so that "&amp;C31&amp;"."</f>
        <v>As a  I can  so that .</v>
      </c>
      <c r="E31" s="19"/>
    </row>
    <row r="32" spans="1:5" ht="15.75" customHeight="1">
      <c r="A32" s="19"/>
      <c r="B32" s="19"/>
      <c r="C32" s="19"/>
      <c r="D32" s="19" t="str">
        <f t="shared" si="1"/>
        <v>As a  I can  so that .</v>
      </c>
      <c r="E32" s="19"/>
    </row>
    <row r="33" spans="1:5" ht="15.75" customHeight="1">
      <c r="A33" s="19"/>
      <c r="B33" s="19"/>
      <c r="C33" s="19"/>
      <c r="D33" s="19" t="str">
        <f t="shared" si="1"/>
        <v>As a  I can  so that .</v>
      </c>
      <c r="E33" s="19"/>
    </row>
    <row r="34" spans="1:5" ht="15.75" customHeight="1">
      <c r="A34" s="19"/>
      <c r="B34" s="19"/>
      <c r="C34" s="19"/>
      <c r="D34" s="19" t="str">
        <f t="shared" si="1"/>
        <v>As a  I can  so that .</v>
      </c>
      <c r="E34" s="19"/>
    </row>
    <row r="35" spans="1:5" ht="15.75" customHeight="1">
      <c r="A35" s="19"/>
      <c r="B35" s="19"/>
      <c r="C35" s="19"/>
      <c r="D35" s="19" t="str">
        <f t="shared" si="1"/>
        <v>As a  I can  so that .</v>
      </c>
      <c r="E35" s="19"/>
    </row>
    <row r="36" spans="1:5" ht="15.75" customHeight="1">
      <c r="A36" s="19"/>
      <c r="B36" s="19"/>
      <c r="C36" s="19"/>
      <c r="D36" s="19" t="str">
        <f t="shared" si="1"/>
        <v>As a  I can  so that .</v>
      </c>
      <c r="E36" s="19"/>
    </row>
    <row r="37" spans="1:5" ht="15.75" customHeight="1">
      <c r="A37" s="19"/>
      <c r="B37" s="19"/>
      <c r="C37" s="19"/>
      <c r="D37" s="19" t="str">
        <f t="shared" si="1"/>
        <v>As a  I can  so that .</v>
      </c>
      <c r="E37" s="19"/>
    </row>
    <row r="38" spans="1:5" ht="15.75" customHeight="1">
      <c r="A38" s="19"/>
      <c r="B38" s="19"/>
      <c r="C38" s="19"/>
      <c r="D38" s="19" t="str">
        <f t="shared" si="1"/>
        <v>As a  I can  so that .</v>
      </c>
      <c r="E38" s="19"/>
    </row>
    <row r="39" spans="1:5" ht="15.75" customHeight="1">
      <c r="A39" s="19"/>
      <c r="B39" s="19"/>
      <c r="C39" s="19"/>
      <c r="D39" s="19" t="str">
        <f t="shared" si="1"/>
        <v>As a  I can  so that .</v>
      </c>
      <c r="E39" s="19"/>
    </row>
    <row r="40" spans="1:5" ht="15.75" customHeight="1">
      <c r="A40" s="19"/>
      <c r="B40" s="19"/>
      <c r="C40" s="19"/>
      <c r="D40" s="19" t="str">
        <f t="shared" si="1"/>
        <v>As a  I can  so that .</v>
      </c>
      <c r="E40" s="19"/>
    </row>
    <row r="41" spans="1:5" ht="15.75" customHeight="1">
      <c r="A41" s="19"/>
      <c r="B41" s="19"/>
      <c r="C41" s="19"/>
      <c r="D41" s="19" t="str">
        <f t="shared" si="1"/>
        <v>As a  I can  so that .</v>
      </c>
      <c r="E41" s="19"/>
    </row>
    <row r="42" spans="1:5" ht="15.75" customHeight="1">
      <c r="A42" s="19"/>
      <c r="B42" s="19"/>
      <c r="C42" s="19"/>
      <c r="D42" s="19" t="str">
        <f t="shared" si="1"/>
        <v>As a  I can  so that .</v>
      </c>
      <c r="E42" s="19"/>
    </row>
    <row r="43" spans="1:5" ht="15.75" customHeight="1">
      <c r="A43" s="19"/>
      <c r="B43" s="19"/>
      <c r="C43" s="19"/>
      <c r="D43" s="19" t="str">
        <f t="shared" si="1"/>
        <v>As a  I can  so that .</v>
      </c>
      <c r="E43" s="19"/>
    </row>
    <row r="44" spans="1:5" ht="15.75" customHeight="1">
      <c r="A44" s="19"/>
      <c r="B44" s="19"/>
      <c r="C44" s="19"/>
      <c r="D44" s="19" t="str">
        <f t="shared" si="1"/>
        <v>As a  I can  so that .</v>
      </c>
      <c r="E44" s="19"/>
    </row>
    <row r="45" spans="1:5" ht="15.75" customHeight="1">
      <c r="A45" s="19"/>
      <c r="B45" s="19"/>
      <c r="C45" s="19"/>
      <c r="D45" s="19" t="str">
        <f t="shared" si="1"/>
        <v>As a  I can  so that .</v>
      </c>
      <c r="E45" s="19"/>
    </row>
    <row r="46" spans="1:5" ht="15.75" customHeight="1">
      <c r="A46" s="19"/>
      <c r="B46" s="19"/>
      <c r="C46" s="19"/>
      <c r="D46" s="19" t="str">
        <f t="shared" si="1"/>
        <v>As a  I can  so that .</v>
      </c>
      <c r="E46" s="19"/>
    </row>
    <row r="47" spans="1:5" ht="15.75" customHeight="1">
      <c r="A47" s="19"/>
      <c r="B47" s="19"/>
      <c r="C47" s="19"/>
      <c r="D47" s="19" t="str">
        <f t="shared" si="1"/>
        <v>As a  I can  so that .</v>
      </c>
      <c r="E47" s="19"/>
    </row>
    <row r="48" spans="1:5" ht="15.75" customHeight="1">
      <c r="A48" s="19"/>
      <c r="B48" s="19"/>
      <c r="C48" s="19"/>
      <c r="D48" s="19" t="str">
        <f t="shared" si="1"/>
        <v>As a  I can  so that .</v>
      </c>
      <c r="E48" s="19"/>
    </row>
    <row r="49" spans="1:5" ht="15.75" customHeight="1">
      <c r="A49" s="19"/>
      <c r="B49" s="19"/>
      <c r="C49" s="19"/>
      <c r="D49" s="19" t="str">
        <f t="shared" si="1"/>
        <v>As a  I can  so that .</v>
      </c>
      <c r="E49" s="19"/>
    </row>
    <row r="50" spans="1:5" ht="15.75" customHeight="1">
      <c r="A50" s="19"/>
      <c r="B50" s="19"/>
      <c r="C50" s="19"/>
      <c r="D50" s="19" t="str">
        <f t="shared" si="1"/>
        <v>As a  I can  so that .</v>
      </c>
      <c r="E50" s="19"/>
    </row>
    <row r="51" spans="1:5" ht="15.75" customHeight="1">
      <c r="A51" s="19"/>
      <c r="B51" s="19"/>
      <c r="C51" s="19"/>
      <c r="D51" s="19" t="str">
        <f t="shared" si="1"/>
        <v>As a  I can  so that .</v>
      </c>
      <c r="E51" s="19"/>
    </row>
  </sheetData>
  <mergeCells count="1">
    <mergeCell ref="A1:E1"/>
  </mergeCells>
  <dataValidations count="1">
    <dataValidation type="list" allowBlank="1" sqref="A3:A51" xr:uid="{00000000-0002-0000-0200-000000000000}">
      <formula1>"CDC Official,System Administrator,Patient,Test Center,Doctor,Medical Examiner,Healthcare Company,Pharmaceutical Company"</formula1>
    </dataValidation>
  </dataValidations>
  <pageMargins left="0.7" right="0.7" top="0.75" bottom="0.75" header="0.3" footer="0.3"/>
  <headerFooter>
    <oddFooter>&amp;C_x000D_&amp;1#&amp;"Calibri"&amp;10&amp;KFFFF00 Ejada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outlinePr summaryBelow="0" summaryRight="0"/>
  </sheetPr>
  <dimension ref="A1:J39"/>
  <sheetViews>
    <sheetView topLeftCell="B1" workbookViewId="0">
      <pane ySplit="2" topLeftCell="A8" activePane="bottomLeft" state="frozen"/>
      <selection pane="bottomLeft" activeCell="C10" sqref="C10"/>
    </sheetView>
  </sheetViews>
  <sheetFormatPr defaultColWidth="14.42578125" defaultRowHeight="15.75" customHeight="1"/>
  <cols>
    <col min="1" max="1" width="12.140625" customWidth="1"/>
    <col min="2" max="2" width="54.7109375" customWidth="1"/>
    <col min="3" max="3" width="39" customWidth="1"/>
    <col min="4" max="4" width="11.140625" customWidth="1"/>
    <col min="5" max="5" width="10.5703125" customWidth="1"/>
    <col min="6" max="6" width="10.85546875" customWidth="1"/>
    <col min="7" max="10" width="19" customWidth="1"/>
  </cols>
  <sheetData>
    <row r="1" spans="1:10" ht="13.5" thickBot="1">
      <c r="A1" s="66" t="s">
        <v>98</v>
      </c>
      <c r="B1" s="67"/>
      <c r="C1" s="67"/>
      <c r="D1" s="67"/>
      <c r="E1" s="67"/>
      <c r="F1" s="68" t="s">
        <v>99</v>
      </c>
      <c r="G1" s="69"/>
      <c r="H1" s="69"/>
      <c r="I1" s="69"/>
      <c r="J1" s="70"/>
    </row>
    <row r="2" spans="1:10" ht="51" customHeight="1" thickTop="1" thickBot="1">
      <c r="A2" s="21" t="s">
        <v>100</v>
      </c>
      <c r="B2" s="21" t="s">
        <v>101</v>
      </c>
      <c r="C2" s="21" t="s">
        <v>102</v>
      </c>
      <c r="D2" s="22" t="s">
        <v>103</v>
      </c>
      <c r="E2" s="23" t="s">
        <v>104</v>
      </c>
      <c r="F2" s="24" t="s">
        <v>104</v>
      </c>
      <c r="G2" s="23" t="s">
        <v>105</v>
      </c>
      <c r="H2" s="23" t="s">
        <v>106</v>
      </c>
      <c r="I2" s="23" t="s">
        <v>107</v>
      </c>
      <c r="J2" s="25" t="s">
        <v>108</v>
      </c>
    </row>
    <row r="3" spans="1:10" ht="74.25" customHeight="1" thickTop="1">
      <c r="A3" s="26" t="str">
        <f>'User Stories'!$A3</f>
        <v>CDC Official</v>
      </c>
      <c r="B3" s="27" t="str">
        <f>'User Stories'!$D3</f>
        <v>As a CDC Official I can view the number of patients that have reported testing positive so that so that I can analyze the outbreak .</v>
      </c>
      <c r="C3" s="28" t="str">
        <f>'User Stories'!$E3</f>
        <v xml:space="preserve">- Patient names are anonymous 
- User can see a summary of the numbers provided
- User must be logged in from a government IP address to view </v>
      </c>
      <c r="D3" s="57" t="s">
        <v>175</v>
      </c>
      <c r="E3" s="58">
        <v>2</v>
      </c>
      <c r="F3" s="29" t="s">
        <v>109</v>
      </c>
      <c r="G3" s="30">
        <f>COUNTIF(E3:E39,"1")</f>
        <v>3</v>
      </c>
      <c r="H3" s="31"/>
      <c r="I3" s="31"/>
      <c r="J3" s="31"/>
    </row>
    <row r="4" spans="1:10" ht="65.25" customHeight="1">
      <c r="A4" s="26" t="str">
        <f>'User Stories'!$A4</f>
        <v>CDC Official</v>
      </c>
      <c r="B4" s="27" t="str">
        <f>'User Stories'!$D4</f>
        <v>As a CDC Official I can see a report of the # of test kits that health care companies have created so that that I can send funding.</v>
      </c>
      <c r="C4" s="28" t="str">
        <f>'User Stories'!$E4</f>
        <v>- User can see a summary of the total number of test kits
- User can see a summary of the number of test kits produced by healthcare company
- User can see the names of the health care company
- User can see amount of funds sent to each health care company</v>
      </c>
      <c r="D4" s="59" t="s">
        <v>175</v>
      </c>
      <c r="E4" s="60">
        <v>3</v>
      </c>
      <c r="F4" s="29" t="s">
        <v>110</v>
      </c>
      <c r="G4" s="30">
        <f>COUNTIF(E3:E39,"2")</f>
        <v>4</v>
      </c>
      <c r="H4" s="31"/>
      <c r="I4" s="31"/>
      <c r="J4" s="31"/>
    </row>
    <row r="5" spans="1:10" ht="58.5" customHeight="1">
      <c r="A5" s="26" t="str">
        <f>'User Stories'!$A5</f>
        <v>CDC Official</v>
      </c>
      <c r="B5" s="27" t="str">
        <f>'User Stories'!$D5</f>
        <v>As a CDC Official I can View a heat map of current outbreak zones so that I can visualize infection hotspots.</v>
      </c>
      <c r="C5" s="28" t="str">
        <f>'User Stories'!$E5</f>
        <v>1. Heat map updates daily based on new reports.
2. Color gradients show severity levels by region.</v>
      </c>
      <c r="D5" s="59" t="s">
        <v>127</v>
      </c>
      <c r="E5" s="60">
        <v>5</v>
      </c>
      <c r="F5" s="29" t="s">
        <v>111</v>
      </c>
      <c r="G5" s="30">
        <f>COUNTIF(E3:E39,"3")</f>
        <v>3</v>
      </c>
      <c r="H5" s="31"/>
      <c r="I5" s="31"/>
      <c r="J5" s="31"/>
    </row>
    <row r="6" spans="1:10" ht="67.5" customHeight="1">
      <c r="A6" s="26" t="str">
        <f>'User Stories'!$A6</f>
        <v>CDC Official</v>
      </c>
      <c r="B6" s="27" t="str">
        <f>'User Stories'!$D6</f>
        <v>As a CDC Official I can 	Filter outbreak data by age group so that I can identify vulnerable populations.</v>
      </c>
      <c r="C6" s="28" t="str">
        <f>'User Stories'!$E6</f>
        <v>1. Filter includes preset age ranges (e.g., 0-17, 18-65, 65+).
2. Filter updates all charts and tables accordingly.</v>
      </c>
      <c r="D6" s="59" t="s">
        <v>127</v>
      </c>
      <c r="E6" s="60">
        <v>5</v>
      </c>
      <c r="F6" s="29" t="s">
        <v>112</v>
      </c>
      <c r="G6" s="31"/>
      <c r="H6" s="30">
        <f>COUNTIF(E3:E39,"4")</f>
        <v>5</v>
      </c>
      <c r="I6" s="31"/>
      <c r="J6" s="31"/>
    </row>
    <row r="7" spans="1:10" ht="78" customHeight="1">
      <c r="A7" s="26" t="str">
        <f>'User Stories'!$A7</f>
        <v>Doctor</v>
      </c>
      <c r="B7" s="27" t="str">
        <f>'User Stories'!$D7</f>
        <v>As a Doctor I can add the name of patients I have treated  so that I can add treatments .</v>
      </c>
      <c r="C7" s="28" t="str">
        <f>'User Stories'!$E7</f>
        <v>- Alpha Numeric characters are allowed
- Patient First and Last Name required
- Patient DOB required
- Patient Location Required
- Patient Gender is optional</v>
      </c>
      <c r="D7" s="59" t="s">
        <v>175</v>
      </c>
      <c r="E7" s="60">
        <v>1</v>
      </c>
      <c r="F7" s="29" t="s">
        <v>113</v>
      </c>
      <c r="G7" s="31"/>
      <c r="H7" s="30">
        <f>COUNTIF(E3:E39,"5")</f>
        <v>5</v>
      </c>
      <c r="I7" s="31"/>
      <c r="J7" s="31"/>
    </row>
    <row r="8" spans="1:10" ht="78.75" customHeight="1">
      <c r="A8" s="26" t="str">
        <f>'User Stories'!$A8</f>
        <v>Doctor</v>
      </c>
      <c r="B8" s="27" t="str">
        <f>'User Stories'!$D8</f>
        <v>As a Doctor I can login to the system so that I can enter patient treatment information.</v>
      </c>
      <c r="C8" s="28" t="str">
        <f>'User Stories'!$E8</f>
        <v>- User name and email address required
- User is locked out after 3 incorrect entries</v>
      </c>
      <c r="D8" s="59" t="s">
        <v>175</v>
      </c>
      <c r="E8" s="60">
        <v>1</v>
      </c>
      <c r="F8" s="29" t="s">
        <v>114</v>
      </c>
      <c r="G8" s="31"/>
      <c r="H8" s="31"/>
      <c r="I8" s="30">
        <f>COUNTIF(E3:E39,"6")</f>
        <v>2</v>
      </c>
      <c r="J8" s="31"/>
    </row>
    <row r="9" spans="1:10" ht="54" customHeight="1">
      <c r="A9" s="26" t="str">
        <f>'User Stories'!$A9</f>
        <v>Doctor</v>
      </c>
      <c r="B9" s="27" t="str">
        <f>'User Stories'!$D9</f>
        <v>As a Doctor I can Submit treatment success rates so that So that other doctors can review effective remedies.</v>
      </c>
      <c r="C9" s="28" t="str">
        <f>'User Stories'!$E9</f>
        <v>1. User can select treatment and enter success percentage.
2. Other doctors can view aggregate stats of submissions.</v>
      </c>
      <c r="D9" s="59" t="s">
        <v>175</v>
      </c>
      <c r="E9" s="60">
        <v>2</v>
      </c>
      <c r="F9" s="29" t="s">
        <v>115</v>
      </c>
      <c r="G9" s="31"/>
      <c r="H9" s="31"/>
      <c r="I9" s="36">
        <f>COUNTIF(E3:E39,"7")</f>
        <v>3</v>
      </c>
      <c r="J9" s="31"/>
    </row>
    <row r="10" spans="1:10" ht="38.25" customHeight="1">
      <c r="A10" s="26" t="str">
        <f>'User Stories'!$A10</f>
        <v>Doctor</v>
      </c>
      <c r="B10" s="27" t="str">
        <f>'User Stories'!$D10</f>
        <v>As a Doctor I can Attach lab reports to a patient’s record so that So that diagnosis and treatment data are complete.</v>
      </c>
      <c r="C10" s="28" t="str">
        <f>'User Stories'!$E10</f>
        <v>1. Only PDFs under 10MB are allowed.2. Attachments are viewable only by doctors and system admins.</v>
      </c>
      <c r="D10" s="59" t="s">
        <v>127</v>
      </c>
      <c r="E10" s="60">
        <v>4</v>
      </c>
      <c r="F10" s="29" t="s">
        <v>116</v>
      </c>
      <c r="G10" s="36">
        <f>SUM(G3:G9)</f>
        <v>10</v>
      </c>
      <c r="H10" s="36">
        <f>SUM(H3:H9)</f>
        <v>10</v>
      </c>
      <c r="I10" s="36">
        <f>SUM(I3:I9)</f>
        <v>5</v>
      </c>
      <c r="J10" s="31"/>
    </row>
    <row r="11" spans="1:10" ht="27" customHeight="1">
      <c r="A11" s="26" t="str">
        <f>'User Stories'!$A11</f>
        <v>Healthcare Company</v>
      </c>
      <c r="B11" s="27" t="str">
        <f>'User Stories'!$D11</f>
        <v>As a Healthcare Company I can add the number of test kits produced so that the CDC can determine where test kits should be sent.</v>
      </c>
      <c r="C11" s="28" t="str">
        <f>'User Stories'!$E11</f>
        <v>- Only numeric characters allowed
- User can see data that previously entered</v>
      </c>
      <c r="D11" s="59" t="s">
        <v>175</v>
      </c>
      <c r="E11" s="60">
        <v>2</v>
      </c>
      <c r="F11" s="29" t="s">
        <v>117</v>
      </c>
      <c r="G11" s="37">
        <f>COUNTIF(D3:D39,"Release 1 (MVP)")</f>
        <v>10</v>
      </c>
      <c r="H11" s="37">
        <f>COUNTIF(D3:D39,"release 2")</f>
        <v>10</v>
      </c>
      <c r="I11" s="37">
        <f>COUNTIF(D3:D39,"release 3")</f>
        <v>5</v>
      </c>
      <c r="J11" s="37">
        <f>COUNTIF(D3:D39,"backlog for future release")</f>
        <v>3</v>
      </c>
    </row>
    <row r="12" spans="1:10" ht="57.75" customHeight="1">
      <c r="A12" s="26" t="str">
        <f>'User Stories'!$A12</f>
        <v>Healthcare Company</v>
      </c>
      <c r="B12" s="27" t="str">
        <f>'User Stories'!$D12</f>
        <v>As a Healthcare Company I can reset my password by myself so that that I can login again. .</v>
      </c>
      <c r="C12" s="28" t="str">
        <f>'User Stories'!$E12</f>
        <v>- User must verify email address
- User must verify answer security question to reset password</v>
      </c>
      <c r="D12" s="59" t="s">
        <v>175</v>
      </c>
      <c r="E12" s="60">
        <v>3</v>
      </c>
      <c r="F12" s="29" t="s">
        <v>118</v>
      </c>
      <c r="G12" s="38" t="e">
        <f ca="1">eq(G10,G11)</f>
        <v>#NAME?</v>
      </c>
      <c r="H12" s="39" t="e">
        <f t="shared" ref="H12:I12" ca="1" si="0">eq(H10,H11)</f>
        <v>#NAME?</v>
      </c>
      <c r="I12" s="39" t="e">
        <f t="shared" ca="1" si="0"/>
        <v>#NAME?</v>
      </c>
      <c r="J12" s="40"/>
    </row>
    <row r="13" spans="1:10" ht="38.25">
      <c r="A13" s="26" t="str">
        <f>'User Stories'!$A13</f>
        <v>Healthcare Company</v>
      </c>
      <c r="B13" s="27" t="str">
        <f>'User Stories'!$D13</f>
        <v>As a Healthcare Company I can View a dashboard of my submitted data so that So that I can track reporting accuracy.</v>
      </c>
      <c r="C13" s="28" t="str">
        <f>'User Stories'!$E13</f>
        <v>1. Dashboard shows a history of submissions by date.2. Errors or missing data are flagged for correction.</v>
      </c>
      <c r="D13" s="59" t="s">
        <v>108</v>
      </c>
      <c r="E13" s="60">
        <v>0</v>
      </c>
      <c r="F13" s="40"/>
      <c r="G13" s="40"/>
      <c r="H13" s="40"/>
      <c r="I13" s="40"/>
      <c r="J13" s="40"/>
    </row>
    <row r="14" spans="1:10" ht="38.25">
      <c r="A14" s="26" t="str">
        <f>'User Stories'!$A14</f>
        <v>Healthcare Company</v>
      </c>
      <c r="B14" s="27" t="str">
        <f>'User Stories'!$D14</f>
        <v>As a Healthcare Company I can Schedule recurring test kit production reports so that So that submissions are automated.</v>
      </c>
      <c r="C14" s="28" t="str">
        <f>'User Stories'!$E14</f>
        <v>1. User can set a weekly/monthly schedule.2. System sends reminder before submission due date.</v>
      </c>
      <c r="D14" s="59" t="s">
        <v>130</v>
      </c>
      <c r="E14" s="60">
        <v>7</v>
      </c>
      <c r="F14" s="41"/>
      <c r="G14" s="40"/>
      <c r="H14" s="40"/>
      <c r="I14" s="40"/>
      <c r="J14" s="40"/>
    </row>
    <row r="15" spans="1:10" ht="51">
      <c r="A15" s="26" t="str">
        <f>'User Stories'!$A15</f>
        <v>Medical Examiner</v>
      </c>
      <c r="B15" s="27" t="str">
        <f>'User Stories'!$D15</f>
        <v>As a Medical Examiner I can add a person's gender  so that deaths can be tracked by gender  .</v>
      </c>
      <c r="C15" s="28" t="str">
        <f>'User Stories'!$E15</f>
        <v>- User can select from list of genders
- User can update gender selection
- Users gender selection is not shared with CDC Officials</v>
      </c>
      <c r="D15" s="59" t="s">
        <v>127</v>
      </c>
      <c r="E15" s="60">
        <v>4</v>
      </c>
      <c r="F15" s="41"/>
      <c r="G15" s="40"/>
      <c r="H15" s="40"/>
      <c r="I15" s="40"/>
      <c r="J15" s="40"/>
    </row>
    <row r="16" spans="1:10" ht="25.5">
      <c r="A16" s="26" t="str">
        <f>'User Stories'!$A16</f>
        <v>Medical Examiner</v>
      </c>
      <c r="B16" s="27" t="str">
        <f>'User Stories'!$D16</f>
        <v>As a Medical Examiner I can am automatically logged out of the system  so that no one can access my account.</v>
      </c>
      <c r="C16" s="28" t="str">
        <f>'User Stories'!$E16</f>
        <v>- Timeout occurs after 15 mins of inactivity
- After timeout user is returned to login page</v>
      </c>
      <c r="D16" s="59" t="s">
        <v>175</v>
      </c>
      <c r="E16" s="60">
        <v>3</v>
      </c>
      <c r="F16" s="41"/>
      <c r="G16" s="40"/>
      <c r="H16" s="40"/>
      <c r="I16" s="40"/>
      <c r="J16" s="40"/>
    </row>
    <row r="17" spans="1:10" ht="25.5">
      <c r="A17" s="26" t="str">
        <f>'User Stories'!$A17</f>
        <v>Medical Examiner</v>
      </c>
      <c r="B17" s="27" t="str">
        <f>'User Stories'!$D17</f>
        <v>As a Medical Examiner I can Search death records by region so that So that I can monitor trends locally.</v>
      </c>
      <c r="C17" s="28" t="str">
        <f>'User Stories'!$E17</f>
        <v>1. User can select state/city filters.2. Results show number and cause of deaths.</v>
      </c>
      <c r="D17" s="59" t="s">
        <v>127</v>
      </c>
      <c r="E17" s="60">
        <v>4</v>
      </c>
      <c r="F17" s="41"/>
      <c r="G17" s="40"/>
      <c r="H17" s="40"/>
      <c r="I17" s="40"/>
      <c r="J17" s="40"/>
    </row>
    <row r="18" spans="1:10" ht="38.25">
      <c r="A18" s="26" t="str">
        <f>'User Stories'!$A18</f>
        <v>Medical Examiner</v>
      </c>
      <c r="B18" s="27" t="str">
        <f>'User Stories'!$D18</f>
        <v>As a Medical Examiner I can Flag reports for CDC review so that So that anomalies are escalated properly.</v>
      </c>
      <c r="C18" s="28" t="str">
        <f>'User Stories'!$E18</f>
        <v>1. Each report includes a “Flag for Review” button.2. Flagged reports are added to a separate CDC dashboard.</v>
      </c>
      <c r="D18" s="59" t="s">
        <v>127</v>
      </c>
      <c r="E18" s="60">
        <v>4</v>
      </c>
      <c r="F18" s="41"/>
      <c r="G18" s="40"/>
      <c r="H18" s="40"/>
      <c r="I18" s="40"/>
      <c r="J18" s="40"/>
    </row>
    <row r="19" spans="1:10" ht="38.25">
      <c r="A19" s="26" t="str">
        <f>'User Stories'!$A19</f>
        <v>Patient</v>
      </c>
      <c r="B19" s="27" t="str">
        <f>'User Stories'!$D19</f>
        <v>As a Patient I can change my test results  so that the system data is accurate.</v>
      </c>
      <c r="C19" s="28" t="str">
        <f>'User Stories'!$E19</f>
        <v>- User can modify test results twice
- Doctors are notified when a patient changes test results</v>
      </c>
      <c r="D19" s="59" t="s">
        <v>127</v>
      </c>
      <c r="E19" s="60">
        <v>5</v>
      </c>
      <c r="F19" s="41"/>
      <c r="G19" s="40"/>
      <c r="H19" s="40"/>
      <c r="I19" s="40"/>
      <c r="J19" s="40"/>
    </row>
    <row r="20" spans="1:10" ht="51">
      <c r="A20" s="26" t="str">
        <f>'User Stories'!$A20</f>
        <v>Patient</v>
      </c>
      <c r="B20" s="27" t="str">
        <f>'User Stories'!$D20</f>
        <v>As a Patient I can enter any stores that I visited 3 days before testing positive so that others are aware of their potential exposure to the virus.</v>
      </c>
      <c r="C20" s="28" t="str">
        <f>'User Stories'!$E20</f>
        <v>- Option only visible for patients that report positve test
- Can specify store name, date entered, city, and state</v>
      </c>
      <c r="D20" s="59" t="s">
        <v>127</v>
      </c>
      <c r="E20" s="60">
        <v>5</v>
      </c>
      <c r="F20" s="41"/>
      <c r="G20" s="40"/>
      <c r="H20" s="40"/>
      <c r="I20" s="40"/>
      <c r="J20" s="40"/>
    </row>
    <row r="21" spans="1:10" ht="38.25">
      <c r="A21" s="26" t="str">
        <f>'User Stories'!$A21</f>
        <v>Patient</v>
      </c>
      <c r="B21" s="27" t="str">
        <f>'User Stories'!$D21</f>
        <v>As a Patient I can Upload my positive test report so that So that the system verifies my case.</v>
      </c>
      <c r="C21" s="28" t="str">
        <f>'User Stories'!$E21</f>
        <v>1. Only JPEG or PDF files under 5MB allowed.2. Uploads are validated and confirmed before submission is accepted.</v>
      </c>
      <c r="D21" s="59" t="s">
        <v>130</v>
      </c>
      <c r="E21" s="60">
        <v>6</v>
      </c>
      <c r="F21" s="41"/>
      <c r="G21" s="40"/>
      <c r="H21" s="40"/>
      <c r="I21" s="40"/>
      <c r="J21" s="40"/>
    </row>
    <row r="22" spans="1:10" ht="25.5">
      <c r="A22" s="26" t="str">
        <f>'User Stories'!$A22</f>
        <v>Patient</v>
      </c>
      <c r="B22" s="27" t="str">
        <f>'User Stories'!$D22</f>
        <v>As a Patient I can Receive daily health check-in reminders so that So that I can monitor my symptoms.</v>
      </c>
      <c r="C22" s="28" t="str">
        <f>'User Stories'!$E22</f>
        <v>1. Users can set reminder time.2. System sends push/email notifications daily.</v>
      </c>
      <c r="D22" s="59" t="s">
        <v>130</v>
      </c>
      <c r="E22" s="60">
        <v>6</v>
      </c>
      <c r="F22" s="41"/>
      <c r="G22" s="40"/>
      <c r="H22" s="40"/>
      <c r="I22" s="40"/>
      <c r="J22" s="40"/>
    </row>
    <row r="23" spans="1:10" ht="51">
      <c r="A23" s="26" t="str">
        <f>'User Stories'!$A23</f>
        <v>System Administrator</v>
      </c>
      <c r="B23" s="27" t="str">
        <f>'User Stories'!$D23</f>
        <v>As a System Administrator I can give access to the system  so that users can access,import, share data..</v>
      </c>
      <c r="C23" s="28" t="str">
        <f>'User Stories'!$E23</f>
        <v>- First and Last Name required
- Enter email addresses 
- Gmail email address are not allowed access</v>
      </c>
      <c r="D23" s="59" t="s">
        <v>175</v>
      </c>
      <c r="E23" s="60">
        <v>1</v>
      </c>
      <c r="F23" s="41"/>
      <c r="G23" s="40"/>
      <c r="H23" s="40"/>
      <c r="I23" s="40"/>
      <c r="J23" s="40"/>
    </row>
    <row r="24" spans="1:10" ht="76.5">
      <c r="A24" s="26" t="str">
        <f>'User Stories'!$A24</f>
        <v>System Administrator</v>
      </c>
      <c r="B24" s="27" t="str">
        <f>'User Stories'!$D24</f>
        <v>As a System Administrator I can remove access so that users are not able to access the system.</v>
      </c>
      <c r="C24" s="28" t="str">
        <f>'User Stories'!$E24</f>
        <v>- Removed user recieves email confirmation of removal
- Removed user can't login once removed
- System administrator must confirm the user that they are removing before leaving the page</v>
      </c>
      <c r="D24" s="59" t="s">
        <v>127</v>
      </c>
      <c r="E24" s="60">
        <v>4</v>
      </c>
      <c r="F24" s="41"/>
      <c r="G24" s="40"/>
      <c r="H24" s="40"/>
      <c r="I24" s="40"/>
      <c r="J24" s="40"/>
    </row>
    <row r="25" spans="1:10" ht="38.25">
      <c r="A25" s="26" t="str">
        <f>'User Stories'!$A25</f>
        <v>System Administrator</v>
      </c>
      <c r="B25" s="27" t="str">
        <f>'User Stories'!$D25</f>
        <v>As a System Administrator I can Reset user passwords so that So that users can regain access securely.</v>
      </c>
      <c r="C25" s="28" t="str">
        <f>'User Stories'!$E25</f>
        <v>1. Requires email and security question validation.2. User receives password reset link that expires in 24 hours.</v>
      </c>
      <c r="D25" s="59" t="s">
        <v>130</v>
      </c>
      <c r="E25" s="60">
        <v>7</v>
      </c>
      <c r="F25" s="41"/>
      <c r="G25" s="40"/>
      <c r="H25" s="40"/>
      <c r="I25" s="40"/>
      <c r="J25" s="40"/>
    </row>
    <row r="26" spans="1:10" ht="38.25">
      <c r="A26" s="26" t="str">
        <f>'User Stories'!$A26</f>
        <v>System Administrator</v>
      </c>
      <c r="B26" s="27" t="str">
        <f>'User Stories'!$D26</f>
        <v>As a System Administrator I can Audit user login history so that So that I can detect unauthorized access.</v>
      </c>
      <c r="C26" s="28" t="str">
        <f>'User Stories'!$E26</f>
        <v>1. Login logs show time, IP address, and location.2. Admins can export logs for reporting.</v>
      </c>
      <c r="D26" s="59" t="s">
        <v>130</v>
      </c>
      <c r="E26" s="60">
        <v>7</v>
      </c>
      <c r="F26" s="41"/>
      <c r="G26" s="40"/>
      <c r="H26" s="40"/>
      <c r="I26" s="40"/>
      <c r="J26" s="40"/>
    </row>
    <row r="27" spans="1:10" ht="38.25">
      <c r="A27" s="26" t="str">
        <f>'User Stories'!$A27</f>
        <v>Test Center</v>
      </c>
      <c r="B27" s="27" t="str">
        <f>'User Stories'!$D27</f>
        <v>As a Test Center I can update/change the number of test kits recieved  so that data is accurate.</v>
      </c>
      <c r="C27" s="28" t="str">
        <f>'User Stories'!$E27</f>
        <v>- Only allow update one time
- Make user confirm change before leaving the page</v>
      </c>
      <c r="D27" s="59" t="s">
        <v>175</v>
      </c>
      <c r="E27" s="60">
        <v>2</v>
      </c>
      <c r="F27" s="41"/>
      <c r="G27" s="40"/>
      <c r="H27" s="40"/>
      <c r="I27" s="40"/>
      <c r="J27" s="40"/>
    </row>
    <row r="28" spans="1:10" ht="63.75">
      <c r="A28" s="26" t="str">
        <f>'User Stories'!$A28</f>
        <v>Test Center</v>
      </c>
      <c r="B28" s="27" t="str">
        <f>'User Stories'!$D28</f>
        <v>As a Test Center I can I want to be notified when my stock falls before a certain level,  so that I can proactively order additional testing supplies.</v>
      </c>
      <c r="C28" s="28" t="str">
        <f>'User Stories'!$E28</f>
        <v xml:space="preserve">- System notifies user by email
- User can set number that stock must reach for email to be sent
- System notifies user upon login that stock is low </v>
      </c>
      <c r="D28" s="59" t="s">
        <v>108</v>
      </c>
      <c r="E28" s="60">
        <v>0</v>
      </c>
      <c r="F28" s="41"/>
      <c r="G28" s="40"/>
      <c r="H28" s="40"/>
      <c r="I28" s="40"/>
      <c r="J28" s="40"/>
    </row>
    <row r="29" spans="1:10" ht="38.25">
      <c r="A29" s="26" t="str">
        <f>'User Stories'!$A29</f>
        <v>Test Center</v>
      </c>
      <c r="B29" s="27" t="str">
        <f>'User Stories'!$D29</f>
        <v>As a Test Center I can View test kit usage statistics by day so that So that I can track demand patterns.</v>
      </c>
      <c r="C29" s="28" t="str">
        <f>'User Stories'!$E29</f>
        <v>1. Daily usage stats include number used and remaining.2. Data displayed in table and line chart formats.</v>
      </c>
      <c r="D29" s="59" t="s">
        <v>108</v>
      </c>
      <c r="E29" s="60">
        <v>0</v>
      </c>
      <c r="F29" s="41"/>
      <c r="G29" s="40"/>
      <c r="H29" s="40"/>
      <c r="I29" s="40"/>
      <c r="J29" s="40"/>
    </row>
    <row r="30" spans="1:10" ht="38.25">
      <c r="A30" s="26" t="str">
        <f>'User Stories'!$A30</f>
        <v>Test Center</v>
      </c>
      <c r="B30" s="27" t="str">
        <f>'User Stories'!$D30</f>
        <v>As a Test Center I can Print inventory reports so that So that I can provide physical documentation to stakeholders.</v>
      </c>
      <c r="C30" s="28" t="str">
        <f>'User Stories'!$E30</f>
        <v>1. Reports printable in PDF format.2. Each report includes timestamp and test center ID.</v>
      </c>
      <c r="D30" s="59" t="s">
        <v>127</v>
      </c>
      <c r="E30" s="60">
        <v>5</v>
      </c>
      <c r="F30" s="41"/>
      <c r="G30" s="40"/>
      <c r="H30" s="40"/>
      <c r="I30" s="40"/>
      <c r="J30" s="40"/>
    </row>
    <row r="31" spans="1:10" ht="12.75">
      <c r="A31" s="26">
        <f>'User Stories'!$A31</f>
        <v>0</v>
      </c>
      <c r="B31" s="27" t="str">
        <f>'User Stories'!$D31</f>
        <v>As a  I can  so that .</v>
      </c>
      <c r="C31" s="28">
        <f>'User Stories'!$E31</f>
        <v>0</v>
      </c>
      <c r="D31" s="32"/>
      <c r="E31" s="35"/>
      <c r="F31" s="41"/>
      <c r="G31" s="40"/>
      <c r="H31" s="40"/>
      <c r="I31" s="40"/>
      <c r="J31" s="40"/>
    </row>
    <row r="32" spans="1:10" ht="12.75">
      <c r="A32" s="32">
        <f>'User Stories'!A44</f>
        <v>0</v>
      </c>
      <c r="B32" s="33" t="str">
        <f>'User Stories'!D44</f>
        <v>As a  I can  so that .</v>
      </c>
      <c r="C32" s="28">
        <f>'User Stories'!$E32</f>
        <v>0</v>
      </c>
      <c r="D32" s="32"/>
      <c r="E32" s="35"/>
      <c r="F32" s="41"/>
      <c r="G32" s="40"/>
      <c r="H32" s="40"/>
      <c r="I32" s="40"/>
      <c r="J32" s="40"/>
    </row>
    <row r="33" spans="1:10" ht="12.75">
      <c r="A33" s="32">
        <f>'User Stories'!A45</f>
        <v>0</v>
      </c>
      <c r="B33" s="33" t="str">
        <f>'User Stories'!D45</f>
        <v>As a  I can  so that .</v>
      </c>
      <c r="C33" s="34">
        <f>'User Stories'!E45</f>
        <v>0</v>
      </c>
      <c r="D33" s="32"/>
      <c r="E33" s="35"/>
      <c r="F33" s="41"/>
      <c r="G33" s="40"/>
      <c r="H33" s="40"/>
      <c r="I33" s="40"/>
      <c r="J33" s="40"/>
    </row>
    <row r="34" spans="1:10" ht="12.75">
      <c r="A34" s="32">
        <f>'User Stories'!A46</f>
        <v>0</v>
      </c>
      <c r="B34" s="33" t="str">
        <f>'User Stories'!D46</f>
        <v>As a  I can  so that .</v>
      </c>
      <c r="C34" s="34">
        <f>'User Stories'!E46</f>
        <v>0</v>
      </c>
      <c r="D34" s="32"/>
      <c r="E34" s="35"/>
      <c r="F34" s="41"/>
      <c r="G34" s="40"/>
      <c r="H34" s="40"/>
      <c r="I34" s="40"/>
      <c r="J34" s="40"/>
    </row>
    <row r="35" spans="1:10" ht="12.75">
      <c r="A35" s="32">
        <f>'User Stories'!A47</f>
        <v>0</v>
      </c>
      <c r="B35" s="33" t="str">
        <f>'User Stories'!D47</f>
        <v>As a  I can  so that .</v>
      </c>
      <c r="C35" s="34">
        <f>'User Stories'!E47</f>
        <v>0</v>
      </c>
      <c r="D35" s="32"/>
      <c r="E35" s="35"/>
      <c r="F35" s="41"/>
      <c r="G35" s="40"/>
      <c r="H35" s="40"/>
      <c r="I35" s="40"/>
      <c r="J35" s="40"/>
    </row>
    <row r="36" spans="1:10" ht="12.75">
      <c r="A36" s="32">
        <f>'User Stories'!A48</f>
        <v>0</v>
      </c>
      <c r="B36" s="33" t="str">
        <f>'User Stories'!D48</f>
        <v>As a  I can  so that .</v>
      </c>
      <c r="C36" s="34">
        <f>'User Stories'!E48</f>
        <v>0</v>
      </c>
      <c r="D36" s="32"/>
      <c r="E36" s="35"/>
      <c r="F36" s="41"/>
      <c r="G36" s="40"/>
      <c r="H36" s="40"/>
      <c r="I36" s="40"/>
      <c r="J36" s="40"/>
    </row>
    <row r="37" spans="1:10" ht="12.75">
      <c r="A37" s="32">
        <f>'User Stories'!A49</f>
        <v>0</v>
      </c>
      <c r="B37" s="33" t="str">
        <f>'User Stories'!D49</f>
        <v>As a  I can  so that .</v>
      </c>
      <c r="C37" s="34">
        <f>'User Stories'!E49</f>
        <v>0</v>
      </c>
      <c r="D37" s="32"/>
      <c r="E37" s="35"/>
      <c r="F37" s="41"/>
      <c r="G37" s="40"/>
      <c r="H37" s="40"/>
      <c r="I37" s="40"/>
      <c r="J37" s="40"/>
    </row>
    <row r="38" spans="1:10" ht="12.75">
      <c r="A38" s="32">
        <f>'User Stories'!A49</f>
        <v>0</v>
      </c>
      <c r="B38" s="33" t="str">
        <f>'User Stories'!D49</f>
        <v>As a  I can  so that .</v>
      </c>
      <c r="C38" s="34">
        <f>'User Stories'!E49</f>
        <v>0</v>
      </c>
      <c r="D38" s="32"/>
      <c r="E38" s="35"/>
      <c r="F38" s="41"/>
      <c r="G38" s="40"/>
      <c r="H38" s="40"/>
      <c r="I38" s="40"/>
      <c r="J38" s="40"/>
    </row>
    <row r="39" spans="1:10" ht="12.75">
      <c r="A39" s="32">
        <f>'User Stories'!A50</f>
        <v>0</v>
      </c>
      <c r="B39" s="33" t="str">
        <f>'User Stories'!D50</f>
        <v>As a  I can  so that .</v>
      </c>
      <c r="C39" s="34">
        <f>'User Stories'!E50</f>
        <v>0</v>
      </c>
      <c r="D39" s="32"/>
      <c r="E39" s="35"/>
      <c r="F39" s="41"/>
      <c r="G39" s="40"/>
      <c r="H39" s="40"/>
      <c r="I39" s="40"/>
      <c r="J39" s="40"/>
    </row>
  </sheetData>
  <autoFilter ref="A2:J39" xr:uid="{00000000-0009-0000-0000-000003000000}"/>
  <mergeCells count="2">
    <mergeCell ref="A1:E1"/>
    <mergeCell ref="F1:J1"/>
  </mergeCells>
  <conditionalFormatting sqref="G3 G5 I9">
    <cfRule type="cellIs" dxfId="7" priority="5" operator="greaterThan">
      <formula>3</formula>
    </cfRule>
    <cfRule type="colorScale" priority="6">
      <colorScale>
        <cfvo type="formula" val="0"/>
        <cfvo type="formula" val="3"/>
        <color rgb="FFFFFFFF"/>
        <color rgb="FF57BB8A"/>
      </colorScale>
    </cfRule>
  </conditionalFormatting>
  <conditionalFormatting sqref="G4">
    <cfRule type="colorScale" priority="7">
      <colorScale>
        <cfvo type="formula" val="0"/>
        <cfvo type="formula" val="0"/>
        <cfvo type="formula" val="4"/>
        <color rgb="FFFFFFFF"/>
        <color rgb="FFABDDC5"/>
        <color rgb="FF57BB8A"/>
      </colorScale>
    </cfRule>
    <cfRule type="cellIs" dxfId="6" priority="8" operator="greaterThan">
      <formula>4</formula>
    </cfRule>
  </conditionalFormatting>
  <conditionalFormatting sqref="G10:H11">
    <cfRule type="cellIs" dxfId="5" priority="1" operator="greaterThan">
      <formula>10</formula>
    </cfRule>
    <cfRule type="colorScale" priority="2">
      <colorScale>
        <cfvo type="formula" val="0"/>
        <cfvo type="formula" val="10"/>
        <color rgb="FFFFFFFF"/>
        <color rgb="FF57BB8A"/>
      </colorScale>
    </cfRule>
  </conditionalFormatting>
  <conditionalFormatting sqref="G12:I12">
    <cfRule type="cellIs" dxfId="4" priority="13" operator="equal">
      <formula>"TRUE"</formula>
    </cfRule>
    <cfRule type="cellIs" dxfId="3" priority="14" operator="notEqual">
      <formula>"TRUE"</formula>
    </cfRule>
  </conditionalFormatting>
  <conditionalFormatting sqref="H6:H7">
    <cfRule type="cellIs" dxfId="2" priority="9" operator="greaterThan">
      <formula>5</formula>
    </cfRule>
    <cfRule type="colorScale" priority="10">
      <colorScale>
        <cfvo type="formula" val="0"/>
        <cfvo type="formula" val="5"/>
        <color rgb="FFFFFFFF"/>
        <color rgb="FF57BB8A"/>
      </colorScale>
    </cfRule>
  </conditionalFormatting>
  <conditionalFormatting sqref="I8">
    <cfRule type="cellIs" dxfId="1" priority="11" operator="greaterThan">
      <formula>2</formula>
    </cfRule>
    <cfRule type="colorScale" priority="12">
      <colorScale>
        <cfvo type="formula" val="0"/>
        <cfvo type="formula" val="2"/>
        <color rgb="FFFFFFFF"/>
        <color rgb="FF57BB8A"/>
      </colorScale>
    </cfRule>
  </conditionalFormatting>
  <conditionalFormatting sqref="I10:I11">
    <cfRule type="cellIs" dxfId="0" priority="3" operator="greaterThan">
      <formula>5</formula>
    </cfRule>
    <cfRule type="colorScale" priority="4">
      <colorScale>
        <cfvo type="formula" val="0"/>
        <cfvo type="formula" val="5"/>
        <color rgb="FFFFFFFF"/>
        <color rgb="FF57BB8A"/>
      </colorScale>
    </cfRule>
  </conditionalFormatting>
  <dataValidations count="2">
    <dataValidation type="list" allowBlank="1" sqref="D3:D39" xr:uid="{00000000-0002-0000-0300-000000000000}">
      <formula1>"Release 1 (MVP),Release 2,Release 3,Backlog for Future Release"</formula1>
    </dataValidation>
    <dataValidation type="list" allowBlank="1" sqref="E3:E39" xr:uid="{00000000-0002-0000-0300-000001000000}">
      <formula1>"1,2,3,4,5,6,7"</formula1>
    </dataValidation>
  </dataValidations>
  <pageMargins left="0.7" right="0.7" top="0.75" bottom="0.75" header="0.3" footer="0.3"/>
  <headerFooter>
    <oddFooter>&amp;C_x000D_&amp;1#&amp;"Calibri"&amp;10&amp;KFFFF00 Ejada 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00FF"/>
    <outlinePr summaryBelow="0" summaryRight="0"/>
  </sheetPr>
  <dimension ref="A1:D27"/>
  <sheetViews>
    <sheetView workbookViewId="0">
      <pane ySplit="2" topLeftCell="A3" activePane="bottomLeft" state="frozen"/>
      <selection pane="bottomLeft" activeCell="D23" sqref="D23"/>
    </sheetView>
  </sheetViews>
  <sheetFormatPr defaultColWidth="14.42578125" defaultRowHeight="15.75" customHeight="1"/>
  <cols>
    <col min="2" max="2" width="10.28515625" customWidth="1"/>
    <col min="3" max="3" width="77.140625" customWidth="1"/>
    <col min="4" max="4" width="12.85546875" customWidth="1"/>
  </cols>
  <sheetData>
    <row r="1" spans="1:4">
      <c r="A1" s="65" t="s">
        <v>119</v>
      </c>
      <c r="B1" s="62"/>
      <c r="C1" s="62"/>
      <c r="D1" s="63"/>
    </row>
    <row r="2" spans="1:4">
      <c r="A2" s="42" t="s">
        <v>120</v>
      </c>
      <c r="B2" s="42" t="s">
        <v>121</v>
      </c>
      <c r="C2" s="42" t="s">
        <v>101</v>
      </c>
      <c r="D2" s="42" t="s">
        <v>122</v>
      </c>
    </row>
    <row r="3" spans="1:4">
      <c r="A3" s="76" t="s">
        <v>123</v>
      </c>
      <c r="B3" s="75" t="s">
        <v>124</v>
      </c>
      <c r="C3" s="46" t="s">
        <v>176</v>
      </c>
      <c r="D3" s="43">
        <v>5</v>
      </c>
    </row>
    <row r="4" spans="1:4">
      <c r="A4" s="72"/>
      <c r="B4" s="72"/>
      <c r="C4" s="46" t="s">
        <v>193</v>
      </c>
      <c r="D4" s="43">
        <v>1</v>
      </c>
    </row>
    <row r="5" spans="1:4">
      <c r="A5" s="72"/>
      <c r="B5" s="73"/>
      <c r="C5" s="19" t="s">
        <v>194</v>
      </c>
      <c r="D5" s="43">
        <v>1</v>
      </c>
    </row>
    <row r="6" spans="1:4">
      <c r="A6" s="72"/>
      <c r="B6" s="75" t="s">
        <v>125</v>
      </c>
      <c r="C6" s="19" t="s">
        <v>197</v>
      </c>
      <c r="D6" s="43">
        <v>3</v>
      </c>
    </row>
    <row r="7" spans="1:4">
      <c r="A7" s="72"/>
      <c r="B7" s="72"/>
      <c r="C7" s="19" t="s">
        <v>195</v>
      </c>
      <c r="D7" s="43">
        <v>1</v>
      </c>
    </row>
    <row r="8" spans="1:4">
      <c r="A8" s="72"/>
      <c r="B8" s="72"/>
      <c r="C8" s="19" t="s">
        <v>177</v>
      </c>
      <c r="D8" s="43">
        <v>3</v>
      </c>
    </row>
    <row r="9" spans="1:4">
      <c r="A9" s="72"/>
      <c r="B9" s="73"/>
      <c r="C9" s="19" t="s">
        <v>196</v>
      </c>
      <c r="D9" s="43">
        <v>2</v>
      </c>
    </row>
    <row r="10" spans="1:4">
      <c r="A10" s="72"/>
      <c r="B10" s="75" t="s">
        <v>126</v>
      </c>
      <c r="C10" s="19" t="s">
        <v>198</v>
      </c>
      <c r="D10" s="43">
        <v>3</v>
      </c>
    </row>
    <row r="11" spans="1:4">
      <c r="A11" s="72"/>
      <c r="B11" s="72"/>
      <c r="C11" s="19" t="s">
        <v>199</v>
      </c>
      <c r="D11" s="43">
        <v>2</v>
      </c>
    </row>
    <row r="12" spans="1:4">
      <c r="A12" s="73"/>
      <c r="B12" s="73"/>
      <c r="C12" s="19" t="s">
        <v>200</v>
      </c>
      <c r="D12" s="43">
        <v>1</v>
      </c>
    </row>
    <row r="13" spans="1:4">
      <c r="A13" s="71" t="s">
        <v>127</v>
      </c>
      <c r="B13" s="75" t="s">
        <v>128</v>
      </c>
      <c r="C13" s="19" t="s">
        <v>186</v>
      </c>
      <c r="D13" s="43">
        <v>0.5</v>
      </c>
    </row>
    <row r="14" spans="1:4">
      <c r="A14" s="72"/>
      <c r="B14" s="72"/>
      <c r="C14" s="19" t="s">
        <v>187</v>
      </c>
      <c r="D14" s="43">
        <v>1</v>
      </c>
    </row>
    <row r="15" spans="1:4">
      <c r="A15" s="72"/>
      <c r="B15" s="72"/>
      <c r="C15" s="19" t="s">
        <v>188</v>
      </c>
      <c r="D15" s="43">
        <v>1</v>
      </c>
    </row>
    <row r="16" spans="1:4">
      <c r="A16" s="72"/>
      <c r="B16" s="72"/>
      <c r="C16" s="19" t="s">
        <v>189</v>
      </c>
      <c r="D16" s="43">
        <v>3</v>
      </c>
    </row>
    <row r="17" spans="1:4">
      <c r="A17" s="72"/>
      <c r="B17" s="73"/>
      <c r="C17" s="19" t="s">
        <v>178</v>
      </c>
      <c r="D17" s="43">
        <v>2</v>
      </c>
    </row>
    <row r="18" spans="1:4">
      <c r="A18" s="72"/>
      <c r="B18" s="75" t="s">
        <v>129</v>
      </c>
      <c r="C18" s="19" t="s">
        <v>179</v>
      </c>
      <c r="D18" s="43">
        <v>1</v>
      </c>
    </row>
    <row r="19" spans="1:4">
      <c r="A19" s="72"/>
      <c r="B19" s="72"/>
      <c r="C19" s="19" t="s">
        <v>190</v>
      </c>
      <c r="D19" s="43">
        <v>1</v>
      </c>
    </row>
    <row r="20" spans="1:4">
      <c r="A20" s="72"/>
      <c r="B20" s="72"/>
      <c r="C20" s="19" t="s">
        <v>191</v>
      </c>
      <c r="D20" s="43">
        <v>2</v>
      </c>
    </row>
    <row r="21" spans="1:4">
      <c r="A21" s="72"/>
      <c r="B21" s="72"/>
      <c r="C21" s="19" t="s">
        <v>180</v>
      </c>
      <c r="D21" s="43">
        <v>2</v>
      </c>
    </row>
    <row r="22" spans="1:4">
      <c r="A22" s="73"/>
      <c r="B22" s="73"/>
      <c r="C22" s="19" t="s">
        <v>192</v>
      </c>
      <c r="D22" s="43">
        <v>1</v>
      </c>
    </row>
    <row r="23" spans="1:4">
      <c r="A23" s="74" t="s">
        <v>130</v>
      </c>
      <c r="B23" s="75" t="s">
        <v>131</v>
      </c>
      <c r="C23" s="19" t="s">
        <v>184</v>
      </c>
      <c r="D23" s="43">
        <v>3</v>
      </c>
    </row>
    <row r="24" spans="1:4">
      <c r="A24" s="72"/>
      <c r="B24" s="73"/>
      <c r="C24" s="19" t="s">
        <v>185</v>
      </c>
      <c r="D24" s="43">
        <v>5</v>
      </c>
    </row>
    <row r="25" spans="1:4">
      <c r="A25" s="72"/>
      <c r="B25" s="75" t="s">
        <v>132</v>
      </c>
      <c r="C25" s="19" t="s">
        <v>181</v>
      </c>
      <c r="D25" s="43">
        <v>3</v>
      </c>
    </row>
    <row r="26" spans="1:4">
      <c r="A26" s="72"/>
      <c r="B26" s="72"/>
      <c r="C26" s="19" t="s">
        <v>182</v>
      </c>
      <c r="D26" s="43">
        <v>1</v>
      </c>
    </row>
    <row r="27" spans="1:4">
      <c r="A27" s="73"/>
      <c r="B27" s="73"/>
      <c r="C27" s="19" t="s">
        <v>183</v>
      </c>
      <c r="D27" s="43">
        <v>1</v>
      </c>
    </row>
  </sheetData>
  <mergeCells count="11">
    <mergeCell ref="A13:A22"/>
    <mergeCell ref="A23:A27"/>
    <mergeCell ref="B23:B24"/>
    <mergeCell ref="B25:B27"/>
    <mergeCell ref="A1:D1"/>
    <mergeCell ref="A3:A12"/>
    <mergeCell ref="B3:B5"/>
    <mergeCell ref="B6:B9"/>
    <mergeCell ref="B10:B12"/>
    <mergeCell ref="B13:B17"/>
    <mergeCell ref="B18:B22"/>
  </mergeCells>
  <pageMargins left="0.7" right="0.7" top="0.75" bottom="0.75" header="0.3" footer="0.3"/>
  <headerFooter>
    <oddFooter>&amp;C_x000D_&amp;1#&amp;"Calibri"&amp;10&amp;KFFFF00 Ejada Internal Use Only</oddFooter>
  </headerFooter>
</worksheet>
</file>

<file path=docMetadata/LabelInfo.xml><?xml version="1.0" encoding="utf-8"?>
<clbl:labelList xmlns:clbl="http://schemas.microsoft.com/office/2020/mipLabelMetadata">
  <clbl:label id="{0f1e79fc-1f4d-4187-a67d-c1c5354c13f8}" enabled="1" method="Standard" siteId="{e1304ad9-93ba-4557-8b20-8c1c1143b399}"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Roadmap</vt:lpstr>
      <vt:lpstr>User Roles</vt:lpstr>
      <vt:lpstr>User Stories</vt:lpstr>
      <vt:lpstr>Priority</vt:lpstr>
      <vt:lpstr>Release Plan &amp; MVP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Salma Attia | Ejada Systems</cp:lastModifiedBy>
  <dcterms:modified xsi:type="dcterms:W3CDTF">2025-04-30T09:46:16Z</dcterms:modified>
</cp:coreProperties>
</file>