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shant.sarkhot\Desktop\QMS Release 3.0\QMS 2.1\"/>
    </mc:Choice>
  </mc:AlternateContent>
  <xr:revisionPtr revIDLastSave="0" documentId="13_ncr:1_{71D5C0C7-8014-49C0-8252-48A57885C72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efect Report" sheetId="1" r:id="rId1"/>
    <sheet name="Pareto" sheetId="2" r:id="rId2"/>
  </sheets>
  <definedNames>
    <definedName name="NatureOfDefect">Pareto!$A$4:$A$12</definedName>
    <definedName name="QtyLdr" localSheetId="0">'Defect Report'!#REF!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B14" i="2"/>
  <c r="B15" i="2"/>
  <c r="B16" i="2"/>
  <c r="B12" i="2"/>
  <c r="B11" i="2"/>
  <c r="B10" i="2"/>
  <c r="B9" i="2"/>
  <c r="B8" i="2"/>
  <c r="B7" i="2"/>
  <c r="B5" i="2"/>
  <c r="B4" i="2"/>
  <c r="B17" i="2" s="1"/>
  <c r="B6" i="2"/>
  <c r="A2" i="2"/>
  <c r="L1" i="2"/>
  <c r="P9" i="1"/>
  <c r="C4" i="2"/>
  <c r="C5" i="2" s="1"/>
  <c r="C6" i="2" l="1"/>
  <c r="D5" i="2"/>
  <c r="D4" i="2"/>
  <c r="D6" i="2" l="1"/>
  <c r="C7" i="2"/>
  <c r="D7" i="2" l="1"/>
  <c r="C8" i="2"/>
  <c r="D8" i="2" l="1"/>
  <c r="C9" i="2"/>
  <c r="D9" i="2" l="1"/>
  <c r="C13" i="2"/>
  <c r="D13" i="2" s="1"/>
  <c r="C10" i="2"/>
  <c r="D10" i="2" l="1"/>
  <c r="C11" i="2"/>
  <c r="C14" i="2"/>
  <c r="D14" i="2" s="1"/>
  <c r="C12" i="2" l="1"/>
  <c r="D11" i="2"/>
  <c r="C15" i="2"/>
  <c r="D15" i="2" s="1"/>
  <c r="D12" i="2" l="1"/>
  <c r="C16" i="2"/>
  <c r="D16" i="2" s="1"/>
</calcChain>
</file>

<file path=xl/sharedStrings.xml><?xml version="1.0" encoding="utf-8"?>
<sst xmlns="http://schemas.openxmlformats.org/spreadsheetml/2006/main" count="47" uniqueCount="40">
  <si>
    <t>Defect Report</t>
  </si>
  <si>
    <t xml:space="preserve">Project Name </t>
  </si>
  <si>
    <t>Project ID</t>
  </si>
  <si>
    <t xml:space="preserve">Version No. </t>
  </si>
  <si>
    <t>&lt;Enter Build Versjon No.&gt;</t>
  </si>
  <si>
    <t>Test Type</t>
  </si>
  <si>
    <t>System</t>
  </si>
  <si>
    <t>Date</t>
  </si>
  <si>
    <t>Defect #</t>
  </si>
  <si>
    <t>Logged Date</t>
  </si>
  <si>
    <t>Test Case ID</t>
  </si>
  <si>
    <t>Description of the Defect</t>
  </si>
  <si>
    <t>Steps to Reach Defect</t>
  </si>
  <si>
    <t>Cycle #</t>
  </si>
  <si>
    <t>Nature</t>
  </si>
  <si>
    <t>Severity</t>
  </si>
  <si>
    <t xml:space="preserve">Priority </t>
  </si>
  <si>
    <t>Status</t>
  </si>
  <si>
    <t>Detected In Phase</t>
  </si>
  <si>
    <t>Occurred In Phase</t>
  </si>
  <si>
    <t>Responsibility</t>
  </si>
  <si>
    <t>Allocation</t>
  </si>
  <si>
    <t>Close Date</t>
  </si>
  <si>
    <t>Defect Age</t>
  </si>
  <si>
    <t>dd-mmm-yyyy</t>
  </si>
  <si>
    <t>Documentation</t>
  </si>
  <si>
    <t xml:space="preserve"> </t>
  </si>
  <si>
    <t>Functionality</t>
  </si>
  <si>
    <t>Error Handling</t>
  </si>
  <si>
    <t>Integration</t>
  </si>
  <si>
    <t>InsertRow</t>
  </si>
  <si>
    <t>Nature of defect</t>
  </si>
  <si>
    <t>Occurances</t>
  </si>
  <si>
    <t>Cumm</t>
  </si>
  <si>
    <t>Cumm%</t>
  </si>
  <si>
    <t>Interface</t>
  </si>
  <si>
    <t>Coding Optimization</t>
  </si>
  <si>
    <t>Validation</t>
  </si>
  <si>
    <t>Standards</t>
  </si>
  <si>
    <t>GUI/Frontend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</si>
</sst>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2" x14ac:knownFonts="1">
    <font>
      <sz val="10"/>
      <name val="Arial"/>
    </font>
    <font>
      <b/>
      <i/>
      <sz val="10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i/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7" fillId="2" borderId="1" xfId="0" applyFont="1" applyFill="1" applyBorder="1" applyAlignment="1">
      <alignment horizontal="left"/>
    </xf>
    <xf numFmtId="0" fontId="5" fillId="0" borderId="2" xfId="0" applyFont="1" applyBorder="1" applyAlignment="1" applyProtection="1">
      <alignment horizontal="left" indent="1"/>
      <protection locked="0"/>
    </xf>
    <xf numFmtId="0" fontId="5" fillId="0" borderId="3" xfId="0" applyFont="1" applyBorder="1" applyAlignment="1">
      <alignment horizontal="center"/>
    </xf>
    <xf numFmtId="164" fontId="7" fillId="0" borderId="4" xfId="0" applyNumberFormat="1" applyFont="1" applyBorder="1" applyAlignment="1" applyProtection="1">
      <alignment horizontal="left" wrapText="1" indent="1"/>
      <protection locked="0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8" fillId="0" borderId="0" xfId="0" applyFont="1"/>
    <xf numFmtId="0" fontId="5" fillId="0" borderId="12" xfId="0" applyNumberFormat="1" applyFont="1" applyBorder="1" applyAlignment="1" applyProtection="1">
      <alignment wrapText="1"/>
      <protection locked="0"/>
    </xf>
    <xf numFmtId="164" fontId="5" fillId="0" borderId="12" xfId="0" applyNumberFormat="1" applyFont="1" applyBorder="1" applyAlignment="1" applyProtection="1">
      <alignment wrapText="1"/>
      <protection locked="0"/>
    </xf>
    <xf numFmtId="0" fontId="5" fillId="0" borderId="12" xfId="0" applyFont="1" applyBorder="1" applyAlignment="1" applyProtection="1">
      <alignment wrapText="1"/>
      <protection locked="0"/>
    </xf>
    <xf numFmtId="0" fontId="5" fillId="0" borderId="6" xfId="0" applyFont="1" applyBorder="1" applyAlignment="1" applyProtection="1">
      <alignment wrapText="1"/>
      <protection locked="0"/>
    </xf>
    <xf numFmtId="0" fontId="5" fillId="0" borderId="10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5" fillId="0" borderId="13" xfId="0" applyFont="1" applyBorder="1" applyProtection="1">
      <protection locked="0"/>
    </xf>
    <xf numFmtId="164" fontId="5" fillId="0" borderId="6" xfId="0" applyNumberFormat="1" applyFont="1" applyBorder="1" applyAlignment="1" applyProtection="1">
      <alignment wrapText="1"/>
      <protection locked="0"/>
    </xf>
    <xf numFmtId="0" fontId="5" fillId="3" borderId="10" xfId="0" applyFont="1" applyFill="1" applyBorder="1" applyAlignment="1" applyProtection="1">
      <alignment horizontal="center"/>
    </xf>
    <xf numFmtId="0" fontId="5" fillId="2" borderId="12" xfId="0" applyNumberFormat="1" applyFont="1" applyFill="1" applyBorder="1" applyAlignment="1">
      <alignment wrapText="1"/>
    </xf>
    <xf numFmtId="164" fontId="5" fillId="2" borderId="12" xfId="0" applyNumberFormat="1" applyFont="1" applyFill="1" applyBorder="1" applyAlignment="1">
      <alignment vertical="center" wrapText="1"/>
    </xf>
    <xf numFmtId="0" fontId="5" fillId="2" borderId="12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5" fillId="2" borderId="10" xfId="0" applyFont="1" applyFill="1" applyBorder="1"/>
    <xf numFmtId="0" fontId="5" fillId="2" borderId="4" xfId="0" applyFont="1" applyFill="1" applyBorder="1"/>
    <xf numFmtId="0" fontId="5" fillId="2" borderId="13" xfId="0" applyFont="1" applyFill="1" applyBorder="1"/>
    <xf numFmtId="164" fontId="5" fillId="2" borderId="6" xfId="0" applyNumberFormat="1" applyFont="1" applyFill="1" applyBorder="1" applyAlignment="1">
      <alignment wrapText="1"/>
    </xf>
    <xf numFmtId="164" fontId="5" fillId="2" borderId="6" xfId="0" applyNumberFormat="1" applyFont="1" applyFill="1" applyBorder="1" applyAlignment="1" applyProtection="1">
      <alignment wrapText="1"/>
    </xf>
    <xf numFmtId="0" fontId="7" fillId="0" borderId="0" xfId="0" applyFont="1" applyBorder="1" applyAlignment="1">
      <alignment vertical="center" wrapText="1"/>
    </xf>
    <xf numFmtId="0" fontId="5" fillId="0" borderId="0" xfId="0" applyFont="1" applyBorder="1"/>
    <xf numFmtId="0" fontId="7" fillId="0" borderId="0" xfId="0" applyFont="1" applyBorder="1" applyAlignment="1">
      <alignment horizontal="left" vertical="center" wrapText="1"/>
    </xf>
    <xf numFmtId="0" fontId="9" fillId="0" borderId="0" xfId="0" applyFont="1"/>
    <xf numFmtId="0" fontId="10" fillId="2" borderId="10" xfId="0" applyFont="1" applyFill="1" applyBorder="1"/>
    <xf numFmtId="0" fontId="9" fillId="0" borderId="10" xfId="0" applyFont="1" applyBorder="1"/>
    <xf numFmtId="2" fontId="9" fillId="0" borderId="10" xfId="0" applyNumberFormat="1" applyFont="1" applyBorder="1"/>
    <xf numFmtId="0" fontId="9" fillId="2" borderId="10" xfId="0" applyFont="1" applyFill="1" applyBorder="1"/>
    <xf numFmtId="0" fontId="9" fillId="2" borderId="10" xfId="0" applyFont="1" applyFill="1" applyBorder="1" applyAlignment="1">
      <alignment horizontal="left"/>
    </xf>
    <xf numFmtId="0" fontId="7" fillId="2" borderId="4" xfId="0" applyFont="1" applyFill="1" applyBorder="1" applyAlignment="1">
      <alignment wrapText="1"/>
    </xf>
    <xf numFmtId="0" fontId="7" fillId="2" borderId="13" xfId="0" applyFont="1" applyFill="1" applyBorder="1" applyAlignment="1">
      <alignment wrapText="1"/>
    </xf>
    <xf numFmtId="0" fontId="5" fillId="0" borderId="4" xfId="0" applyFont="1" applyBorder="1" applyAlignment="1" applyProtection="1">
      <alignment horizontal="left" wrapText="1" indent="1"/>
      <protection locked="0"/>
    </xf>
    <xf numFmtId="0" fontId="5" fillId="0" borderId="5" xfId="0" applyFont="1" applyBorder="1" applyAlignment="1" applyProtection="1">
      <alignment horizontal="left" wrapText="1" indent="1"/>
      <protection locked="0"/>
    </xf>
    <xf numFmtId="0" fontId="5" fillId="0" borderId="13" xfId="0" applyFont="1" applyBorder="1" applyAlignment="1" applyProtection="1">
      <alignment horizontal="left" wrapText="1" indent="1"/>
      <protection locked="0"/>
    </xf>
    <xf numFmtId="0" fontId="7" fillId="2" borderId="4" xfId="0" applyFont="1" applyFill="1" applyBorder="1" applyAlignment="1">
      <alignment horizontal="left" wrapText="1"/>
    </xf>
    <xf numFmtId="0" fontId="7" fillId="2" borderId="5" xfId="0" applyFont="1" applyFill="1" applyBorder="1" applyAlignment="1">
      <alignment horizontal="left" wrapText="1"/>
    </xf>
    <xf numFmtId="0" fontId="5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2" borderId="13" xfId="0" applyFont="1" applyFill="1" applyBorder="1" applyAlignment="1">
      <alignment horizontal="left" wrapText="1"/>
    </xf>
    <xf numFmtId="0" fontId="7" fillId="0" borderId="4" xfId="0" applyFont="1" applyBorder="1" applyAlignment="1" applyProtection="1">
      <alignment horizontal="left" wrapText="1" indent="1"/>
      <protection locked="0"/>
    </xf>
    <xf numFmtId="0" fontId="7" fillId="0" borderId="13" xfId="0" applyFont="1" applyBorder="1" applyAlignment="1" applyProtection="1">
      <alignment horizontal="left" wrapText="1" inden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202166064981949E-2"/>
          <c:y val="4.3478260869565216E-2"/>
          <c:w val="0.82310469314079426"/>
          <c:h val="0.614130434782608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Pareto!$B$3</c:f>
              <c:strCache>
                <c:ptCount val="1"/>
                <c:pt idx="0">
                  <c:v>Occurances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Pareto!$A$4:$A$12</c:f>
              <c:strCache>
                <c:ptCount val="9"/>
                <c:pt idx="0">
                  <c:v>Functionality</c:v>
                </c:pt>
                <c:pt idx="1">
                  <c:v>Integration</c:v>
                </c:pt>
                <c:pt idx="2">
                  <c:v>Documentation</c:v>
                </c:pt>
                <c:pt idx="3">
                  <c:v>Error Handling</c:v>
                </c:pt>
                <c:pt idx="4">
                  <c:v>Interface</c:v>
                </c:pt>
                <c:pt idx="5">
                  <c:v>Coding Optimization</c:v>
                </c:pt>
                <c:pt idx="6">
                  <c:v>Validation</c:v>
                </c:pt>
                <c:pt idx="7">
                  <c:v>Standards</c:v>
                </c:pt>
                <c:pt idx="8">
                  <c:v>GUI/Frontend</c:v>
                </c:pt>
              </c:strCache>
            </c:strRef>
          </c:cat>
          <c:val>
            <c:numRef>
              <c:f>Pareto!$B$4:$B$12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5-4FB8-BAE0-2B1B0E2E1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65189136"/>
        <c:axId val="465189920"/>
      </c:barChart>
      <c:lineChart>
        <c:grouping val="standard"/>
        <c:varyColors val="0"/>
        <c:ser>
          <c:idx val="1"/>
          <c:order val="1"/>
          <c:tx>
            <c:strRef>
              <c:f>Pareto!$D$3</c:f>
              <c:strCache>
                <c:ptCount val="1"/>
                <c:pt idx="0">
                  <c:v>Cumm%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70C0"/>
              </a:solidFill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Pareto!$A$4:$A$16</c:f>
              <c:strCache>
                <c:ptCount val="9"/>
                <c:pt idx="0">
                  <c:v>Functionality</c:v>
                </c:pt>
                <c:pt idx="1">
                  <c:v>Integration</c:v>
                </c:pt>
                <c:pt idx="2">
                  <c:v>Documentation</c:v>
                </c:pt>
                <c:pt idx="3">
                  <c:v>Error Handling</c:v>
                </c:pt>
                <c:pt idx="4">
                  <c:v>Interface</c:v>
                </c:pt>
                <c:pt idx="5">
                  <c:v>Coding Optimization</c:v>
                </c:pt>
                <c:pt idx="6">
                  <c:v>Validation</c:v>
                </c:pt>
                <c:pt idx="7">
                  <c:v>Standards</c:v>
                </c:pt>
                <c:pt idx="8">
                  <c:v>GUI/Frontend</c:v>
                </c:pt>
              </c:strCache>
            </c:strRef>
          </c:cat>
          <c:val>
            <c:numRef>
              <c:f>Pareto!$D$4:$D$16</c:f>
              <c:numCache>
                <c:formatCode>0.00</c:formatCode>
                <c:ptCount val="13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FB8-BAE0-2B1B0E2E1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90704"/>
        <c:axId val="465190312"/>
      </c:lineChart>
      <c:catAx>
        <c:axId val="4651891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5189920"/>
        <c:crosses val="autoZero"/>
        <c:auto val="1"/>
        <c:lblAlgn val="ctr"/>
        <c:lblOffset val="100"/>
        <c:noMultiLvlLbl val="0"/>
      </c:catAx>
      <c:valAx>
        <c:axId val="46518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5189136"/>
        <c:crosses val="autoZero"/>
        <c:crossBetween val="between"/>
      </c:valAx>
      <c:catAx>
        <c:axId val="46519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5190312"/>
        <c:crossesAt val="80"/>
        <c:auto val="1"/>
        <c:lblAlgn val="ctr"/>
        <c:lblOffset val="100"/>
        <c:noMultiLvlLbl val="0"/>
      </c:catAx>
      <c:valAx>
        <c:axId val="465190312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5190704"/>
        <c:crosses val="max"/>
        <c:crossBetween val="between"/>
        <c:majorUnit val="10"/>
        <c:minorUnit val="10"/>
      </c:valAx>
      <c:spPr>
        <a:solidFill>
          <a:srgbClr val="FFFFCC"/>
        </a:solidFill>
      </c:spPr>
    </c:plotArea>
    <c:plotVisOnly val="1"/>
    <c:dispBlanksAs val="gap"/>
    <c:showDLblsOverMax val="0"/>
  </c:chart>
  <c:spPr>
    <a:solidFill>
      <a:srgbClr val="F79646">
        <a:lumMod val="20000"/>
        <a:lumOff val="80000"/>
      </a:srgb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13</xdr:row>
          <xdr:rowOff>19050</xdr:rowOff>
        </xdr:from>
        <xdr:to>
          <xdr:col>1</xdr:col>
          <xdr:colOff>695325</xdr:colOff>
          <xdr:row>13</xdr:row>
          <xdr:rowOff>209550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Insert Row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190500</xdr:rowOff>
    </xdr:from>
    <xdr:to>
      <xdr:col>13</xdr:col>
      <xdr:colOff>28575</xdr:colOff>
      <xdr:row>23</xdr:row>
      <xdr:rowOff>76200</xdr:rowOff>
    </xdr:to>
    <xdr:graphicFrame macro="">
      <xdr:nvGraphicFramePr>
        <xdr:cNvPr id="2059" name="Chart 3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16</xdr:row>
          <xdr:rowOff>9525</xdr:rowOff>
        </xdr:from>
        <xdr:to>
          <xdr:col>0</xdr:col>
          <xdr:colOff>676275</xdr:colOff>
          <xdr:row>16</xdr:row>
          <xdr:rowOff>171450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Insert Row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16</xdr:row>
          <xdr:rowOff>9525</xdr:rowOff>
        </xdr:from>
        <xdr:to>
          <xdr:col>1</xdr:col>
          <xdr:colOff>676275</xdr:colOff>
          <xdr:row>16</xdr:row>
          <xdr:rowOff>171450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Sort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4"/>
  <sheetViews>
    <sheetView showGridLines="0" showZeros="0" tabSelected="1" zoomScaleNormal="100" zoomScaleSheetLayoutView="100" workbookViewId="0">
      <selection activeCell="A3" sqref="A3:O3"/>
    </sheetView>
  </sheetViews>
  <sheetFormatPr defaultRowHeight="12.75" x14ac:dyDescent="0.2"/>
  <cols>
    <col min="1" max="1" width="6.42578125" style="4" customWidth="1"/>
    <col min="2" max="2" width="13" style="4" bestFit="1" customWidth="1"/>
    <col min="3" max="3" width="8.140625" style="4" customWidth="1"/>
    <col min="4" max="5" width="18.140625" style="4" customWidth="1"/>
    <col min="6" max="6" width="7.140625" style="4" customWidth="1"/>
    <col min="7" max="7" width="13.85546875" style="4" customWidth="1"/>
    <col min="8" max="8" width="8.7109375" style="4" customWidth="1"/>
    <col min="9" max="10" width="9.140625" style="4"/>
    <col min="11" max="12" width="27.7109375" style="4" customWidth="1"/>
    <col min="13" max="13" width="15.140625" style="4" customWidth="1"/>
    <col min="14" max="14" width="10.5703125" style="4" customWidth="1"/>
    <col min="15" max="15" width="14.28515625" style="4" customWidth="1"/>
    <col min="16" max="16384" width="9.140625" style="4"/>
  </cols>
  <sheetData>
    <row r="1" spans="1:16" s="1" customFormat="1" ht="24" customHeight="1" x14ac:dyDescent="0.2">
      <c r="O1" s="2"/>
    </row>
    <row r="2" spans="1:16" ht="13.5" customHeight="1" x14ac:dyDescent="0.2">
      <c r="A2" s="3"/>
    </row>
    <row r="3" spans="1:16" ht="17.25" customHeight="1" x14ac:dyDescent="0.3">
      <c r="A3" s="58" t="s">
        <v>0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16" ht="13.5" customHeight="1" x14ac:dyDescent="0.2">
      <c r="A4" s="3"/>
    </row>
    <row r="5" spans="1:16" ht="15" customHeight="1" x14ac:dyDescent="0.2">
      <c r="A5" s="49" t="s">
        <v>1</v>
      </c>
      <c r="B5" s="50"/>
      <c r="C5" s="51"/>
      <c r="D5" s="52"/>
      <c r="E5" s="52"/>
      <c r="F5" s="52"/>
      <c r="G5" s="52"/>
      <c r="H5" s="52"/>
      <c r="I5" s="54" t="s">
        <v>2</v>
      </c>
      <c r="J5" s="59"/>
      <c r="K5" s="60"/>
      <c r="L5" s="61"/>
      <c r="M5" s="5" t="s">
        <v>3</v>
      </c>
      <c r="N5" s="6" t="s">
        <v>4</v>
      </c>
      <c r="O5" s="7"/>
    </row>
    <row r="6" spans="1:16" ht="15" customHeight="1" x14ac:dyDescent="0.2">
      <c r="A6" s="49" t="s">
        <v>5</v>
      </c>
      <c r="B6" s="50"/>
      <c r="C6" s="51" t="s">
        <v>6</v>
      </c>
      <c r="D6" s="52"/>
      <c r="E6" s="52"/>
      <c r="F6" s="52"/>
      <c r="G6" s="52"/>
      <c r="H6" s="53"/>
      <c r="I6" s="54" t="s">
        <v>7</v>
      </c>
      <c r="J6" s="55"/>
      <c r="K6" s="8"/>
      <c r="L6" s="9"/>
      <c r="M6" s="56"/>
      <c r="N6" s="56"/>
      <c r="O6" s="57"/>
    </row>
    <row r="7" spans="1:16" x14ac:dyDescent="0.2">
      <c r="A7" s="10"/>
      <c r="B7" s="10"/>
      <c r="C7" s="11"/>
      <c r="F7" s="11"/>
      <c r="G7" s="12"/>
      <c r="H7" s="11"/>
      <c r="I7" s="12"/>
      <c r="J7" s="12"/>
      <c r="K7" s="12"/>
      <c r="L7" s="12"/>
    </row>
    <row r="8" spans="1:16" s="21" customFormat="1" ht="27" x14ac:dyDescent="0.2">
      <c r="A8" s="13" t="s">
        <v>8</v>
      </c>
      <c r="B8" s="14" t="s">
        <v>9</v>
      </c>
      <c r="C8" s="14" t="s">
        <v>10</v>
      </c>
      <c r="D8" s="14" t="s">
        <v>11</v>
      </c>
      <c r="E8" s="14" t="s">
        <v>12</v>
      </c>
      <c r="F8" s="15" t="s">
        <v>13</v>
      </c>
      <c r="G8" s="16" t="s">
        <v>14</v>
      </c>
      <c r="H8" s="17" t="s">
        <v>15</v>
      </c>
      <c r="I8" s="18" t="s">
        <v>16</v>
      </c>
      <c r="J8" s="19" t="s">
        <v>17</v>
      </c>
      <c r="K8" s="19" t="s">
        <v>18</v>
      </c>
      <c r="L8" s="19" t="s">
        <v>19</v>
      </c>
      <c r="M8" s="19" t="s">
        <v>20</v>
      </c>
      <c r="N8" s="14" t="s">
        <v>21</v>
      </c>
      <c r="O8" s="14" t="s">
        <v>22</v>
      </c>
      <c r="P8" s="20" t="s">
        <v>23</v>
      </c>
    </row>
    <row r="9" spans="1:16" ht="15" customHeight="1" x14ac:dyDescent="0.2">
      <c r="A9" s="22"/>
      <c r="B9" s="23" t="s">
        <v>24</v>
      </c>
      <c r="C9" s="24"/>
      <c r="D9" s="24"/>
      <c r="E9" s="25"/>
      <c r="F9" s="26"/>
      <c r="G9" s="27" t="s">
        <v>29</v>
      </c>
      <c r="H9" s="27"/>
      <c r="I9" s="26"/>
      <c r="J9" s="28"/>
      <c r="K9" s="26"/>
      <c r="L9" s="26"/>
      <c r="M9" s="26" t="s">
        <v>26</v>
      </c>
      <c r="N9" s="24" t="s">
        <v>26</v>
      </c>
      <c r="O9" s="29"/>
      <c r="P9" s="30">
        <f>IF(O9&gt;0,DAYS360(B9,O9)+1,0)</f>
        <v>0</v>
      </c>
    </row>
    <row r="10" spans="1:16" ht="15" customHeight="1" x14ac:dyDescent="0.2">
      <c r="A10" s="22"/>
      <c r="B10" s="23"/>
      <c r="C10" s="24"/>
      <c r="D10" s="24"/>
      <c r="E10" s="25"/>
      <c r="F10" s="26"/>
      <c r="G10" s="27" t="s">
        <v>25</v>
      </c>
      <c r="H10" s="27"/>
      <c r="I10" s="26"/>
      <c r="J10" s="28"/>
      <c r="K10" s="26"/>
      <c r="L10" s="26"/>
      <c r="M10" s="26"/>
      <c r="N10" s="24"/>
      <c r="O10" s="29"/>
      <c r="P10" s="30"/>
    </row>
    <row r="11" spans="1:16" ht="15" customHeight="1" x14ac:dyDescent="0.2">
      <c r="A11" s="22"/>
      <c r="B11" s="23"/>
      <c r="C11" s="24"/>
      <c r="D11" s="24"/>
      <c r="E11" s="25"/>
      <c r="F11" s="26"/>
      <c r="G11" s="27" t="s">
        <v>27</v>
      </c>
      <c r="H11" s="27"/>
      <c r="I11" s="26"/>
      <c r="J11" s="28"/>
      <c r="K11" s="26"/>
      <c r="L11" s="26"/>
      <c r="M11" s="26"/>
      <c r="N11" s="24"/>
      <c r="O11" s="29"/>
      <c r="P11" s="30"/>
    </row>
    <row r="12" spans="1:16" ht="15" customHeight="1" x14ac:dyDescent="0.2">
      <c r="A12" s="22"/>
      <c r="B12" s="23"/>
      <c r="C12" s="24"/>
      <c r="D12" s="24"/>
      <c r="E12" s="25"/>
      <c r="F12" s="26"/>
      <c r="G12" s="27" t="s">
        <v>27</v>
      </c>
      <c r="H12" s="27"/>
      <c r="I12" s="26"/>
      <c r="J12" s="28"/>
      <c r="K12" s="26"/>
      <c r="L12" s="26"/>
      <c r="M12" s="26"/>
      <c r="N12" s="24"/>
      <c r="O12" s="29"/>
      <c r="P12" s="30"/>
    </row>
    <row r="13" spans="1:16" ht="15" customHeight="1" x14ac:dyDescent="0.2">
      <c r="A13" s="22"/>
      <c r="B13" s="23"/>
      <c r="C13" s="24"/>
      <c r="D13" s="24"/>
      <c r="E13" s="25"/>
      <c r="F13" s="26"/>
      <c r="G13" s="27" t="s">
        <v>27</v>
      </c>
      <c r="H13" s="27"/>
      <c r="I13" s="26"/>
      <c r="J13" s="28"/>
      <c r="K13" s="26"/>
      <c r="L13" s="26"/>
      <c r="M13" s="26"/>
      <c r="N13" s="24"/>
      <c r="O13" s="29"/>
      <c r="P13" s="30"/>
    </row>
    <row r="14" spans="1:16" ht="15" customHeight="1" x14ac:dyDescent="0.2">
      <c r="A14" s="31"/>
      <c r="B14" s="32" t="s">
        <v>30</v>
      </c>
      <c r="C14" s="33"/>
      <c r="D14" s="33"/>
      <c r="E14" s="34"/>
      <c r="F14" s="35"/>
      <c r="G14" s="36"/>
      <c r="H14" s="36"/>
      <c r="I14" s="35"/>
      <c r="J14" s="37"/>
      <c r="K14" s="35"/>
      <c r="L14" s="35"/>
      <c r="M14" s="35"/>
      <c r="N14" s="33"/>
      <c r="O14" s="38"/>
      <c r="P14" s="39"/>
    </row>
    <row r="16" spans="1:16" x14ac:dyDescent="0.2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</row>
    <row r="17" spans="1:15" ht="15.95" customHeight="1" x14ac:dyDescent="0.2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15.95" customHeight="1" x14ac:dyDescent="0.2">
      <c r="A18" s="40"/>
      <c r="B18" s="40"/>
      <c r="C18" s="40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</row>
    <row r="19" spans="1:15" ht="15.95" customHeight="1" x14ac:dyDescent="0.2">
      <c r="A19" s="40"/>
      <c r="B19" s="40"/>
      <c r="C19" s="40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</row>
    <row r="20" spans="1:15" ht="15.95" customHeight="1" x14ac:dyDescent="0.2">
      <c r="A20" s="40"/>
      <c r="B20" s="40"/>
      <c r="C20" s="40"/>
      <c r="D20" s="42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1" spans="1:15" ht="15.95" customHeight="1" x14ac:dyDescent="0.2">
      <c r="A21" s="40"/>
      <c r="B21" s="40"/>
      <c r="C21" s="40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spans="1:15" ht="15.95" customHeight="1" x14ac:dyDescent="0.2">
      <c r="A22" s="40"/>
      <c r="B22" s="40"/>
      <c r="C22" s="40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spans="1:15" ht="15.95" customHeight="1" x14ac:dyDescent="0.2">
      <c r="A23" s="40"/>
      <c r="B23" s="40"/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spans="1:15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</sheetData>
  <mergeCells count="9">
    <mergeCell ref="A6:B6"/>
    <mergeCell ref="C6:H6"/>
    <mergeCell ref="I6:J6"/>
    <mergeCell ref="M6:O6"/>
    <mergeCell ref="A3:O3"/>
    <mergeCell ref="A5:B5"/>
    <mergeCell ref="C5:H5"/>
    <mergeCell ref="I5:J5"/>
    <mergeCell ref="K5:L5"/>
  </mergeCells>
  <dataValidations disablePrompts="1" count="8">
    <dataValidation type="list" allowBlank="1" showInputMessage="1" showErrorMessage="1" sqref="K9:L13" xr:uid="{00000000-0002-0000-0000-000000000000}">
      <formula1>"Req. Analysis / Blue Print, Design / Configure, Development / Construction, Acceptance Testing, Test Execution, CRP1, CRP2, CRP3"</formula1>
    </dataValidation>
    <dataValidation type="list" allowBlank="1" showInputMessage="1" showErrorMessage="1" sqref="G9:G13" xr:uid="{00000000-0002-0000-0000-000001000000}">
      <formula1>NatureOfDefect</formula1>
    </dataValidation>
    <dataValidation type="list" allowBlank="1" showInputMessage="1" showErrorMessage="1" sqref="K14:L14" xr:uid="{00000000-0002-0000-0000-000002000000}">
      <formula1>"Req. Analysis / Blue Print, Design / Configure, Development / Construction, Acceptance Testing, Test Execution"</formula1>
    </dataValidation>
    <dataValidation type="list" allowBlank="1" showInputMessage="1" showErrorMessage="1" sqref="C6:H6" xr:uid="{00000000-0002-0000-0000-000003000000}">
      <formula1>"UAT, System, Integration, Functional (ERP), Unit"</formula1>
    </dataValidation>
    <dataValidation type="list" allowBlank="1" showInputMessage="1" showErrorMessage="1" sqref="G14" xr:uid="{00000000-0002-0000-0000-000004000000}">
      <formula1>"Documentation,Error Handling,Functionality,Interface/Integration,Coding/Optimization,Validation,Standards,GUI/Frontend"</formula1>
    </dataValidation>
    <dataValidation type="list" allowBlank="1" showInputMessage="1" showErrorMessage="1" sqref="I9:I14" xr:uid="{00000000-0002-0000-0000-000005000000}">
      <formula1>"High,Medium,Low"</formula1>
    </dataValidation>
    <dataValidation type="list" allowBlank="1" showInputMessage="1" showErrorMessage="1" sqref="J9:J14" xr:uid="{00000000-0002-0000-0000-000006000000}">
      <formula1>"Open, Assigned, In Progress, Resolved, Hold, Closed, Ready For Testing"</formula1>
    </dataValidation>
    <dataValidation type="list" allowBlank="1" showInputMessage="1" showErrorMessage="1" sqref="H9:H14" xr:uid="{00000000-0002-0000-0000-000007000000}">
      <formula1>"Critical,High,Medium,Low"</formula1>
    </dataValidation>
  </dataValidations>
  <pageMargins left="0.23622047244094491" right="0.23622047244094491" top="0.98425196850393704" bottom="0.98425196850393704" header="0.51181102362204722" footer="0.51181102362204722"/>
  <pageSetup paperSize="9" scale="67" orientation="landscape" r:id="rId1"/>
  <headerFooter alignWithMargins="0">
    <oddHeader>&amp;L&amp;G&amp;R&amp;"Times New Roman,Bold"&amp;12Form :  Defect Report</oddHeader>
    <oddFooter>&amp;L&amp;"Times New Roman,Italic"Clover Infotech Internal&amp;C&amp;"Times New Roman,Italic"Softcopy : QMS-L4-FR-ADT-04 Defect Report
Ver: 3.0 &amp;R&amp;"Times New Roman,Italic"Page: 1 of &amp;N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InsertRow">
                <anchor moveWithCells="1" sizeWithCells="1">
                  <from>
                    <xdr:col>1</xdr:col>
                    <xdr:colOff>38100</xdr:colOff>
                    <xdr:row>13</xdr:row>
                    <xdr:rowOff>19050</xdr:rowOff>
                  </from>
                  <to>
                    <xdr:col>1</xdr:col>
                    <xdr:colOff>695325</xdr:colOff>
                    <xdr:row>13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7"/>
  <sheetViews>
    <sheetView showGridLines="0" showZeros="0" tabSelected="1" zoomScaleNormal="100" workbookViewId="0">
      <selection activeCell="A3" sqref="A3:O3"/>
    </sheetView>
  </sheetViews>
  <sheetFormatPr defaultRowHeight="15" x14ac:dyDescent="0.25"/>
  <cols>
    <col min="1" max="1" width="22.7109375" style="43" customWidth="1"/>
    <col min="2" max="2" width="12" style="43" customWidth="1"/>
    <col min="3" max="16384" width="9.140625" style="43"/>
  </cols>
  <sheetData>
    <row r="1" spans="1:12" ht="29.25" customHeight="1" x14ac:dyDescent="0.25">
      <c r="L1" s="2">
        <f>'Defect Report'!O1</f>
        <v>0</v>
      </c>
    </row>
    <row r="2" spans="1:12" x14ac:dyDescent="0.25">
      <c r="A2" s="3">
        <f>'Defect Report'!A2</f>
        <v>0</v>
      </c>
    </row>
    <row r="3" spans="1:12" ht="15" customHeight="1" x14ac:dyDescent="0.25">
      <c r="A3" s="44" t="s">
        <v>31</v>
      </c>
      <c r="B3" s="44" t="s">
        <v>32</v>
      </c>
      <c r="C3" s="44" t="s">
        <v>33</v>
      </c>
      <c r="D3" s="44" t="s">
        <v>34</v>
      </c>
    </row>
    <row r="4" spans="1:12" ht="15" customHeight="1" x14ac:dyDescent="0.25">
      <c r="A4" s="45" t="s">
        <v>27</v>
      </c>
      <c r="B4" s="45">
        <f>COUNTIF('Defect Report'!$G$9:$G$14,A4)</f>
        <v>3</v>
      </c>
      <c r="C4" s="45">
        <f>B4</f>
        <v>3</v>
      </c>
      <c r="D4" s="46">
        <f t="shared" ref="D4:D16" si="0">C4/$B$17%</f>
        <v>60</v>
      </c>
    </row>
    <row r="5" spans="1:12" ht="15" customHeight="1" x14ac:dyDescent="0.25">
      <c r="A5" s="45" t="s">
        <v>29</v>
      </c>
      <c r="B5" s="45">
        <f>COUNTIF('Defect Report'!$G$9:$G$14,A5)</f>
        <v>1</v>
      </c>
      <c r="C5" s="45">
        <f>C4+B5</f>
        <v>4</v>
      </c>
      <c r="D5" s="46">
        <f t="shared" si="0"/>
        <v>80</v>
      </c>
    </row>
    <row r="6" spans="1:12" ht="15" customHeight="1" x14ac:dyDescent="0.25">
      <c r="A6" s="45" t="s">
        <v>25</v>
      </c>
      <c r="B6" s="45">
        <f>COUNTIF('Defect Report'!$G$9:$G$14,A6)</f>
        <v>1</v>
      </c>
      <c r="C6" s="45">
        <f t="shared" ref="C6:C12" si="1">C5+B6</f>
        <v>5</v>
      </c>
      <c r="D6" s="46">
        <f t="shared" si="0"/>
        <v>100</v>
      </c>
    </row>
    <row r="7" spans="1:12" ht="15" customHeight="1" x14ac:dyDescent="0.25">
      <c r="A7" s="45" t="s">
        <v>28</v>
      </c>
      <c r="B7" s="45">
        <f>COUNTIF('Defect Report'!$G$9:$G$14,A7)</f>
        <v>0</v>
      </c>
      <c r="C7" s="45">
        <f t="shared" si="1"/>
        <v>5</v>
      </c>
      <c r="D7" s="46">
        <f t="shared" si="0"/>
        <v>100</v>
      </c>
    </row>
    <row r="8" spans="1:12" ht="15" customHeight="1" x14ac:dyDescent="0.25">
      <c r="A8" s="45" t="s">
        <v>35</v>
      </c>
      <c r="B8" s="45">
        <f>COUNTIF('Defect Report'!$G$9:$G$14,A8)</f>
        <v>0</v>
      </c>
      <c r="C8" s="45">
        <f t="shared" si="1"/>
        <v>5</v>
      </c>
      <c r="D8" s="46">
        <f t="shared" si="0"/>
        <v>100</v>
      </c>
    </row>
    <row r="9" spans="1:12" ht="15" customHeight="1" x14ac:dyDescent="0.25">
      <c r="A9" s="45" t="s">
        <v>36</v>
      </c>
      <c r="B9" s="45">
        <f>COUNTIF('Defect Report'!$G$9:$G$14,A9)</f>
        <v>0</v>
      </c>
      <c r="C9" s="45">
        <f t="shared" si="1"/>
        <v>5</v>
      </c>
      <c r="D9" s="46">
        <f t="shared" si="0"/>
        <v>100</v>
      </c>
    </row>
    <row r="10" spans="1:12" ht="15" customHeight="1" x14ac:dyDescent="0.25">
      <c r="A10" s="45" t="s">
        <v>37</v>
      </c>
      <c r="B10" s="45">
        <f>COUNTIF('Defect Report'!$G$9:$G$14,A10)</f>
        <v>0</v>
      </c>
      <c r="C10" s="45">
        <f t="shared" si="1"/>
        <v>5</v>
      </c>
      <c r="D10" s="46">
        <f t="shared" si="0"/>
        <v>100</v>
      </c>
    </row>
    <row r="11" spans="1:12" ht="15" customHeight="1" x14ac:dyDescent="0.25">
      <c r="A11" s="45" t="s">
        <v>38</v>
      </c>
      <c r="B11" s="45">
        <f>COUNTIF('Defect Report'!$G$9:$G$14,A11)</f>
        <v>0</v>
      </c>
      <c r="C11" s="45">
        <f t="shared" si="1"/>
        <v>5</v>
      </c>
      <c r="D11" s="46">
        <f t="shared" si="0"/>
        <v>100</v>
      </c>
    </row>
    <row r="12" spans="1:12" ht="15" customHeight="1" x14ac:dyDescent="0.25">
      <c r="A12" s="45" t="s">
        <v>39</v>
      </c>
      <c r="B12" s="45">
        <f>COUNTIF('Defect Report'!$G$9:$G$14,A12)</f>
        <v>0</v>
      </c>
      <c r="C12" s="45">
        <f t="shared" si="1"/>
        <v>5</v>
      </c>
      <c r="D12" s="46">
        <f t="shared" si="0"/>
        <v>100</v>
      </c>
    </row>
    <row r="13" spans="1:12" ht="15" customHeight="1" x14ac:dyDescent="0.25">
      <c r="A13" s="45"/>
      <c r="B13" s="45">
        <f>COUNTIF('Defect Report'!$G$9:$G$14,A13)</f>
        <v>0</v>
      </c>
      <c r="C13" s="45">
        <f>C9+B13</f>
        <v>5</v>
      </c>
      <c r="D13" s="46">
        <f t="shared" si="0"/>
        <v>100</v>
      </c>
    </row>
    <row r="14" spans="1:12" ht="15" customHeight="1" x14ac:dyDescent="0.25">
      <c r="A14" s="45"/>
      <c r="B14" s="45">
        <f>COUNTIF('Defect Report'!$G$9:$G$14,A14)</f>
        <v>0</v>
      </c>
      <c r="C14" s="45">
        <f>C10+B14</f>
        <v>5</v>
      </c>
      <c r="D14" s="46">
        <f t="shared" si="0"/>
        <v>100</v>
      </c>
    </row>
    <row r="15" spans="1:12" ht="15" customHeight="1" x14ac:dyDescent="0.25">
      <c r="A15" s="45"/>
      <c r="B15" s="45">
        <f>COUNTIF('Defect Report'!$G$9:$G$14,A15)</f>
        <v>0</v>
      </c>
      <c r="C15" s="45">
        <f>C11+B15</f>
        <v>5</v>
      </c>
      <c r="D15" s="46">
        <f t="shared" si="0"/>
        <v>100</v>
      </c>
    </row>
    <row r="16" spans="1:12" ht="15" customHeight="1" x14ac:dyDescent="0.25">
      <c r="A16" s="45"/>
      <c r="B16" s="45">
        <f>COUNTIF('Defect Report'!$G$9:$G$14,A16)</f>
        <v>0</v>
      </c>
      <c r="C16" s="45">
        <f>C12+B16</f>
        <v>5</v>
      </c>
      <c r="D16" s="46">
        <f t="shared" si="0"/>
        <v>100</v>
      </c>
    </row>
    <row r="17" spans="1:4" x14ac:dyDescent="0.25">
      <c r="A17" s="47" t="s">
        <v>30</v>
      </c>
      <c r="B17" s="48">
        <f>SUM(B1:B16)</f>
        <v>5</v>
      </c>
      <c r="C17" s="48"/>
      <c r="D17" s="48"/>
    </row>
  </sheetData>
  <pageMargins left="0.23622047244094491" right="0.23622047244094491" top="0.98425196850393704" bottom="0.98425196850393704" header="0.51181102362204722" footer="0.51181102362204722"/>
  <pageSetup paperSize="9" scale="67" orientation="landscape" r:id="rId1"/>
  <headerFooter alignWithMargins="0">
    <oddHeader>&amp;L&amp;G&amp;R&amp;"Times New Roman,Bold"&amp;12Form :  Defect Report</oddHeader>
    <oddFooter>&amp;L&amp;"Times New Roman,Italic"Clover Infotech Internal&amp;C&amp;"Times New Roman,Italic"Softcopy : QMS-L4-FR-ADT-04 Defect Report
Ver: 3.0 &amp;R&amp;"Times New Roman,Italic"Page: 1 of &amp;N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Button 1">
              <controlPr defaultSize="0" print="0" autoFill="0" autoPict="0" macro="[0]!InsertRow">
                <anchor moveWithCells="1" sizeWithCells="1">
                  <from>
                    <xdr:col>0</xdr:col>
                    <xdr:colOff>19050</xdr:colOff>
                    <xdr:row>16</xdr:row>
                    <xdr:rowOff>9525</xdr:rowOff>
                  </from>
                  <to>
                    <xdr:col>0</xdr:col>
                    <xdr:colOff>676275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6" name="Button 2">
              <controlPr defaultSize="0" print="0" autoFill="0" autoPict="0" macro="[0]!SortData">
                <anchor moveWithCells="1" sizeWithCells="1">
                  <from>
                    <xdr:col>1</xdr:col>
                    <xdr:colOff>19050</xdr:colOff>
                    <xdr:row>16</xdr:row>
                    <xdr:rowOff>9525</xdr:rowOff>
                  </from>
                  <to>
                    <xdr:col>1</xdr:col>
                    <xdr:colOff>676275</xdr:colOff>
                    <xdr:row>16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Defect Report</vt:lpstr>
      <vt:lpstr>Pareto</vt:lpstr>
      <vt:lpstr>NatureOfDefect</vt:lpstr>
    </vt:vector>
  </TitlesOfParts>
  <Company>Clover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Defect Report</dc:title>
  <dc:creator>Quality</dc:creator>
  <cp:lastModifiedBy>Sushant Sarkhot</cp:lastModifiedBy>
  <cp:lastPrinted>2018-11-30T06:15:49Z</cp:lastPrinted>
  <dcterms:created xsi:type="dcterms:W3CDTF">2016-03-23T06:52:27Z</dcterms:created>
  <dcterms:modified xsi:type="dcterms:W3CDTF">2020-09-29T10:11:01Z</dcterms:modified>
</cp:coreProperties>
</file>