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/>
  <mc:AlternateContent xmlns:mc="http://schemas.openxmlformats.org/markup-compatibility/2006">
    <mc:Choice Requires="x15">
      <x15ac:absPath xmlns:x15ac="http://schemas.microsoft.com/office/spreadsheetml/2010/11/ac" url="Y:\Corporate Quality\QMS Release 2.0 Dec2019\"/>
    </mc:Choice>
  </mc:AlternateContent>
  <bookViews>
    <workbookView xWindow="0" yWindow="0" windowWidth="20490" windowHeight="7155" tabRatio="882"/>
  </bookViews>
  <sheets>
    <sheet name="Doc details &amp; Ver History" sheetId="3" r:id="rId1"/>
    <sheet name="PCR  Summary" sheetId="1" r:id="rId2"/>
    <sheet name="PCR Details" sheetId="2" r:id="rId3"/>
  </sheets>
  <definedNames>
    <definedName name="_xlnm._FilterDatabase" localSheetId="1" hidden="1">'PCR  Summary'!$B$12:$D$18</definedName>
    <definedName name="Excel_BuiltIn_Print_Area_2_1">'PCR Details'!$B$2:$E$79</definedName>
    <definedName name="_xlnm.Print_Area" localSheetId="2">'PCR Details'!$B$2:$G$79</definedName>
  </definedNames>
  <calcPr calcId="152511" concurrentCalc="0"/>
</workbook>
</file>

<file path=xl/calcChain.xml><?xml version="1.0" encoding="utf-8"?>
<calcChain xmlns="http://schemas.openxmlformats.org/spreadsheetml/2006/main">
  <c r="L48" i="2" l="1"/>
  <c r="K48" i="2"/>
  <c r="J48" i="2"/>
  <c r="C18" i="1"/>
  <c r="C17" i="1"/>
  <c r="C16" i="1"/>
  <c r="C15" i="1"/>
  <c r="C14" i="1"/>
  <c r="C13" i="1"/>
  <c r="C64" i="2"/>
  <c r="C48" i="2"/>
  <c r="C49" i="2"/>
  <c r="C50" i="2"/>
  <c r="C51" i="2"/>
  <c r="C52" i="2"/>
  <c r="L74" i="2"/>
  <c r="K74" i="2"/>
  <c r="J74" i="2"/>
  <c r="C74" i="2"/>
  <c r="C75" i="2"/>
  <c r="M74" i="2"/>
  <c r="N74" i="2"/>
  <c r="G74" i="2"/>
  <c r="D18" i="1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L69" i="2"/>
  <c r="K69" i="2"/>
  <c r="J69" i="2"/>
  <c r="B5" i="2"/>
  <c r="C69" i="2"/>
  <c r="C70" i="2"/>
  <c r="C71" i="2"/>
  <c r="C72" i="2"/>
  <c r="M69" i="2"/>
  <c r="N69" i="2"/>
  <c r="C65" i="2"/>
  <c r="C66" i="2"/>
  <c r="C67" i="2"/>
  <c r="C54" i="2"/>
  <c r="C55" i="2"/>
  <c r="C56" i="2"/>
  <c r="C57" i="2"/>
  <c r="C58" i="2"/>
  <c r="C59" i="2"/>
  <c r="C60" i="2"/>
  <c r="C61" i="2"/>
  <c r="C62" i="2"/>
  <c r="J8" i="2"/>
  <c r="L54" i="2"/>
  <c r="K54" i="2"/>
  <c r="J54" i="2"/>
  <c r="K8" i="2"/>
  <c r="L8" i="2"/>
  <c r="J64" i="2"/>
  <c r="K64" i="2"/>
  <c r="L64" i="2"/>
  <c r="M48" i="2"/>
  <c r="L77" i="2"/>
  <c r="K77" i="2"/>
  <c r="J77" i="2"/>
  <c r="G69" i="2"/>
  <c r="D17" i="1"/>
  <c r="M64" i="2"/>
  <c r="N64" i="2"/>
  <c r="M54" i="2"/>
  <c r="N54" i="2"/>
  <c r="M8" i="2"/>
  <c r="N8" i="2"/>
  <c r="M77" i="2"/>
  <c r="N77" i="2"/>
  <c r="N48" i="2"/>
  <c r="G48" i="2"/>
  <c r="D14" i="1"/>
  <c r="G8" i="2"/>
  <c r="D13" i="1"/>
  <c r="G54" i="2"/>
  <c r="D15" i="1"/>
  <c r="G64" i="2"/>
  <c r="D16" i="1"/>
  <c r="G77" i="2"/>
  <c r="D10" i="1"/>
  <c r="B4" i="2"/>
</calcChain>
</file>

<file path=xl/sharedStrings.xml><?xml version="1.0" encoding="utf-8"?>
<sst xmlns="http://schemas.openxmlformats.org/spreadsheetml/2006/main" count="144" uniqueCount="126">
  <si>
    <t>Overall Process compliance :</t>
  </si>
  <si>
    <t>Sr no</t>
  </si>
  <si>
    <t>Parameters</t>
  </si>
  <si>
    <t>Compliance %</t>
  </si>
  <si>
    <t>Project Management</t>
  </si>
  <si>
    <t>Requirement Management</t>
  </si>
  <si>
    <t>Customer Management</t>
  </si>
  <si>
    <t>Risk Management</t>
  </si>
  <si>
    <t>Non-Compliance</t>
  </si>
  <si>
    <t>NC No.</t>
  </si>
  <si>
    <t>Non-Compliance Statement</t>
  </si>
  <si>
    <t>Area</t>
  </si>
  <si>
    <t>Action</t>
  </si>
  <si>
    <t>y</t>
  </si>
  <si>
    <t>n</t>
  </si>
  <si>
    <t>Description</t>
  </si>
  <si>
    <t># of 'Y'</t>
  </si>
  <si>
    <t># of 'NA'</t>
  </si>
  <si>
    <t># of 'NO'</t>
  </si>
  <si>
    <t>TOTAL</t>
  </si>
  <si>
    <t>Applicable</t>
  </si>
  <si>
    <t>Is the signed SOW/PO/Contract available.</t>
  </si>
  <si>
    <t>Is the PIN prepared and Project ID available</t>
  </si>
  <si>
    <t>Are there any Tailoring/Deviation's taken for the project,</t>
  </si>
  <si>
    <t>Are team meetings conducted and the important action items minuted and tracked</t>
  </si>
  <si>
    <t>Are the issues maintained and tracked using the issue tracking sheet</t>
  </si>
  <si>
    <t>Is the analysis of the measures and metrics done</t>
  </si>
  <si>
    <t>Is the project closure audit done for the project</t>
  </si>
  <si>
    <t>Is the project closure meetings conducted and MOM maintained for the same</t>
  </si>
  <si>
    <t>Is the Project closure checklist updated</t>
  </si>
  <si>
    <t>Are the invoices raised against the time sheets</t>
  </si>
  <si>
    <t>Are the UAT comments logged and analyzed</t>
  </si>
  <si>
    <t>Is the UAT Sign off taken</t>
  </si>
  <si>
    <t>Is the Customer satisfaction feedback form sent to customer  as per the frequency defined in the PP</t>
  </si>
  <si>
    <t>Is the Customer satisfaction feedback received as per the frequency defined in the PP</t>
  </si>
  <si>
    <t>Are the customer related reports as identified in the project plan delivered</t>
  </si>
  <si>
    <t xml:space="preserve">Is the change history maintained </t>
  </si>
  <si>
    <t>Total</t>
  </si>
  <si>
    <t>Sr. No.</t>
  </si>
  <si>
    <t>Is the analysis of review defects done</t>
  </si>
  <si>
    <t>Are IQA NCs closed</t>
  </si>
  <si>
    <t>Are the NCs of pervious PCR closed</t>
  </si>
  <si>
    <t>%age Compliance</t>
  </si>
  <si>
    <t>Are milestones defined in the Project Plan</t>
  </si>
  <si>
    <t>Is the Mitigation plan  available for the identified risks</t>
  </si>
  <si>
    <t>Are risks revisited</t>
  </si>
  <si>
    <t xml:space="preserve">Observation </t>
  </si>
  <si>
    <t>Y/N</t>
  </si>
  <si>
    <t>Is the re-estimation done</t>
  </si>
  <si>
    <t>Are there any training identified for the project.</t>
  </si>
  <si>
    <t>Is the document version control maintained</t>
  </si>
  <si>
    <t>In case of hand over, are the Hand over records available</t>
  </si>
  <si>
    <t>Are the Project documents archived on the appropriate server</t>
  </si>
  <si>
    <t>Are the important customer communications maintained</t>
  </si>
  <si>
    <t>Are there any Risks identified for the project</t>
  </si>
  <si>
    <t>Are the Risks communicated to the senior management</t>
  </si>
  <si>
    <t>Is the identified training communicated to HR / Training Department</t>
  </si>
  <si>
    <t>Is the Knowledge base available/updated</t>
  </si>
  <si>
    <t>Is the RCA and Action Plan available for  low CSAT rating</t>
  </si>
  <si>
    <t>Is the human resource requisition done</t>
  </si>
  <si>
    <t xml:space="preserve">Is the estimation done for the Project </t>
  </si>
  <si>
    <t>Are Measures and Metrics captured for the projects</t>
  </si>
  <si>
    <t>Is the Project Plan prepared</t>
  </si>
  <si>
    <t>Is the project plan approved/baselined by DM</t>
  </si>
  <si>
    <t>Is the Estimation Plan reviewed by DM/DH/PH</t>
  </si>
  <si>
    <t xml:space="preserve">Is the PIN reviewed by Seniors </t>
  </si>
  <si>
    <t>Is the project closure report prepared and reviewed</t>
  </si>
  <si>
    <t>Is the Project Plan reviewed by Senior and review records are available</t>
  </si>
  <si>
    <t>Are the tailoring/deviations approved by DM</t>
  </si>
  <si>
    <t>Is the Kick off meeting conducted and Kick Off MOM available</t>
  </si>
  <si>
    <t>Is the Work Breakdown Structure and/or MPP defined for the Engagement</t>
  </si>
  <si>
    <t>Is the Folder Structure been defined</t>
  </si>
  <si>
    <t>Is any Naming Convention been followed</t>
  </si>
  <si>
    <t>Responsible Person</t>
  </si>
  <si>
    <t>Planned Closure Date                     (dd-mmm-yyyy)</t>
  </si>
  <si>
    <t>Actual Closure Date                      (dd-mmm-yyyy)</t>
  </si>
  <si>
    <t>Lifecycle :  Infrastructure Project Delivery</t>
  </si>
  <si>
    <t>na</t>
  </si>
  <si>
    <t>Is the PSR Prepared</t>
  </si>
  <si>
    <t>Is the PSR reviewed by management and is evidence for the same available</t>
  </si>
  <si>
    <t>Is the prerequisite document available</t>
  </si>
  <si>
    <t>Is the scope of work defined in the proposal</t>
  </si>
  <si>
    <t>Is the proposal approved by Client</t>
  </si>
  <si>
    <t>Is the verification study done</t>
  </si>
  <si>
    <t>Back Up</t>
  </si>
  <si>
    <t>Is the retrieval of the backup data done</t>
  </si>
  <si>
    <t xml:space="preserve">Are the back ups taken </t>
  </si>
  <si>
    <t>Is the system study done and the system study document prepared</t>
  </si>
  <si>
    <t>Migration/Upgarde/Implementation</t>
  </si>
  <si>
    <t>Are the pre tasks performed on target and source servers</t>
  </si>
  <si>
    <t>Are the activities documented</t>
  </si>
  <si>
    <t>Is the issue log available/updated</t>
  </si>
  <si>
    <t>Is the final production task performed</t>
  </si>
  <si>
    <t>Is the production signoff taken</t>
  </si>
  <si>
    <t>Is the “Warranty Plan” section of the Project Plan updated</t>
  </si>
  <si>
    <t xml:space="preserve">Are the errors reported and changes requested documented </t>
  </si>
  <si>
    <t>Process Compliance Review for the Month - Mnn-YY</t>
  </si>
  <si>
    <t xml:space="preserve">Project Name : </t>
  </si>
  <si>
    <t xml:space="preserve">Manager/Lead : </t>
  </si>
  <si>
    <t xml:space="preserve">SQA : </t>
  </si>
  <si>
    <t>PCR Date : dd-Mnn-YYYY</t>
  </si>
  <si>
    <t>Observation</t>
  </si>
  <si>
    <t>Document Details</t>
  </si>
  <si>
    <t>Document Name</t>
  </si>
  <si>
    <t>PCR Form for Infrastructure Project Delivery</t>
  </si>
  <si>
    <t>Version No.</t>
  </si>
  <si>
    <t>Document No.</t>
  </si>
  <si>
    <t>QMS-L4-FR-CQ-03</t>
  </si>
  <si>
    <t>Classification</t>
  </si>
  <si>
    <t>Confidential</t>
  </si>
  <si>
    <t>Version History</t>
  </si>
  <si>
    <t>Date of Revision</t>
  </si>
  <si>
    <t>Ver.</t>
  </si>
  <si>
    <t>Validity</t>
  </si>
  <si>
    <t>Description of change</t>
  </si>
  <si>
    <t>Author</t>
  </si>
  <si>
    <t>Reviewed By</t>
  </si>
  <si>
    <t>Approved By</t>
  </si>
  <si>
    <t>Yearly</t>
  </si>
  <si>
    <t>Initial release</t>
  </si>
  <si>
    <t>Management Representative</t>
  </si>
  <si>
    <t>Quality Management Forum</t>
  </si>
  <si>
    <t>Managing Director</t>
  </si>
  <si>
    <t>Formula corrections done in the sheet</t>
  </si>
  <si>
    <t>2.0</t>
  </si>
  <si>
    <t>Annual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</si>
</sst>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4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5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b/>
      <sz val="12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b/>
      <sz val="10"/>
      <name val="Times New Roman"/>
      <family val="1"/>
    </font>
    <font>
      <b/>
      <sz val="14"/>
      <color indexed="8"/>
      <name val="Times New Roman"/>
      <family val="1"/>
    </font>
    <font>
      <b/>
      <sz val="11"/>
      <name val="Times New Roman"/>
      <family val="1"/>
    </font>
    <font>
      <b/>
      <sz val="15"/>
      <name val="Times New Roman"/>
      <family val="1"/>
    </font>
    <font>
      <sz val="12"/>
      <name val="Times New Roman"/>
      <family val="1"/>
    </font>
    <font>
      <b/>
      <i/>
      <sz val="10"/>
      <color indexed="25"/>
      <name val="Times New Roman"/>
      <family val="1"/>
    </font>
    <font>
      <b/>
      <i/>
      <sz val="10"/>
      <name val="Times New Roman"/>
      <family val="1"/>
    </font>
    <font>
      <b/>
      <i/>
      <u/>
      <sz val="14"/>
      <name val="Times New Roman"/>
      <family val="1"/>
    </font>
    <font>
      <b/>
      <sz val="14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indexed="63"/>
      <name val="Calibri"/>
      <family val="2"/>
    </font>
    <font>
      <sz val="10"/>
      <color indexed="63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17"/>
        <bgColor indexed="21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</borders>
  <cellStyleXfs count="5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10" fontId="12" fillId="22" borderId="6" applyProtection="0">
      <alignment horizontal="center" vertical="center"/>
    </xf>
    <xf numFmtId="10" fontId="12" fillId="17" borderId="6" applyProtection="0">
      <alignment horizontal="center" vertical="center"/>
    </xf>
    <xf numFmtId="10" fontId="12" fillId="22" borderId="6" applyProtection="0">
      <alignment horizontal="center" vertical="center" wrapText="1"/>
    </xf>
    <xf numFmtId="10" fontId="12" fillId="17" borderId="6" applyProtection="0">
      <alignment horizontal="center" vertical="center" wrapText="1"/>
    </xf>
    <xf numFmtId="0" fontId="13" fillId="7" borderId="1" applyNumberFormat="0" applyAlignment="0" applyProtection="0"/>
    <xf numFmtId="0" fontId="14" fillId="0" borderId="7" applyNumberFormat="0" applyFill="0" applyAlignment="0" applyProtection="0"/>
    <xf numFmtId="0" fontId="15" fillId="23" borderId="0" applyNumberFormat="0" applyBorder="0" applyAlignment="0" applyProtection="0"/>
    <xf numFmtId="0" fontId="22" fillId="24" borderId="8" applyNumberFormat="0" applyAlignment="0" applyProtection="0"/>
    <xf numFmtId="0" fontId="16" fillId="20" borderId="9" applyNumberFormat="0" applyAlignment="0" applyProtection="0"/>
    <xf numFmtId="0" fontId="22" fillId="17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0" borderId="0" applyNumberFormat="0" applyFill="0" applyBorder="0" applyAlignment="0" applyProtection="0"/>
    <xf numFmtId="10" fontId="12" fillId="17" borderId="6" applyProtection="0">
      <alignment horizontal="center" vertical="center"/>
    </xf>
    <xf numFmtId="10" fontId="12" fillId="22" borderId="6" applyProtection="0">
      <alignment horizontal="center" vertical="center"/>
    </xf>
    <xf numFmtId="0" fontId="22" fillId="0" borderId="0"/>
    <xf numFmtId="0" fontId="1" fillId="0" borderId="0"/>
    <xf numFmtId="0" fontId="22" fillId="0" borderId="0">
      <alignment vertical="center"/>
    </xf>
  </cellStyleXfs>
  <cellXfs count="136">
    <xf numFmtId="0" fontId="0" fillId="0" borderId="0" xfId="0"/>
    <xf numFmtId="0" fontId="20" fillId="20" borderId="11" xfId="0" applyFont="1" applyFill="1" applyBorder="1" applyAlignment="1">
      <alignment horizontal="center" vertical="center"/>
    </xf>
    <xf numFmtId="0" fontId="21" fillId="20" borderId="11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0" fillId="20" borderId="11" xfId="0" applyFont="1" applyFill="1" applyBorder="1" applyAlignment="1">
      <alignment horizontal="left" vertical="center"/>
    </xf>
    <xf numFmtId="0" fontId="20" fillId="20" borderId="11" xfId="0" applyFont="1" applyFill="1" applyBorder="1" applyAlignment="1">
      <alignment horizontal="left" vertical="center" wrapText="1"/>
    </xf>
    <xf numFmtId="0" fontId="25" fillId="0" borderId="0" xfId="0" applyFont="1" applyAlignment="1">
      <alignment horizontal="center" wrapText="1"/>
    </xf>
    <xf numFmtId="0" fontId="25" fillId="0" borderId="0" xfId="0" applyFont="1" applyAlignment="1">
      <alignment wrapText="1"/>
    </xf>
    <xf numFmtId="2" fontId="25" fillId="0" borderId="0" xfId="0" applyNumberFormat="1" applyFont="1" applyAlignment="1">
      <alignment wrapText="1"/>
    </xf>
    <xf numFmtId="0" fontId="25" fillId="0" borderId="0" xfId="0" applyFont="1"/>
    <xf numFmtId="0" fontId="26" fillId="0" borderId="0" xfId="0" applyFont="1" applyAlignment="1">
      <alignment horizontal="center" wrapText="1"/>
    </xf>
    <xf numFmtId="2" fontId="26" fillId="0" borderId="0" xfId="0" applyNumberFormat="1" applyFont="1" applyAlignment="1">
      <alignment horizontal="center" wrapText="1"/>
    </xf>
    <xf numFmtId="0" fontId="27" fillId="2" borderId="6" xfId="0" applyFont="1" applyFill="1" applyBorder="1" applyAlignment="1">
      <alignment horizontal="center" vertical="center" wrapText="1"/>
    </xf>
    <xf numFmtId="0" fontId="28" fillId="2" borderId="11" xfId="0" applyFont="1" applyFill="1" applyBorder="1" applyAlignment="1">
      <alignment horizontal="center" vertical="center" wrapText="1"/>
    </xf>
    <xf numFmtId="2" fontId="28" fillId="2" borderId="11" xfId="0" applyNumberFormat="1" applyFont="1" applyFill="1" applyBorder="1" applyAlignment="1">
      <alignment horizontal="center" vertical="center" wrapText="1"/>
    </xf>
    <xf numFmtId="0" fontId="25" fillId="0" borderId="11" xfId="0" applyFont="1" applyFill="1" applyBorder="1" applyAlignment="1">
      <alignment horizontal="center" vertical="center" wrapText="1"/>
    </xf>
    <xf numFmtId="0" fontId="25" fillId="0" borderId="11" xfId="0" applyFont="1" applyBorder="1" applyAlignment="1">
      <alignment horizontal="left" vertical="top" wrapText="1"/>
    </xf>
    <xf numFmtId="0" fontId="25" fillId="0" borderId="11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center" vertical="center" wrapText="1"/>
    </xf>
    <xf numFmtId="0" fontId="25" fillId="0" borderId="0" xfId="0" applyFont="1" applyBorder="1" applyAlignment="1">
      <alignment horizontal="center" wrapText="1"/>
    </xf>
    <xf numFmtId="2" fontId="30" fillId="0" borderId="0" xfId="0" applyNumberFormat="1" applyFont="1" applyAlignment="1">
      <alignment wrapText="1"/>
    </xf>
    <xf numFmtId="0" fontId="25" fillId="0" borderId="0" xfId="0" applyFont="1" applyAlignment="1">
      <alignment horizontal="center" vertical="center" wrapText="1"/>
    </xf>
    <xf numFmtId="0" fontId="30" fillId="0" borderId="11" xfId="0" applyFont="1" applyBorder="1" applyAlignment="1">
      <alignment horizontal="center" wrapText="1"/>
    </xf>
    <xf numFmtId="0" fontId="21" fillId="0" borderId="0" xfId="0" applyFont="1" applyFill="1" applyBorder="1" applyAlignment="1">
      <alignment horizontal="left"/>
    </xf>
    <xf numFmtId="0" fontId="31" fillId="0" borderId="0" xfId="0" applyFont="1"/>
    <xf numFmtId="0" fontId="25" fillId="0" borderId="11" xfId="0" applyFont="1" applyBorder="1" applyAlignment="1">
      <alignment horizontal="left" vertical="center"/>
    </xf>
    <xf numFmtId="0" fontId="25" fillId="0" borderId="0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left" vertical="top" wrapText="1"/>
    </xf>
    <xf numFmtId="0" fontId="34" fillId="0" borderId="0" xfId="0" applyFont="1" applyBorder="1" applyAlignment="1"/>
    <xf numFmtId="0" fontId="25" fillId="0" borderId="11" xfId="0" applyFont="1" applyBorder="1" applyAlignment="1">
      <alignment horizontal="center"/>
    </xf>
    <xf numFmtId="0" fontId="25" fillId="0" borderId="11" xfId="0" applyFont="1" applyBorder="1" applyAlignment="1">
      <alignment vertical="top" wrapText="1"/>
    </xf>
    <xf numFmtId="164" fontId="25" fillId="0" borderId="11" xfId="0" applyNumberFormat="1" applyFont="1" applyBorder="1" applyAlignment="1">
      <alignment horizontal="center"/>
    </xf>
    <xf numFmtId="0" fontId="21" fillId="20" borderId="11" xfId="0" applyFont="1" applyFill="1" applyBorder="1" applyAlignment="1">
      <alignment horizontal="left" vertical="center"/>
    </xf>
    <xf numFmtId="10" fontId="25" fillId="0" borderId="11" xfId="0" applyNumberFormat="1" applyFont="1" applyBorder="1" applyAlignment="1">
      <alignment horizontal="center" vertical="center"/>
    </xf>
    <xf numFmtId="0" fontId="25" fillId="25" borderId="11" xfId="0" applyFont="1" applyFill="1" applyBorder="1" applyAlignment="1">
      <alignment horizontal="left" vertical="top" wrapText="1"/>
    </xf>
    <xf numFmtId="0" fontId="25" fillId="0" borderId="13" xfId="0" applyFont="1" applyFill="1" applyBorder="1" applyAlignment="1">
      <alignment horizontal="center" vertical="center" wrapText="1"/>
    </xf>
    <xf numFmtId="0" fontId="28" fillId="2" borderId="14" xfId="0" applyFont="1" applyFill="1" applyBorder="1" applyAlignment="1">
      <alignment horizontal="center" vertical="center" wrapText="1"/>
    </xf>
    <xf numFmtId="0" fontId="25" fillId="0" borderId="11" xfId="0" applyFont="1" applyFill="1" applyBorder="1" applyAlignment="1">
      <alignment horizontal="left" vertical="center" wrapText="1"/>
    </xf>
    <xf numFmtId="0" fontId="25" fillId="0" borderId="13" xfId="0" applyFont="1" applyBorder="1" applyAlignment="1">
      <alignment horizontal="center"/>
    </xf>
    <xf numFmtId="164" fontId="25" fillId="0" borderId="13" xfId="0" applyNumberFormat="1" applyFont="1" applyBorder="1" applyAlignment="1">
      <alignment horizontal="center"/>
    </xf>
    <xf numFmtId="0" fontId="20" fillId="20" borderId="14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left" vertical="center" wrapText="1"/>
    </xf>
    <xf numFmtId="0" fontId="26" fillId="0" borderId="0" xfId="0" applyFont="1" applyFill="1" applyAlignment="1">
      <alignment horizontal="left" vertical="center" wrapText="1"/>
    </xf>
    <xf numFmtId="0" fontId="25" fillId="0" borderId="11" xfId="0" applyFont="1" applyFill="1" applyBorder="1" applyAlignment="1">
      <alignment horizontal="left" vertical="top" wrapText="1"/>
    </xf>
    <xf numFmtId="0" fontId="25" fillId="0" borderId="0" xfId="0" applyFont="1" applyFill="1" applyBorder="1" applyAlignment="1">
      <alignment horizontal="left" vertical="center" wrapText="1"/>
    </xf>
    <xf numFmtId="10" fontId="35" fillId="17" borderId="11" xfId="35" applyFont="1" applyBorder="1" applyAlignment="1" applyProtection="1">
      <alignment horizontal="center" vertical="center" wrapText="1"/>
    </xf>
    <xf numFmtId="9" fontId="25" fillId="0" borderId="0" xfId="0" applyNumberFormat="1" applyFont="1" applyAlignment="1">
      <alignment wrapText="1"/>
    </xf>
    <xf numFmtId="0" fontId="25" fillId="0" borderId="18" xfId="0" applyFont="1" applyBorder="1" applyAlignment="1">
      <alignment horizontal="left" vertical="top" wrapText="1"/>
    </xf>
    <xf numFmtId="0" fontId="25" fillId="0" borderId="11" xfId="0" applyFont="1" applyBorder="1" applyAlignment="1">
      <alignment horizontal="left" vertical="top" wrapText="1"/>
    </xf>
    <xf numFmtId="0" fontId="25" fillId="0" borderId="0" xfId="0" applyFont="1" applyAlignment="1">
      <alignment wrapText="1"/>
    </xf>
    <xf numFmtId="0" fontId="25" fillId="0" borderId="11" xfId="0" applyFont="1" applyBorder="1" applyAlignment="1">
      <alignment horizontal="left" vertical="top" wrapText="1"/>
    </xf>
    <xf numFmtId="0" fontId="25" fillId="0" borderId="11" xfId="0" applyFont="1" applyFill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left" vertical="center"/>
    </xf>
    <xf numFmtId="10" fontId="25" fillId="0" borderId="11" xfId="0" applyNumberFormat="1" applyFont="1" applyBorder="1" applyAlignment="1">
      <alignment horizontal="center" vertical="center"/>
    </xf>
    <xf numFmtId="0" fontId="25" fillId="25" borderId="14" xfId="0" applyFont="1" applyFill="1" applyBorder="1" applyAlignment="1">
      <alignment horizontal="left" vertical="top" wrapText="1"/>
    </xf>
    <xf numFmtId="0" fontId="25" fillId="0" borderId="12" xfId="0" applyFont="1" applyBorder="1" applyAlignment="1">
      <alignment horizontal="left" vertical="center" wrapText="1"/>
    </xf>
    <xf numFmtId="0" fontId="25" fillId="25" borderId="27" xfId="0" applyFont="1" applyFill="1" applyBorder="1" applyAlignment="1">
      <alignment horizontal="left" vertical="top" wrapText="1"/>
    </xf>
    <xf numFmtId="0" fontId="25" fillId="0" borderId="12" xfId="0" applyFont="1" applyBorder="1" applyAlignment="1">
      <alignment horizontal="center" vertical="center" wrapText="1"/>
    </xf>
    <xf numFmtId="0" fontId="20" fillId="20" borderId="11" xfId="0" applyFont="1" applyFill="1" applyBorder="1" applyAlignment="1">
      <alignment horizontal="center" vertical="center"/>
    </xf>
    <xf numFmtId="10" fontId="35" fillId="0" borderId="11" xfId="35" applyFont="1" applyFill="1" applyBorder="1" applyAlignment="1" applyProtection="1">
      <alignment horizontal="center" vertical="center" wrapText="1"/>
    </xf>
    <xf numFmtId="0" fontId="25" fillId="0" borderId="0" xfId="49" applyFont="1"/>
    <xf numFmtId="0" fontId="20" fillId="20" borderId="11" xfId="49" applyFont="1" applyFill="1" applyBorder="1" applyAlignment="1">
      <alignment horizontal="left" vertical="center" wrapText="1"/>
    </xf>
    <xf numFmtId="0" fontId="25" fillId="0" borderId="11" xfId="0" applyFont="1" applyBorder="1" applyAlignment="1">
      <alignment horizontal="center" vertical="center"/>
    </xf>
    <xf numFmtId="0" fontId="25" fillId="0" borderId="11" xfId="0" applyFont="1" applyBorder="1" applyAlignment="1">
      <alignment vertical="center" wrapText="1"/>
    </xf>
    <xf numFmtId="0" fontId="25" fillId="0" borderId="12" xfId="0" applyFont="1" applyBorder="1" applyAlignment="1">
      <alignment vertical="center" wrapText="1"/>
    </xf>
    <xf numFmtId="0" fontId="25" fillId="0" borderId="13" xfId="0" applyFont="1" applyBorder="1" applyAlignment="1">
      <alignment vertical="center"/>
    </xf>
    <xf numFmtId="0" fontId="25" fillId="0" borderId="11" xfId="49" applyFont="1" applyBorder="1" applyAlignment="1">
      <alignment horizontal="center"/>
    </xf>
    <xf numFmtId="0" fontId="36" fillId="0" borderId="0" xfId="50" applyFont="1"/>
    <xf numFmtId="0" fontId="1" fillId="0" borderId="0" xfId="50"/>
    <xf numFmtId="0" fontId="37" fillId="0" borderId="12" xfId="51" applyFont="1" applyFill="1" applyBorder="1" applyAlignment="1">
      <alignment horizontal="left" wrapText="1"/>
    </xf>
    <xf numFmtId="0" fontId="38" fillId="0" borderId="12" xfId="51" applyFont="1" applyBorder="1" applyAlignment="1">
      <alignment horizontal="left" vertical="center" wrapText="1"/>
    </xf>
    <xf numFmtId="0" fontId="39" fillId="0" borderId="35" xfId="51" applyFont="1" applyFill="1" applyBorder="1" applyAlignment="1">
      <alignment horizontal="center" vertical="top" wrapText="1"/>
    </xf>
    <xf numFmtId="0" fontId="18" fillId="0" borderId="35" xfId="51" applyFont="1" applyFill="1" applyBorder="1" applyAlignment="1">
      <alignment horizontal="center" vertical="center" wrapText="1"/>
    </xf>
    <xf numFmtId="0" fontId="39" fillId="0" borderId="35" xfId="51" applyFont="1" applyFill="1" applyBorder="1" applyAlignment="1">
      <alignment vertical="top" wrapText="1"/>
    </xf>
    <xf numFmtId="0" fontId="39" fillId="0" borderId="36" xfId="51" applyFont="1" applyFill="1" applyBorder="1" applyAlignment="1">
      <alignment vertical="top" wrapText="1"/>
    </xf>
    <xf numFmtId="0" fontId="39" fillId="0" borderId="37" xfId="51" applyFont="1" applyFill="1" applyBorder="1" applyAlignment="1">
      <alignment vertical="top" wrapText="1"/>
    </xf>
    <xf numFmtId="15" fontId="40" fillId="0" borderId="27" xfId="51" applyNumberFormat="1" applyFont="1" applyFill="1" applyBorder="1" applyAlignment="1">
      <alignment horizontal="center" vertical="top" wrapText="1"/>
    </xf>
    <xf numFmtId="165" fontId="40" fillId="0" borderId="27" xfId="51" applyNumberFormat="1" applyFont="1" applyFill="1" applyBorder="1" applyAlignment="1">
      <alignment horizontal="center" vertical="top" wrapText="1"/>
    </xf>
    <xf numFmtId="15" fontId="0" fillId="0" borderId="27" xfId="51" applyNumberFormat="1" applyFont="1" applyFill="1" applyBorder="1" applyAlignment="1">
      <alignment horizontal="center" vertical="top" wrapText="1"/>
    </xf>
    <xf numFmtId="0" fontId="40" fillId="0" borderId="27" xfId="51" applyFont="1" applyFill="1" applyBorder="1" applyAlignment="1">
      <alignment vertical="top" wrapText="1"/>
    </xf>
    <xf numFmtId="0" fontId="40" fillId="0" borderId="26" xfId="51" applyFont="1" applyFill="1" applyBorder="1" applyAlignment="1">
      <alignment vertical="top" wrapText="1"/>
    </xf>
    <xf numFmtId="0" fontId="41" fillId="0" borderId="38" xfId="50" applyFont="1" applyBorder="1" applyAlignment="1">
      <alignment vertical="top" wrapText="1"/>
    </xf>
    <xf numFmtId="0" fontId="40" fillId="0" borderId="11" xfId="51" applyFont="1" applyFill="1" applyBorder="1" applyAlignment="1">
      <alignment horizontal="center" vertical="top" wrapText="1"/>
    </xf>
    <xf numFmtId="0" fontId="0" fillId="0" borderId="11" xfId="51" applyFont="1" applyFill="1" applyBorder="1" applyAlignment="1">
      <alignment horizontal="center" vertical="top" wrapText="1"/>
    </xf>
    <xf numFmtId="0" fontId="40" fillId="0" borderId="11" xfId="51" applyFont="1" applyFill="1" applyBorder="1" applyAlignment="1">
      <alignment vertical="top" wrapText="1"/>
    </xf>
    <xf numFmtId="15" fontId="40" fillId="0" borderId="11" xfId="51" applyNumberFormat="1" applyFont="1" applyFill="1" applyBorder="1" applyAlignment="1">
      <alignment horizontal="center" vertical="top" wrapText="1"/>
    </xf>
    <xf numFmtId="0" fontId="25" fillId="0" borderId="22" xfId="0" applyFont="1" applyBorder="1" applyAlignment="1">
      <alignment horizontal="center"/>
    </xf>
    <xf numFmtId="0" fontId="25" fillId="0" borderId="28" xfId="0" applyFont="1" applyBorder="1" applyAlignment="1">
      <alignment vertical="top" wrapText="1"/>
    </xf>
    <xf numFmtId="0" fontId="25" fillId="0" borderId="29" xfId="0" applyFont="1" applyBorder="1" applyAlignment="1">
      <alignment vertical="top" wrapText="1"/>
    </xf>
    <xf numFmtId="0" fontId="32" fillId="0" borderId="0" xfId="0" applyFont="1" applyBorder="1" applyAlignment="1">
      <alignment horizontal="left"/>
    </xf>
    <xf numFmtId="0" fontId="25" fillId="0" borderId="23" xfId="0" applyFont="1" applyBorder="1" applyAlignment="1">
      <alignment horizontal="center"/>
    </xf>
    <xf numFmtId="0" fontId="25" fillId="0" borderId="24" xfId="0" applyFont="1" applyBorder="1" applyAlignment="1">
      <alignment horizontal="center"/>
    </xf>
    <xf numFmtId="0" fontId="20" fillId="20" borderId="11" xfId="0" applyFont="1" applyFill="1" applyBorder="1" applyAlignment="1">
      <alignment horizontal="center" vertical="center"/>
    </xf>
    <xf numFmtId="0" fontId="33" fillId="0" borderId="17" xfId="0" applyFont="1" applyBorder="1" applyAlignment="1">
      <alignment horizontal="left" vertical="center"/>
    </xf>
    <xf numFmtId="0" fontId="33" fillId="0" borderId="19" xfId="0" applyFont="1" applyBorder="1" applyAlignment="1">
      <alignment horizontal="left" vertical="center"/>
    </xf>
    <xf numFmtId="0" fontId="33" fillId="0" borderId="20" xfId="0" applyFont="1" applyBorder="1" applyAlignment="1">
      <alignment horizontal="left" vertical="center"/>
    </xf>
    <xf numFmtId="0" fontId="21" fillId="20" borderId="12" xfId="0" applyFont="1" applyFill="1" applyBorder="1" applyAlignment="1">
      <alignment horizontal="left" vertical="center"/>
    </xf>
    <xf numFmtId="0" fontId="34" fillId="0" borderId="0" xfId="0" applyFont="1" applyBorder="1" applyAlignment="1">
      <alignment horizontal="center"/>
    </xf>
    <xf numFmtId="0" fontId="27" fillId="0" borderId="17" xfId="0" applyFont="1" applyBorder="1" applyAlignment="1">
      <alignment horizontal="left" vertical="center"/>
    </xf>
    <xf numFmtId="0" fontId="27" fillId="0" borderId="18" xfId="0" applyFont="1" applyBorder="1" applyAlignment="1">
      <alignment horizontal="left" vertical="center"/>
    </xf>
    <xf numFmtId="0" fontId="27" fillId="0" borderId="13" xfId="0" applyFont="1" applyBorder="1" applyAlignment="1">
      <alignment horizontal="left" vertical="center"/>
    </xf>
    <xf numFmtId="0" fontId="25" fillId="0" borderId="21" xfId="0" applyFont="1" applyBorder="1" applyAlignment="1">
      <alignment horizontal="center"/>
    </xf>
    <xf numFmtId="0" fontId="25" fillId="0" borderId="28" xfId="0" applyFont="1" applyBorder="1" applyAlignment="1">
      <alignment vertical="center" wrapText="1"/>
    </xf>
    <xf numFmtId="0" fontId="25" fillId="0" borderId="29" xfId="0" applyFont="1" applyBorder="1" applyAlignment="1">
      <alignment vertical="center" wrapText="1"/>
    </xf>
    <xf numFmtId="0" fontId="24" fillId="0" borderId="17" xfId="0" applyFont="1" applyBorder="1" applyAlignment="1">
      <alignment horizontal="left" vertical="center" wrapText="1"/>
    </xf>
    <xf numFmtId="0" fontId="24" fillId="0" borderId="19" xfId="0" applyFont="1" applyBorder="1" applyAlignment="1">
      <alignment horizontal="left" vertical="center" wrapText="1"/>
    </xf>
    <xf numFmtId="0" fontId="24" fillId="0" borderId="20" xfId="0" applyFont="1" applyBorder="1" applyAlignment="1">
      <alignment horizontal="left" vertical="center" wrapText="1"/>
    </xf>
    <xf numFmtId="0" fontId="31" fillId="2" borderId="15" xfId="0" applyFont="1" applyFill="1" applyBorder="1" applyAlignment="1">
      <alignment horizontal="center" vertical="center" wrapText="1"/>
    </xf>
    <xf numFmtId="0" fontId="31" fillId="2" borderId="18" xfId="0" applyFont="1" applyFill="1" applyBorder="1" applyAlignment="1">
      <alignment horizontal="center" vertical="center" wrapText="1"/>
    </xf>
    <xf numFmtId="0" fontId="31" fillId="2" borderId="13" xfId="0" applyFont="1" applyFill="1" applyBorder="1" applyAlignment="1">
      <alignment horizontal="center" vertical="center" wrapText="1"/>
    </xf>
    <xf numFmtId="0" fontId="31" fillId="2" borderId="26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16" xfId="0" applyFont="1" applyFill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32" xfId="0" applyFont="1" applyBorder="1" applyAlignment="1">
      <alignment horizontal="center" vertical="center" wrapText="1"/>
    </xf>
    <xf numFmtId="0" fontId="25" fillId="0" borderId="33" xfId="0" applyFont="1" applyBorder="1" applyAlignment="1">
      <alignment horizontal="center" vertical="center" wrapText="1"/>
    </xf>
    <xf numFmtId="0" fontId="25" fillId="0" borderId="34" xfId="0" applyFont="1" applyBorder="1" applyAlignment="1">
      <alignment horizontal="center" vertical="center" wrapText="1"/>
    </xf>
    <xf numFmtId="0" fontId="27" fillId="2" borderId="6" xfId="0" applyFont="1" applyFill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 wrapText="1"/>
    </xf>
    <xf numFmtId="10" fontId="35" fillId="17" borderId="14" xfId="35" applyFont="1" applyBorder="1" applyAlignment="1" applyProtection="1">
      <alignment horizontal="center" vertical="center" wrapText="1"/>
    </xf>
    <xf numFmtId="10" fontId="35" fillId="17" borderId="30" xfId="35" applyFont="1" applyBorder="1" applyAlignment="1" applyProtection="1">
      <alignment horizontal="center" vertical="center" wrapText="1"/>
    </xf>
    <xf numFmtId="10" fontId="35" fillId="17" borderId="27" xfId="35" applyFont="1" applyBorder="1" applyAlignment="1" applyProtection="1">
      <alignment horizontal="center" vertical="center" wrapText="1"/>
    </xf>
    <xf numFmtId="0" fontId="25" fillId="0" borderId="6" xfId="0" applyFont="1" applyFill="1" applyBorder="1" applyAlignment="1">
      <alignment horizontal="center" vertical="center" wrapText="1"/>
    </xf>
    <xf numFmtId="0" fontId="29" fillId="0" borderId="11" xfId="0" applyFont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 wrapText="1"/>
    </xf>
    <xf numFmtId="0" fontId="29" fillId="0" borderId="30" xfId="0" applyFont="1" applyBorder="1" applyAlignment="1">
      <alignment horizontal="center" vertical="center" wrapText="1"/>
    </xf>
    <xf numFmtId="0" fontId="29" fillId="0" borderId="27" xfId="0" applyFont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26" xfId="0" applyFont="1" applyBorder="1" applyAlignment="1">
      <alignment horizontal="center" vertical="center" wrapText="1"/>
    </xf>
    <xf numFmtId="0" fontId="25" fillId="0" borderId="32" xfId="0" applyFont="1" applyFill="1" applyBorder="1" applyAlignment="1">
      <alignment horizontal="center" vertical="center" wrapText="1"/>
    </xf>
    <xf numFmtId="0" fontId="25" fillId="0" borderId="33" xfId="0" applyFont="1" applyFill="1" applyBorder="1" applyAlignment="1">
      <alignment horizontal="center" vertical="center" wrapText="1"/>
    </xf>
    <xf numFmtId="0" fontId="25" fillId="0" borderId="34" xfId="0" applyFont="1" applyFill="1" applyBorder="1" applyAlignment="1">
      <alignment horizontal="center" vertical="center" wrapText="1"/>
    </xf>
    <xf numFmtId="0" fontId="38" fillId="0" borderId="12" xfId="51" quotePrefix="1" applyFont="1" applyBorder="1" applyAlignment="1">
      <alignment horizontal="left" vertical="center" wrapText="1"/>
    </xf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f result is correct" xfId="34"/>
    <cellStyle name="If result is incorrect" xfId="47"/>
    <cellStyle name="If result is not correct" xfId="35"/>
    <cellStyle name="If the result is correct" xfId="48"/>
    <cellStyle name="If value is correct" xfId="36"/>
    <cellStyle name="If valus is incorrect" xfId="37"/>
    <cellStyle name="Input" xfId="38" builtinId="20" customBuiltin="1"/>
    <cellStyle name="Linked Cell" xfId="39" builtinId="24" customBuiltin="1"/>
    <cellStyle name="Neutral" xfId="40" builtinId="28" customBuiltin="1"/>
    <cellStyle name="Normal" xfId="0" builtinId="0"/>
    <cellStyle name="Normal 2" xfId="49"/>
    <cellStyle name="Normal 2 2" xfId="51"/>
    <cellStyle name="Normal 3" xfId="50"/>
    <cellStyle name="Note" xfId="41" builtinId="10" customBuiltin="1"/>
    <cellStyle name="Output" xfId="42" builtinId="21" customBuiltin="1"/>
    <cellStyle name="T1" xfId="43"/>
    <cellStyle name="Title" xfId="44" builtinId="15" customBuiltin="1"/>
    <cellStyle name="Total" xfId="45" builtinId="25" customBuiltin="1"/>
    <cellStyle name="Warning Text" xfId="46" builtinId="11" customBuiltin="1"/>
  </cellStyles>
  <dxfs count="56">
    <dxf>
      <fill>
        <patternFill patternType="solid">
          <fgColor indexed="60"/>
          <bgColor indexed="1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51"/>
          <bgColor indexed="50"/>
        </patternFill>
      </fill>
    </dxf>
    <dxf>
      <font>
        <b/>
        <i val="0"/>
        <strike val="0"/>
        <condense val="0"/>
        <extend val="0"/>
        <u val="none"/>
        <sz val="15"/>
        <color indexed="8"/>
      </font>
      <fill>
        <patternFill patternType="solid">
          <fgColor indexed="60"/>
          <bgColor indexed="10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u val="none"/>
        <sz val="15"/>
        <color indexed="8"/>
      </font>
      <fill>
        <patternFill patternType="solid">
          <fgColor indexed="51"/>
          <bgColor indexed="50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51"/>
          <bgColor indexed="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9D9D9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Process compliance Index</a:t>
            </a:r>
          </a:p>
        </c:rich>
      </c:tx>
      <c:layout>
        <c:manualLayout>
          <c:xMode val="edge"/>
          <c:yMode val="edge"/>
          <c:x val="0.28544423440453687"/>
          <c:y val="4.1474572959933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94029850746269"/>
          <c:y val="0.29577600396128578"/>
          <c:w val="0.86194029850746268"/>
          <c:h val="0.28169143234408167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993366"/>
                </a:gs>
                <a:gs pos="100000">
                  <a:srgbClr val="993300"/>
                </a:gs>
              </a:gsLst>
              <a:lin ang="16200000" scaled="1"/>
            </a:gra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'PCR  Summary'!$C$13:$C$18</c:f>
              <c:strCache>
                <c:ptCount val="6"/>
                <c:pt idx="0">
                  <c:v>Project Management</c:v>
                </c:pt>
                <c:pt idx="1">
                  <c:v>Requirement Management</c:v>
                </c:pt>
                <c:pt idx="2">
                  <c:v>Migration/Upgarde/Implementation</c:v>
                </c:pt>
                <c:pt idx="3">
                  <c:v>Customer Management</c:v>
                </c:pt>
                <c:pt idx="4">
                  <c:v>Risk Management</c:v>
                </c:pt>
                <c:pt idx="5">
                  <c:v>Back Up</c:v>
                </c:pt>
              </c:strCache>
            </c:strRef>
          </c:cat>
          <c:val>
            <c:numRef>
              <c:f>'PCR  Summary'!$D$13:$D$18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613999360"/>
        <c:axId val="613996616"/>
      </c:barChart>
      <c:catAx>
        <c:axId val="61399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13996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13996616"/>
        <c:scaling>
          <c:orientation val="minMax"/>
          <c:max val="1"/>
          <c:min val="0"/>
        </c:scaling>
        <c:delete val="1"/>
        <c:axPos val="l"/>
        <c:numFmt formatCode="0.00%" sourceLinked="1"/>
        <c:majorTickMark val="out"/>
        <c:minorTickMark val="none"/>
        <c:tickLblPos val="nextTo"/>
        <c:crossAx val="61399936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D9D9D9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9</xdr:row>
      <xdr:rowOff>161925</xdr:rowOff>
    </xdr:from>
    <xdr:to>
      <xdr:col>8</xdr:col>
      <xdr:colOff>19050</xdr:colOff>
      <xdr:row>18</xdr:row>
      <xdr:rowOff>0</xdr:rowOff>
    </xdr:to>
    <xdr:graphicFrame macro="">
      <xdr:nvGraphicFramePr>
        <xdr:cNvPr id="153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C6" sqref="C6"/>
    </sheetView>
  </sheetViews>
  <sheetFormatPr defaultColWidth="46.7109375" defaultRowHeight="15" x14ac:dyDescent="0.25"/>
  <cols>
    <col min="1" max="1" width="26.5703125" style="70" customWidth="1"/>
    <col min="2" max="2" width="32.42578125" style="70" customWidth="1"/>
    <col min="3" max="3" width="7.85546875" style="70" bestFit="1" customWidth="1"/>
    <col min="4" max="4" width="46.7109375" style="70"/>
    <col min="5" max="5" width="23.5703125" style="70" bestFit="1" customWidth="1"/>
    <col min="6" max="6" width="23.28515625" style="70" bestFit="1" customWidth="1"/>
    <col min="7" max="7" width="15.85546875" style="70" bestFit="1" customWidth="1"/>
    <col min="8" max="16384" width="46.7109375" style="70"/>
  </cols>
  <sheetData>
    <row r="1" spans="1:7" x14ac:dyDescent="0.25">
      <c r="A1" s="69" t="s">
        <v>102</v>
      </c>
    </row>
    <row r="2" spans="1:7" ht="25.5" x14ac:dyDescent="0.25">
      <c r="A2" s="71" t="s">
        <v>103</v>
      </c>
      <c r="B2" s="72" t="s">
        <v>104</v>
      </c>
    </row>
    <row r="3" spans="1:7" x14ac:dyDescent="0.25">
      <c r="A3" s="71" t="s">
        <v>105</v>
      </c>
      <c r="B3" s="135" t="s">
        <v>124</v>
      </c>
    </row>
    <row r="4" spans="1:7" x14ac:dyDescent="0.25">
      <c r="A4" s="71" t="s">
        <v>106</v>
      </c>
      <c r="B4" s="72" t="s">
        <v>107</v>
      </c>
    </row>
    <row r="5" spans="1:7" x14ac:dyDescent="0.25">
      <c r="A5" s="71" t="s">
        <v>108</v>
      </c>
      <c r="B5" s="72" t="s">
        <v>109</v>
      </c>
    </row>
    <row r="10" spans="1:7" ht="15.75" thickBot="1" x14ac:dyDescent="0.3">
      <c r="A10" s="69" t="s">
        <v>110</v>
      </c>
    </row>
    <row r="11" spans="1:7" ht="15.75" thickBot="1" x14ac:dyDescent="0.3">
      <c r="A11" s="73" t="s">
        <v>111</v>
      </c>
      <c r="B11" s="73" t="s">
        <v>112</v>
      </c>
      <c r="C11" s="74" t="s">
        <v>113</v>
      </c>
      <c r="D11" s="75" t="s">
        <v>114</v>
      </c>
      <c r="E11" s="75" t="s">
        <v>115</v>
      </c>
      <c r="F11" s="76" t="s">
        <v>116</v>
      </c>
      <c r="G11" s="77" t="s">
        <v>117</v>
      </c>
    </row>
    <row r="12" spans="1:7" x14ac:dyDescent="0.25">
      <c r="A12" s="78">
        <v>43346</v>
      </c>
      <c r="B12" s="79">
        <v>1</v>
      </c>
      <c r="C12" s="80" t="s">
        <v>118</v>
      </c>
      <c r="D12" s="81" t="s">
        <v>119</v>
      </c>
      <c r="E12" s="81" t="s">
        <v>120</v>
      </c>
      <c r="F12" s="82" t="s">
        <v>121</v>
      </c>
      <c r="G12" s="83" t="s">
        <v>122</v>
      </c>
    </row>
    <row r="13" spans="1:7" x14ac:dyDescent="0.25">
      <c r="A13" s="78">
        <v>43704</v>
      </c>
      <c r="B13" s="79">
        <v>1.1000000000000001</v>
      </c>
      <c r="C13" s="80" t="s">
        <v>118</v>
      </c>
      <c r="D13" s="81" t="s">
        <v>123</v>
      </c>
      <c r="E13" s="81" t="s">
        <v>120</v>
      </c>
      <c r="F13" s="82" t="s">
        <v>121</v>
      </c>
      <c r="G13" s="83" t="s">
        <v>122</v>
      </c>
    </row>
    <row r="14" spans="1:7" x14ac:dyDescent="0.25">
      <c r="A14" s="78">
        <v>43809</v>
      </c>
      <c r="B14" s="79">
        <v>2</v>
      </c>
      <c r="C14" s="80" t="s">
        <v>118</v>
      </c>
      <c r="D14" s="86" t="s">
        <v>125</v>
      </c>
      <c r="E14" s="81" t="s">
        <v>120</v>
      </c>
      <c r="F14" s="82" t="s">
        <v>121</v>
      </c>
      <c r="G14" s="83" t="s">
        <v>122</v>
      </c>
    </row>
    <row r="15" spans="1:7" x14ac:dyDescent="0.25">
      <c r="A15" s="87"/>
      <c r="B15" s="84"/>
      <c r="C15" s="85"/>
      <c r="D15" s="86"/>
      <c r="E15" s="81"/>
      <c r="F15" s="82"/>
      <c r="G15" s="8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4"/>
  <sheetViews>
    <sheetView showGridLines="0" view="pageLayout" zoomScale="80" zoomScaleNormal="100" zoomScaleSheetLayoutView="80" zoomScalePageLayoutView="80" workbookViewId="0">
      <selection activeCell="B3" sqref="B3:D3"/>
    </sheetView>
  </sheetViews>
  <sheetFormatPr defaultColWidth="11.85546875" defaultRowHeight="12.75" x14ac:dyDescent="0.2"/>
  <cols>
    <col min="1" max="1" width="1.28515625" style="9" customWidth="1"/>
    <col min="2" max="2" width="7.140625" style="9" customWidth="1"/>
    <col min="3" max="3" width="39.42578125" style="9" customWidth="1"/>
    <col min="4" max="4" width="19.140625" style="9" customWidth="1"/>
    <col min="5" max="5" width="7.5703125" style="9" customWidth="1"/>
    <col min="6" max="6" width="50.7109375" style="9" customWidth="1"/>
    <col min="7" max="7" width="21.28515625" style="9" customWidth="1"/>
    <col min="8" max="8" width="19.7109375" style="9" customWidth="1"/>
    <col min="9" max="9" width="24.7109375" style="9" customWidth="1"/>
    <col min="10" max="10" width="16.85546875" style="9" customWidth="1"/>
    <col min="11" max="11" width="19.85546875" style="9" customWidth="1"/>
    <col min="12" max="12" width="8.85546875" style="9" customWidth="1"/>
    <col min="13" max="16384" width="11.85546875" style="9"/>
  </cols>
  <sheetData>
    <row r="1" spans="2:8" ht="13.5" customHeight="1" x14ac:dyDescent="0.2"/>
    <row r="2" spans="2:8" ht="11.25" customHeight="1" x14ac:dyDescent="0.2"/>
    <row r="3" spans="2:8" ht="13.5" customHeight="1" x14ac:dyDescent="0.25">
      <c r="B3" s="91" t="s">
        <v>100</v>
      </c>
      <c r="C3" s="91"/>
      <c r="D3" s="91"/>
    </row>
    <row r="4" spans="2:8" ht="18.75" customHeight="1" x14ac:dyDescent="0.2">
      <c r="B4" s="100" t="s">
        <v>96</v>
      </c>
      <c r="C4" s="101"/>
      <c r="D4" s="102"/>
    </row>
    <row r="5" spans="2:8" ht="18.75" customHeight="1" x14ac:dyDescent="0.25">
      <c r="B5" s="95" t="s">
        <v>97</v>
      </c>
      <c r="C5" s="96"/>
      <c r="D5" s="97"/>
      <c r="E5" s="24"/>
    </row>
    <row r="6" spans="2:8" ht="18.75" customHeight="1" x14ac:dyDescent="0.2">
      <c r="B6" s="95" t="s">
        <v>98</v>
      </c>
      <c r="C6" s="96"/>
      <c r="D6" s="97"/>
    </row>
    <row r="7" spans="2:8" ht="18.75" customHeight="1" x14ac:dyDescent="0.2">
      <c r="B7" s="95" t="s">
        <v>99</v>
      </c>
      <c r="C7" s="96"/>
      <c r="D7" s="97"/>
    </row>
    <row r="8" spans="2:8" ht="18.75" customHeight="1" x14ac:dyDescent="0.2">
      <c r="B8" s="95" t="s">
        <v>76</v>
      </c>
      <c r="C8" s="96"/>
      <c r="D8" s="97"/>
    </row>
    <row r="9" spans="2:8" ht="17.25" customHeight="1" x14ac:dyDescent="0.2">
      <c r="B9" s="103"/>
      <c r="C9" s="103"/>
      <c r="D9" s="103"/>
    </row>
    <row r="10" spans="2:8" ht="18" customHeight="1" x14ac:dyDescent="0.2">
      <c r="B10" s="98" t="s">
        <v>0</v>
      </c>
      <c r="C10" s="98"/>
      <c r="D10" s="61" t="str">
        <f>'PCR Details'!G77</f>
        <v>NA</v>
      </c>
    </row>
    <row r="11" spans="2:8" ht="9.9499999999999993" customHeight="1" x14ac:dyDescent="0.2">
      <c r="B11" s="88"/>
      <c r="C11" s="88"/>
      <c r="D11" s="88"/>
    </row>
    <row r="12" spans="2:8" ht="15.75" x14ac:dyDescent="0.25">
      <c r="B12" s="33" t="s">
        <v>1</v>
      </c>
      <c r="C12" s="2" t="s">
        <v>2</v>
      </c>
      <c r="D12" s="33" t="s">
        <v>3</v>
      </c>
      <c r="E12" s="25"/>
    </row>
    <row r="13" spans="2:8" ht="18.75" customHeight="1" x14ac:dyDescent="0.2">
      <c r="B13" s="17">
        <v>1</v>
      </c>
      <c r="C13" s="26" t="str">
        <f>'PCR Details'!B8</f>
        <v>Project Management</v>
      </c>
      <c r="D13" s="34" t="str">
        <f>'PCR Details'!G8</f>
        <v>NA</v>
      </c>
    </row>
    <row r="14" spans="2:8" ht="18.75" customHeight="1" x14ac:dyDescent="0.2">
      <c r="B14" s="17">
        <v>2</v>
      </c>
      <c r="C14" s="54" t="str">
        <f>'PCR Details'!B48</f>
        <v>Requirement Management</v>
      </c>
      <c r="D14" s="34" t="str">
        <f>'PCR Details'!G48</f>
        <v>NA</v>
      </c>
    </row>
    <row r="15" spans="2:8" ht="18.75" customHeight="1" x14ac:dyDescent="0.2">
      <c r="B15" s="17">
        <v>3</v>
      </c>
      <c r="C15" s="54" t="str">
        <f>'PCR Details'!B54</f>
        <v>Migration/Upgarde/Implementation</v>
      </c>
      <c r="D15" s="34" t="str">
        <f>'PCR Details'!G54</f>
        <v>NA</v>
      </c>
    </row>
    <row r="16" spans="2:8" ht="18.75" customHeight="1" x14ac:dyDescent="0.2">
      <c r="B16" s="17">
        <v>4</v>
      </c>
      <c r="C16" s="54" t="str">
        <f>'PCR Details'!B64</f>
        <v>Customer Management</v>
      </c>
      <c r="D16" s="55" t="str">
        <f>'PCR Details'!G64</f>
        <v>NA</v>
      </c>
      <c r="F16" s="3"/>
      <c r="G16" s="3"/>
      <c r="H16" s="3"/>
    </row>
    <row r="17" spans="2:9" ht="18.75" customHeight="1" x14ac:dyDescent="0.2">
      <c r="B17" s="17">
        <v>5</v>
      </c>
      <c r="C17" s="54" t="str">
        <f>'PCR Details'!B69</f>
        <v>Risk Management</v>
      </c>
      <c r="D17" s="55" t="str">
        <f>'PCR Details'!G69</f>
        <v>NA</v>
      </c>
      <c r="F17" s="27"/>
      <c r="G17" s="27"/>
      <c r="H17" s="28"/>
    </row>
    <row r="18" spans="2:9" ht="18.75" customHeight="1" x14ac:dyDescent="0.2">
      <c r="B18" s="17">
        <v>6</v>
      </c>
      <c r="C18" s="54" t="str">
        <f>'PCR Details'!B74</f>
        <v>Back Up</v>
      </c>
      <c r="D18" s="55" t="str">
        <f>'PCR Details'!G74</f>
        <v>NA</v>
      </c>
      <c r="F18" s="27"/>
      <c r="G18" s="27"/>
      <c r="H18" s="28"/>
    </row>
    <row r="19" spans="2:9" ht="9.9499999999999993" customHeight="1" x14ac:dyDescent="0.2">
      <c r="B19" s="92"/>
      <c r="C19" s="92"/>
      <c r="D19" s="92"/>
    </row>
    <row r="20" spans="2:9" ht="19.5" x14ac:dyDescent="0.35">
      <c r="B20" s="99" t="s">
        <v>8</v>
      </c>
      <c r="C20" s="99"/>
      <c r="D20" s="99"/>
      <c r="E20" s="29"/>
    </row>
    <row r="21" spans="2:9" ht="9.9499999999999993" customHeight="1" x14ac:dyDescent="0.2">
      <c r="B21" s="93"/>
      <c r="C21" s="93"/>
      <c r="D21" s="93"/>
    </row>
    <row r="22" spans="2:9" ht="45" x14ac:dyDescent="0.2">
      <c r="B22" s="4" t="s">
        <v>9</v>
      </c>
      <c r="C22" s="1" t="s">
        <v>10</v>
      </c>
      <c r="D22" s="1" t="s">
        <v>11</v>
      </c>
      <c r="E22" s="94" t="s">
        <v>12</v>
      </c>
      <c r="F22" s="94"/>
      <c r="G22" s="41" t="s">
        <v>73</v>
      </c>
      <c r="H22" s="5" t="s">
        <v>74</v>
      </c>
      <c r="I22" s="5" t="s">
        <v>75</v>
      </c>
    </row>
    <row r="23" spans="2:9" x14ac:dyDescent="0.2">
      <c r="B23" s="30"/>
      <c r="C23" s="31"/>
      <c r="D23" s="31"/>
      <c r="E23" s="89"/>
      <c r="F23" s="90"/>
      <c r="G23" s="59"/>
      <c r="H23" s="39"/>
      <c r="I23" s="30"/>
    </row>
    <row r="24" spans="2:9" ht="14.25" customHeight="1" x14ac:dyDescent="0.2">
      <c r="B24" s="30"/>
      <c r="C24" s="31"/>
      <c r="D24" s="31"/>
      <c r="E24" s="89"/>
      <c r="F24" s="90"/>
      <c r="G24" s="59"/>
      <c r="H24" s="39"/>
      <c r="I24" s="30"/>
    </row>
    <row r="25" spans="2:9" x14ac:dyDescent="0.2">
      <c r="B25" s="30"/>
      <c r="C25" s="51"/>
      <c r="D25" s="31"/>
      <c r="E25" s="89"/>
      <c r="F25" s="90"/>
      <c r="G25" s="59"/>
      <c r="H25" s="40"/>
      <c r="I25" s="32"/>
    </row>
    <row r="26" spans="2:9" x14ac:dyDescent="0.2">
      <c r="B26" s="30"/>
      <c r="C26" s="31"/>
      <c r="D26" s="31"/>
      <c r="E26" s="89"/>
      <c r="F26" s="90"/>
      <c r="G26" s="59"/>
      <c r="H26" s="39"/>
      <c r="I26" s="30"/>
    </row>
    <row r="27" spans="2:9" ht="12.75" customHeight="1" x14ac:dyDescent="0.2">
      <c r="B27" s="30"/>
      <c r="C27" s="31"/>
      <c r="D27" s="31"/>
      <c r="E27" s="89"/>
      <c r="F27" s="90"/>
      <c r="G27" s="59"/>
      <c r="H27" s="39"/>
      <c r="I27" s="30"/>
    </row>
    <row r="30" spans="2:9" ht="19.5" x14ac:dyDescent="0.35">
      <c r="B30" s="99" t="s">
        <v>101</v>
      </c>
      <c r="C30" s="99"/>
      <c r="D30" s="99"/>
      <c r="E30" s="29"/>
      <c r="I30" s="62"/>
    </row>
    <row r="31" spans="2:9" x14ac:dyDescent="0.2">
      <c r="B31" s="93"/>
      <c r="C31" s="93"/>
      <c r="D31" s="93"/>
      <c r="I31" s="62"/>
    </row>
    <row r="32" spans="2:9" ht="45" x14ac:dyDescent="0.2">
      <c r="B32" s="4" t="s">
        <v>9</v>
      </c>
      <c r="C32" s="60" t="s">
        <v>10</v>
      </c>
      <c r="D32" s="60" t="s">
        <v>11</v>
      </c>
      <c r="E32" s="41" t="s">
        <v>12</v>
      </c>
      <c r="F32" s="41" t="s">
        <v>73</v>
      </c>
      <c r="G32" s="5" t="s">
        <v>74</v>
      </c>
      <c r="H32" s="5" t="s">
        <v>75</v>
      </c>
      <c r="I32" s="63" t="s">
        <v>75</v>
      </c>
    </row>
    <row r="33" spans="2:9" x14ac:dyDescent="0.2">
      <c r="B33" s="64">
        <v>1</v>
      </c>
      <c r="C33" s="65"/>
      <c r="D33" s="65"/>
      <c r="E33" s="104"/>
      <c r="F33" s="105"/>
      <c r="G33" s="66"/>
      <c r="H33" s="67"/>
      <c r="I33" s="68"/>
    </row>
    <row r="34" spans="2:9" x14ac:dyDescent="0.2">
      <c r="B34" s="64">
        <v>2</v>
      </c>
      <c r="C34" s="65"/>
      <c r="D34" s="65"/>
      <c r="E34" s="104"/>
      <c r="F34" s="105"/>
      <c r="G34" s="66"/>
      <c r="H34" s="67"/>
      <c r="I34" s="68"/>
    </row>
  </sheetData>
  <mergeCells count="22">
    <mergeCell ref="B30:D30"/>
    <mergeCell ref="B31:D31"/>
    <mergeCell ref="E33:F33"/>
    <mergeCell ref="E34:F34"/>
    <mergeCell ref="E24:F24"/>
    <mergeCell ref="B3:D3"/>
    <mergeCell ref="B19:D19"/>
    <mergeCell ref="B21:D21"/>
    <mergeCell ref="E22:F22"/>
    <mergeCell ref="B7:D7"/>
    <mergeCell ref="B10:C10"/>
    <mergeCell ref="B8:D8"/>
    <mergeCell ref="B20:D20"/>
    <mergeCell ref="B4:D4"/>
    <mergeCell ref="B5:D5"/>
    <mergeCell ref="B6:D6"/>
    <mergeCell ref="B9:D9"/>
    <mergeCell ref="B11:D11"/>
    <mergeCell ref="E23:F23"/>
    <mergeCell ref="E25:F25"/>
    <mergeCell ref="E27:F27"/>
    <mergeCell ref="E26:F26"/>
  </mergeCells>
  <phoneticPr fontId="23" type="noConversion"/>
  <conditionalFormatting sqref="D13:D18">
    <cfRule type="cellIs" dxfId="55" priority="20" operator="greaterThanOrEqual">
      <formula>0.95</formula>
    </cfRule>
    <cfRule type="cellIs" dxfId="54" priority="21" operator="lessThan">
      <formula>0.95</formula>
    </cfRule>
  </conditionalFormatting>
  <conditionalFormatting sqref="D13:D18">
    <cfRule type="cellIs" dxfId="53" priority="22" operator="greaterThanOrEqual">
      <formula>0.97</formula>
    </cfRule>
    <cfRule type="cellIs" dxfId="52" priority="23" stopIfTrue="1" operator="equal">
      <formula>"NA"</formula>
    </cfRule>
    <cfRule type="cellIs" dxfId="51" priority="24" operator="lessThan">
      <formula>0.97</formula>
    </cfRule>
  </conditionalFormatting>
  <conditionalFormatting sqref="D13:D18">
    <cfRule type="cellIs" dxfId="50" priority="13" stopIfTrue="1" operator="greaterThanOrEqual">
      <formula>0.7</formula>
    </cfRule>
    <cfRule type="cellIs" dxfId="49" priority="14" stopIfTrue="1" operator="lessThan">
      <formula>0.7</formula>
    </cfRule>
  </conditionalFormatting>
  <conditionalFormatting sqref="C25">
    <cfRule type="cellIs" dxfId="48" priority="7" stopIfTrue="1" operator="equal">
      <formula>"N"</formula>
    </cfRule>
  </conditionalFormatting>
  <conditionalFormatting sqref="D10">
    <cfRule type="cellIs" dxfId="47" priority="1" stopIfTrue="1" operator="equal">
      <formula>$L$2</formula>
    </cfRule>
  </conditionalFormatting>
  <dataValidations count="1">
    <dataValidation allowBlank="1" showErrorMessage="1" sqref="D23:D27 D33:D34">
      <formula1>0</formula1>
      <formula2>0</formula2>
    </dataValidation>
  </dataValidations>
  <pageMargins left="0.5" right="0.5" top="0.73750000000000004" bottom="0.84583333333333333" header="0.5" footer="0.5"/>
  <pageSetup scale="68" orientation="landscape" useFirstPageNumber="1" horizontalDpi="300" verticalDpi="300" r:id="rId1"/>
  <headerFooter alignWithMargins="0">
    <oddHeader>&amp;L&amp;G&amp;R&amp;"Times New Roman,Bold"&amp;12Form : PCR Form for Infrastructure Project Delivery</oddHeader>
    <oddFooter>&amp;L&amp;"Times New Roman,Italic"  Confidential&amp;C&amp;"Times New Roman,Italic"Softcopy : QMS-L4-FR-CQ-03 PCR Form for Infrastructure Project Delivery 
Ver. : 1.1&amp;R&amp;"Times New Roman,Italic"Page : &amp;P of &amp;N</oddFooter>
  </headerFooter>
  <drawing r:id="rId2"/>
  <legacyDrawingHF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stopIfTrue="1" operator="greaterThanOrEqual" id="{7284DB2B-A3FD-4EFF-91FD-7DC901CCA840}">
            <xm:f>'PCR Details'!$L$1</xm:f>
            <x14:dxf>
              <fill>
                <patternFill patternType="solid">
                  <fgColor indexed="51"/>
                  <bgColor indexed="50"/>
                </patternFill>
              </fill>
            </x14:dxf>
          </x14:cfRule>
          <x14:cfRule type="cellIs" priority="3" stopIfTrue="1" operator="lessThan" id="{5A0974C3-8A6D-4C17-AFBF-C6D9CC2DD018}">
            <xm:f>'PCR Details'!$L$1</xm:f>
            <x14:dxf>
              <fill>
                <patternFill patternType="solid">
                  <fgColor indexed="60"/>
                  <bgColor indexed="10"/>
                </patternFill>
              </fill>
            </x14:dxf>
          </x14:cfRule>
          <xm:sqref>D10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24"/>
  <sheetViews>
    <sheetView showGridLines="0" view="pageLayout" zoomScaleNormal="100" zoomScaleSheetLayoutView="100" workbookViewId="0">
      <selection activeCell="B3" sqref="B3:D3"/>
    </sheetView>
  </sheetViews>
  <sheetFormatPr defaultColWidth="11.5703125" defaultRowHeight="12.75" x14ac:dyDescent="0.2"/>
  <cols>
    <col min="1" max="1" width="1.7109375" style="7" customWidth="1"/>
    <col min="2" max="2" width="20" style="6" customWidth="1"/>
    <col min="3" max="3" width="7.42578125" style="6" customWidth="1"/>
    <col min="4" max="4" width="66.85546875" style="42" customWidth="1"/>
    <col min="5" max="5" width="9.42578125" style="6" customWidth="1"/>
    <col min="6" max="6" width="48" style="6" customWidth="1"/>
    <col min="7" max="7" width="16" style="8" customWidth="1"/>
    <col min="8" max="15" width="11.5703125" style="7" customWidth="1"/>
    <col min="16" max="16384" width="11.5703125" style="7"/>
  </cols>
  <sheetData>
    <row r="1" spans="2:14" x14ac:dyDescent="0.2">
      <c r="L1" s="47">
        <v>0.7</v>
      </c>
    </row>
    <row r="2" spans="2:14" ht="25.5" x14ac:dyDescent="0.35">
      <c r="C2" s="10"/>
      <c r="D2" s="43"/>
      <c r="E2" s="10"/>
      <c r="F2" s="10"/>
      <c r="G2" s="11"/>
      <c r="L2" s="9" t="s">
        <v>77</v>
      </c>
    </row>
    <row r="3" spans="2:14" x14ac:dyDescent="0.2">
      <c r="L3" s="9" t="s">
        <v>13</v>
      </c>
    </row>
    <row r="4" spans="2:14" ht="15.75" x14ac:dyDescent="0.2">
      <c r="B4" s="106" t="str">
        <f>'PCR  Summary'!B4:D4</f>
        <v>Process Compliance Review for the Month - Mnn-YY</v>
      </c>
      <c r="C4" s="107"/>
      <c r="D4" s="107"/>
      <c r="E4" s="108"/>
      <c r="L4" s="7" t="s">
        <v>14</v>
      </c>
    </row>
    <row r="5" spans="2:14" ht="15.75" x14ac:dyDescent="0.2">
      <c r="B5" s="106" t="str">
        <f>'PCR  Summary'!B5:D5</f>
        <v xml:space="preserve">Project Name : </v>
      </c>
      <c r="C5" s="107"/>
      <c r="D5" s="107"/>
      <c r="E5" s="108"/>
    </row>
    <row r="6" spans="2:14" x14ac:dyDescent="0.2">
      <c r="J6" s="119" t="s">
        <v>2</v>
      </c>
      <c r="K6" s="119"/>
      <c r="L6" s="119"/>
      <c r="M6" s="119"/>
      <c r="N6" s="119"/>
    </row>
    <row r="7" spans="2:14" ht="37.5" x14ac:dyDescent="0.2">
      <c r="B7" s="37" t="s">
        <v>11</v>
      </c>
      <c r="C7" s="13" t="s">
        <v>38</v>
      </c>
      <c r="D7" s="37" t="s">
        <v>15</v>
      </c>
      <c r="E7" s="13" t="s">
        <v>47</v>
      </c>
      <c r="F7" s="13" t="s">
        <v>46</v>
      </c>
      <c r="G7" s="14" t="s">
        <v>42</v>
      </c>
      <c r="J7" s="12" t="s">
        <v>16</v>
      </c>
      <c r="K7" s="12" t="s">
        <v>17</v>
      </c>
      <c r="L7" s="12" t="s">
        <v>18</v>
      </c>
      <c r="M7" s="12" t="s">
        <v>19</v>
      </c>
      <c r="N7" s="12" t="s">
        <v>20</v>
      </c>
    </row>
    <row r="8" spans="2:14" x14ac:dyDescent="0.2">
      <c r="B8" s="120" t="s">
        <v>4</v>
      </c>
      <c r="C8" s="36">
        <v>1</v>
      </c>
      <c r="D8" s="38" t="s">
        <v>21</v>
      </c>
      <c r="E8" s="53"/>
      <c r="F8" s="35"/>
      <c r="G8" s="121" t="str">
        <f>IF(K8=M8,"NA",J8/N8)</f>
        <v>NA</v>
      </c>
      <c r="J8" s="115">
        <f>COUNTIF(E8:E46,"Y")</f>
        <v>0</v>
      </c>
      <c r="K8" s="115">
        <f>COUNTIF(E8:E46,"NA")</f>
        <v>0</v>
      </c>
      <c r="L8" s="115">
        <f>COUNTIF(E8:E46,"N")</f>
        <v>0</v>
      </c>
      <c r="M8" s="115">
        <f>SUM(J8:L8)</f>
        <v>0</v>
      </c>
      <c r="N8" s="124">
        <f>M8-K8</f>
        <v>0</v>
      </c>
    </row>
    <row r="9" spans="2:14" x14ac:dyDescent="0.2">
      <c r="B9" s="120"/>
      <c r="C9" s="36">
        <f>C8+1</f>
        <v>2</v>
      </c>
      <c r="D9" s="38" t="s">
        <v>22</v>
      </c>
      <c r="E9" s="53"/>
      <c r="F9" s="35"/>
      <c r="G9" s="122"/>
      <c r="J9" s="115"/>
      <c r="K9" s="115"/>
      <c r="L9" s="115"/>
      <c r="M9" s="115"/>
      <c r="N9" s="124"/>
    </row>
    <row r="10" spans="2:14" x14ac:dyDescent="0.2">
      <c r="B10" s="120"/>
      <c r="C10" s="36">
        <f t="shared" ref="C10:C46" si="0">C9+1</f>
        <v>3</v>
      </c>
      <c r="D10" s="38" t="s">
        <v>65</v>
      </c>
      <c r="E10" s="53"/>
      <c r="F10" s="35"/>
      <c r="G10" s="122"/>
      <c r="J10" s="115"/>
      <c r="K10" s="115"/>
      <c r="L10" s="115"/>
      <c r="M10" s="115"/>
      <c r="N10" s="124"/>
    </row>
    <row r="11" spans="2:14" x14ac:dyDescent="0.2">
      <c r="B11" s="120"/>
      <c r="C11" s="36">
        <f t="shared" si="0"/>
        <v>4</v>
      </c>
      <c r="D11" s="38" t="s">
        <v>69</v>
      </c>
      <c r="E11" s="53"/>
      <c r="F11" s="56"/>
      <c r="G11" s="122"/>
      <c r="J11" s="115"/>
      <c r="K11" s="115"/>
      <c r="L11" s="115"/>
      <c r="M11" s="115"/>
      <c r="N11" s="124"/>
    </row>
    <row r="12" spans="2:14" x14ac:dyDescent="0.2">
      <c r="B12" s="120"/>
      <c r="C12" s="36">
        <f t="shared" si="0"/>
        <v>5</v>
      </c>
      <c r="D12" s="38" t="s">
        <v>62</v>
      </c>
      <c r="E12" s="53"/>
      <c r="F12" s="57"/>
      <c r="G12" s="122"/>
      <c r="J12" s="115"/>
      <c r="K12" s="115"/>
      <c r="L12" s="115"/>
      <c r="M12" s="115"/>
      <c r="N12" s="124"/>
    </row>
    <row r="13" spans="2:14" x14ac:dyDescent="0.2">
      <c r="B13" s="120"/>
      <c r="C13" s="36">
        <f t="shared" si="0"/>
        <v>6</v>
      </c>
      <c r="D13" s="38" t="s">
        <v>67</v>
      </c>
      <c r="E13" s="53"/>
      <c r="F13" s="57"/>
      <c r="G13" s="122"/>
      <c r="J13" s="115"/>
      <c r="K13" s="115"/>
      <c r="L13" s="115"/>
      <c r="M13" s="115"/>
      <c r="N13" s="124"/>
    </row>
    <row r="14" spans="2:14" x14ac:dyDescent="0.2">
      <c r="B14" s="120"/>
      <c r="C14" s="36">
        <f t="shared" si="0"/>
        <v>7</v>
      </c>
      <c r="D14" s="38" t="s">
        <v>23</v>
      </c>
      <c r="E14" s="53"/>
      <c r="F14" s="58"/>
      <c r="G14" s="122"/>
      <c r="J14" s="115"/>
      <c r="K14" s="115"/>
      <c r="L14" s="115"/>
      <c r="M14" s="115"/>
      <c r="N14" s="124"/>
    </row>
    <row r="15" spans="2:14" x14ac:dyDescent="0.2">
      <c r="B15" s="120"/>
      <c r="C15" s="36">
        <f t="shared" si="0"/>
        <v>8</v>
      </c>
      <c r="D15" s="38" t="s">
        <v>68</v>
      </c>
      <c r="E15" s="53"/>
      <c r="F15" s="35"/>
      <c r="G15" s="122"/>
      <c r="J15" s="115"/>
      <c r="K15" s="115"/>
      <c r="L15" s="115"/>
      <c r="M15" s="115"/>
      <c r="N15" s="124"/>
    </row>
    <row r="16" spans="2:14" x14ac:dyDescent="0.2">
      <c r="B16" s="120"/>
      <c r="C16" s="36">
        <f t="shared" si="0"/>
        <v>9</v>
      </c>
      <c r="D16" s="38" t="s">
        <v>63</v>
      </c>
      <c r="E16" s="53"/>
      <c r="F16" s="35"/>
      <c r="G16" s="122"/>
      <c r="J16" s="115"/>
      <c r="K16" s="115"/>
      <c r="L16" s="115"/>
      <c r="M16" s="115"/>
      <c r="N16" s="124"/>
    </row>
    <row r="17" spans="2:14" x14ac:dyDescent="0.2">
      <c r="B17" s="120"/>
      <c r="C17" s="36">
        <f t="shared" si="0"/>
        <v>10</v>
      </c>
      <c r="D17" s="38" t="s">
        <v>49</v>
      </c>
      <c r="E17" s="53"/>
      <c r="F17" s="35"/>
      <c r="G17" s="122"/>
      <c r="J17" s="115"/>
      <c r="K17" s="115"/>
      <c r="L17" s="115"/>
      <c r="M17" s="115"/>
      <c r="N17" s="124"/>
    </row>
    <row r="18" spans="2:14" x14ac:dyDescent="0.2">
      <c r="B18" s="120"/>
      <c r="C18" s="36">
        <f t="shared" si="0"/>
        <v>11</v>
      </c>
      <c r="D18" s="38" t="s">
        <v>56</v>
      </c>
      <c r="E18" s="53"/>
      <c r="F18" s="35"/>
      <c r="G18" s="122"/>
      <c r="J18" s="115"/>
      <c r="K18" s="115"/>
      <c r="L18" s="115"/>
      <c r="M18" s="115"/>
      <c r="N18" s="124"/>
    </row>
    <row r="19" spans="2:14" x14ac:dyDescent="0.2">
      <c r="B19" s="120"/>
      <c r="C19" s="36">
        <f t="shared" si="0"/>
        <v>12</v>
      </c>
      <c r="D19" s="38" t="s">
        <v>59</v>
      </c>
      <c r="E19" s="53"/>
      <c r="F19" s="35"/>
      <c r="G19" s="122"/>
      <c r="J19" s="115"/>
      <c r="K19" s="115"/>
      <c r="L19" s="115"/>
      <c r="M19" s="115"/>
      <c r="N19" s="124"/>
    </row>
    <row r="20" spans="2:14" x14ac:dyDescent="0.2">
      <c r="B20" s="120"/>
      <c r="C20" s="36">
        <f t="shared" si="0"/>
        <v>13</v>
      </c>
      <c r="D20" s="38" t="s">
        <v>57</v>
      </c>
      <c r="E20" s="53"/>
      <c r="F20" s="51"/>
      <c r="G20" s="122"/>
      <c r="J20" s="115"/>
      <c r="K20" s="115"/>
      <c r="L20" s="115"/>
      <c r="M20" s="115"/>
      <c r="N20" s="124"/>
    </row>
    <row r="21" spans="2:14" x14ac:dyDescent="0.2">
      <c r="B21" s="120"/>
      <c r="C21" s="36">
        <f t="shared" si="0"/>
        <v>14</v>
      </c>
      <c r="D21" s="38" t="s">
        <v>70</v>
      </c>
      <c r="E21" s="53"/>
      <c r="F21" s="51"/>
      <c r="G21" s="122"/>
      <c r="J21" s="115"/>
      <c r="K21" s="115"/>
      <c r="L21" s="115"/>
      <c r="M21" s="115"/>
      <c r="N21" s="124"/>
    </row>
    <row r="22" spans="2:14" x14ac:dyDescent="0.2">
      <c r="B22" s="120"/>
      <c r="C22" s="36">
        <f t="shared" si="0"/>
        <v>15</v>
      </c>
      <c r="D22" s="38" t="s">
        <v>43</v>
      </c>
      <c r="E22" s="53"/>
      <c r="F22" s="51"/>
      <c r="G22" s="122"/>
      <c r="J22" s="115"/>
      <c r="K22" s="115"/>
      <c r="L22" s="115"/>
      <c r="M22" s="115"/>
      <c r="N22" s="124"/>
    </row>
    <row r="23" spans="2:14" x14ac:dyDescent="0.2">
      <c r="B23" s="120"/>
      <c r="C23" s="36">
        <f t="shared" si="0"/>
        <v>16</v>
      </c>
      <c r="D23" s="38" t="s">
        <v>60</v>
      </c>
      <c r="E23" s="53"/>
      <c r="F23" s="35"/>
      <c r="G23" s="122"/>
      <c r="J23" s="115"/>
      <c r="K23" s="115"/>
      <c r="L23" s="115"/>
      <c r="M23" s="115"/>
      <c r="N23" s="124"/>
    </row>
    <row r="24" spans="2:14" x14ac:dyDescent="0.2">
      <c r="B24" s="120"/>
      <c r="C24" s="36">
        <f t="shared" si="0"/>
        <v>17</v>
      </c>
      <c r="D24" s="38" t="s">
        <v>64</v>
      </c>
      <c r="E24" s="53"/>
      <c r="F24" s="35"/>
      <c r="G24" s="122"/>
      <c r="J24" s="115"/>
      <c r="K24" s="115"/>
      <c r="L24" s="115"/>
      <c r="M24" s="115"/>
      <c r="N24" s="124"/>
    </row>
    <row r="25" spans="2:14" x14ac:dyDescent="0.2">
      <c r="B25" s="120"/>
      <c r="C25" s="36">
        <f t="shared" si="0"/>
        <v>18</v>
      </c>
      <c r="D25" s="38" t="s">
        <v>78</v>
      </c>
      <c r="E25" s="53"/>
      <c r="F25" s="51"/>
      <c r="G25" s="122"/>
      <c r="J25" s="115"/>
      <c r="K25" s="115"/>
      <c r="L25" s="115"/>
      <c r="M25" s="115"/>
      <c r="N25" s="124"/>
    </row>
    <row r="26" spans="2:14" x14ac:dyDescent="0.2">
      <c r="B26" s="120"/>
      <c r="C26" s="36">
        <f t="shared" si="0"/>
        <v>19</v>
      </c>
      <c r="D26" s="38" t="s">
        <v>79</v>
      </c>
      <c r="E26" s="53"/>
      <c r="F26" s="51"/>
      <c r="G26" s="122"/>
      <c r="J26" s="115"/>
      <c r="K26" s="115"/>
      <c r="L26" s="115"/>
      <c r="M26" s="115"/>
      <c r="N26" s="124"/>
    </row>
    <row r="27" spans="2:14" x14ac:dyDescent="0.2">
      <c r="B27" s="120"/>
      <c r="C27" s="36">
        <f t="shared" si="0"/>
        <v>20</v>
      </c>
      <c r="D27" s="38" t="s">
        <v>48</v>
      </c>
      <c r="E27" s="53"/>
      <c r="F27" s="51"/>
      <c r="G27" s="122"/>
      <c r="J27" s="115"/>
      <c r="K27" s="115"/>
      <c r="L27" s="115"/>
      <c r="M27" s="115"/>
      <c r="N27" s="124"/>
    </row>
    <row r="28" spans="2:14" x14ac:dyDescent="0.2">
      <c r="B28" s="120"/>
      <c r="C28" s="36">
        <f t="shared" si="0"/>
        <v>21</v>
      </c>
      <c r="D28" s="38" t="s">
        <v>24</v>
      </c>
      <c r="E28" s="53"/>
      <c r="F28" s="35"/>
      <c r="G28" s="122"/>
      <c r="J28" s="115"/>
      <c r="K28" s="115"/>
      <c r="L28" s="115"/>
      <c r="M28" s="115"/>
      <c r="N28" s="124"/>
    </row>
    <row r="29" spans="2:14" x14ac:dyDescent="0.2">
      <c r="B29" s="120"/>
      <c r="C29" s="36">
        <f t="shared" si="0"/>
        <v>22</v>
      </c>
      <c r="D29" s="38" t="s">
        <v>25</v>
      </c>
      <c r="E29" s="53"/>
      <c r="F29" s="51"/>
      <c r="G29" s="122"/>
      <c r="J29" s="115"/>
      <c r="K29" s="115"/>
      <c r="L29" s="115"/>
      <c r="M29" s="115"/>
      <c r="N29" s="124"/>
    </row>
    <row r="30" spans="2:14" x14ac:dyDescent="0.2">
      <c r="B30" s="120"/>
      <c r="C30" s="36">
        <f t="shared" si="0"/>
        <v>23</v>
      </c>
      <c r="D30" s="38" t="s">
        <v>61</v>
      </c>
      <c r="E30" s="53"/>
      <c r="F30" s="51"/>
      <c r="G30" s="122"/>
      <c r="J30" s="115"/>
      <c r="K30" s="115"/>
      <c r="L30" s="115"/>
      <c r="M30" s="115"/>
      <c r="N30" s="124"/>
    </row>
    <row r="31" spans="2:14" x14ac:dyDescent="0.2">
      <c r="B31" s="120"/>
      <c r="C31" s="36">
        <f t="shared" si="0"/>
        <v>24</v>
      </c>
      <c r="D31" s="38" t="s">
        <v>26</v>
      </c>
      <c r="E31" s="53"/>
      <c r="F31" s="51"/>
      <c r="G31" s="122"/>
      <c r="J31" s="115"/>
      <c r="K31" s="115"/>
      <c r="L31" s="115"/>
      <c r="M31" s="115"/>
      <c r="N31" s="124"/>
    </row>
    <row r="32" spans="2:14" x14ac:dyDescent="0.2">
      <c r="B32" s="120"/>
      <c r="C32" s="36">
        <f t="shared" si="0"/>
        <v>25</v>
      </c>
      <c r="D32" s="38" t="s">
        <v>39</v>
      </c>
      <c r="E32" s="53"/>
      <c r="F32" s="51"/>
      <c r="G32" s="122"/>
      <c r="J32" s="115"/>
      <c r="K32" s="115"/>
      <c r="L32" s="115"/>
      <c r="M32" s="115"/>
      <c r="N32" s="124"/>
    </row>
    <row r="33" spans="2:14" x14ac:dyDescent="0.2">
      <c r="B33" s="120"/>
      <c r="C33" s="36">
        <f t="shared" si="0"/>
        <v>26</v>
      </c>
      <c r="D33" s="38" t="s">
        <v>51</v>
      </c>
      <c r="E33" s="53"/>
      <c r="F33" s="51"/>
      <c r="G33" s="122"/>
      <c r="J33" s="115"/>
      <c r="K33" s="115"/>
      <c r="L33" s="115"/>
      <c r="M33" s="115"/>
      <c r="N33" s="124"/>
    </row>
    <row r="34" spans="2:14" x14ac:dyDescent="0.2">
      <c r="B34" s="120"/>
      <c r="C34" s="36">
        <f t="shared" si="0"/>
        <v>27</v>
      </c>
      <c r="D34" s="38" t="s">
        <v>35</v>
      </c>
      <c r="E34" s="53"/>
      <c r="F34" s="51"/>
      <c r="G34" s="122"/>
      <c r="J34" s="115"/>
      <c r="K34" s="115"/>
      <c r="L34" s="115"/>
      <c r="M34" s="115"/>
      <c r="N34" s="124"/>
    </row>
    <row r="35" spans="2:14" x14ac:dyDescent="0.2">
      <c r="B35" s="120"/>
      <c r="C35" s="36">
        <f t="shared" si="0"/>
        <v>28</v>
      </c>
      <c r="D35" s="44" t="s">
        <v>71</v>
      </c>
      <c r="E35" s="53"/>
      <c r="F35" s="51"/>
      <c r="G35" s="122"/>
      <c r="J35" s="115"/>
      <c r="K35" s="115"/>
      <c r="L35" s="115"/>
      <c r="M35" s="115"/>
      <c r="N35" s="124"/>
    </row>
    <row r="36" spans="2:14" x14ac:dyDescent="0.2">
      <c r="B36" s="120"/>
      <c r="C36" s="36">
        <f t="shared" si="0"/>
        <v>29</v>
      </c>
      <c r="D36" s="44" t="s">
        <v>50</v>
      </c>
      <c r="E36" s="53"/>
      <c r="F36" s="51"/>
      <c r="G36" s="122"/>
      <c r="J36" s="115"/>
      <c r="K36" s="115"/>
      <c r="L36" s="115"/>
      <c r="M36" s="115"/>
      <c r="N36" s="124"/>
    </row>
    <row r="37" spans="2:14" x14ac:dyDescent="0.2">
      <c r="B37" s="120"/>
      <c r="C37" s="36">
        <f>C36+1</f>
        <v>30</v>
      </c>
      <c r="D37" s="44" t="s">
        <v>36</v>
      </c>
      <c r="E37" s="53"/>
      <c r="F37" s="51"/>
      <c r="G37" s="122"/>
      <c r="J37" s="115"/>
      <c r="K37" s="115"/>
      <c r="L37" s="115"/>
      <c r="M37" s="115"/>
      <c r="N37" s="124"/>
    </row>
    <row r="38" spans="2:14" x14ac:dyDescent="0.2">
      <c r="B38" s="120"/>
      <c r="C38" s="36">
        <f t="shared" si="0"/>
        <v>31</v>
      </c>
      <c r="D38" s="44" t="s">
        <v>72</v>
      </c>
      <c r="E38" s="53"/>
      <c r="F38" s="51"/>
      <c r="G38" s="122"/>
      <c r="J38" s="115"/>
      <c r="K38" s="115"/>
      <c r="L38" s="115"/>
      <c r="M38" s="115"/>
      <c r="N38" s="124"/>
    </row>
    <row r="39" spans="2:14" x14ac:dyDescent="0.2">
      <c r="B39" s="120"/>
      <c r="C39" s="36">
        <f t="shared" si="0"/>
        <v>32</v>
      </c>
      <c r="D39" s="38" t="s">
        <v>40</v>
      </c>
      <c r="E39" s="53"/>
      <c r="F39" s="51"/>
      <c r="G39" s="122"/>
      <c r="J39" s="115"/>
      <c r="K39" s="115"/>
      <c r="L39" s="115"/>
      <c r="M39" s="115"/>
      <c r="N39" s="124"/>
    </row>
    <row r="40" spans="2:14" x14ac:dyDescent="0.2">
      <c r="B40" s="120"/>
      <c r="C40" s="36">
        <f t="shared" si="0"/>
        <v>33</v>
      </c>
      <c r="D40" s="38" t="s">
        <v>30</v>
      </c>
      <c r="E40" s="53"/>
      <c r="F40" s="51"/>
      <c r="G40" s="122"/>
      <c r="J40" s="115"/>
      <c r="K40" s="115"/>
      <c r="L40" s="115"/>
      <c r="M40" s="115"/>
      <c r="N40" s="124"/>
    </row>
    <row r="41" spans="2:14" x14ac:dyDescent="0.2">
      <c r="B41" s="120"/>
      <c r="C41" s="36">
        <f t="shared" si="0"/>
        <v>34</v>
      </c>
      <c r="D41" s="38" t="s">
        <v>41</v>
      </c>
      <c r="E41" s="53"/>
      <c r="F41" s="51"/>
      <c r="G41" s="122"/>
      <c r="J41" s="115"/>
      <c r="K41" s="115"/>
      <c r="L41" s="115"/>
      <c r="M41" s="115"/>
      <c r="N41" s="124"/>
    </row>
    <row r="42" spans="2:14" x14ac:dyDescent="0.2">
      <c r="B42" s="120"/>
      <c r="C42" s="36">
        <f t="shared" si="0"/>
        <v>35</v>
      </c>
      <c r="D42" s="38" t="s">
        <v>27</v>
      </c>
      <c r="E42" s="53"/>
      <c r="F42" s="51"/>
      <c r="G42" s="122"/>
      <c r="J42" s="115"/>
      <c r="K42" s="115"/>
      <c r="L42" s="115"/>
      <c r="M42" s="115"/>
      <c r="N42" s="124"/>
    </row>
    <row r="43" spans="2:14" x14ac:dyDescent="0.2">
      <c r="B43" s="120"/>
      <c r="C43" s="36">
        <f t="shared" si="0"/>
        <v>36</v>
      </c>
      <c r="D43" s="38" t="s">
        <v>28</v>
      </c>
      <c r="E43" s="53"/>
      <c r="F43" s="51"/>
      <c r="G43" s="122"/>
      <c r="J43" s="115"/>
      <c r="K43" s="115"/>
      <c r="L43" s="115"/>
      <c r="M43" s="115"/>
      <c r="N43" s="124"/>
    </row>
    <row r="44" spans="2:14" x14ac:dyDescent="0.2">
      <c r="B44" s="120"/>
      <c r="C44" s="36">
        <f t="shared" si="0"/>
        <v>37</v>
      </c>
      <c r="D44" s="38" t="s">
        <v>66</v>
      </c>
      <c r="E44" s="53"/>
      <c r="F44" s="51"/>
      <c r="G44" s="122"/>
      <c r="J44" s="115"/>
      <c r="K44" s="115"/>
      <c r="L44" s="115"/>
      <c r="M44" s="115"/>
      <c r="N44" s="124"/>
    </row>
    <row r="45" spans="2:14" x14ac:dyDescent="0.2">
      <c r="B45" s="120"/>
      <c r="C45" s="36">
        <f t="shared" si="0"/>
        <v>38</v>
      </c>
      <c r="D45" s="38" t="s">
        <v>29</v>
      </c>
      <c r="E45" s="53"/>
      <c r="F45" s="51"/>
      <c r="G45" s="122"/>
      <c r="J45" s="115"/>
      <c r="K45" s="115"/>
      <c r="L45" s="115"/>
      <c r="M45" s="115"/>
      <c r="N45" s="124"/>
    </row>
    <row r="46" spans="2:14" x14ac:dyDescent="0.2">
      <c r="B46" s="120"/>
      <c r="C46" s="36">
        <f t="shared" si="0"/>
        <v>39</v>
      </c>
      <c r="D46" s="38" t="s">
        <v>52</v>
      </c>
      <c r="E46" s="53"/>
      <c r="F46" s="51"/>
      <c r="G46" s="123"/>
      <c r="J46" s="115"/>
      <c r="K46" s="115"/>
      <c r="L46" s="115"/>
      <c r="M46" s="115"/>
      <c r="N46" s="124"/>
    </row>
    <row r="47" spans="2:14" ht="15.75" x14ac:dyDescent="0.2">
      <c r="B47" s="112"/>
      <c r="C47" s="113"/>
      <c r="D47" s="113"/>
      <c r="E47" s="113"/>
      <c r="F47" s="113"/>
      <c r="G47" s="114"/>
      <c r="J47" s="19"/>
      <c r="K47" s="19"/>
      <c r="L47" s="19"/>
      <c r="M47" s="19"/>
      <c r="N47" s="19"/>
    </row>
    <row r="48" spans="2:14" x14ac:dyDescent="0.2">
      <c r="B48" s="126" t="s">
        <v>5</v>
      </c>
      <c r="C48" s="15">
        <f>C47+1</f>
        <v>1</v>
      </c>
      <c r="D48" s="38" t="s">
        <v>87</v>
      </c>
      <c r="E48" s="53"/>
      <c r="F48" s="51"/>
      <c r="G48" s="121" t="str">
        <f>IF(K48=M48,"NA",J48/N48)</f>
        <v>NA</v>
      </c>
      <c r="J48" s="116">
        <f>COUNTIF(E48:E52,"Y")</f>
        <v>0</v>
      </c>
      <c r="K48" s="116">
        <f>COUNTIF(E48:E52,"NA")</f>
        <v>0</v>
      </c>
      <c r="L48" s="116">
        <f>COUNTIF(E48:E52,"N")</f>
        <v>0</v>
      </c>
      <c r="M48" s="116">
        <f>SUM(J48:L48)</f>
        <v>0</v>
      </c>
      <c r="N48" s="132">
        <f>M48-K48</f>
        <v>0</v>
      </c>
    </row>
    <row r="49" spans="2:14" x14ac:dyDescent="0.2">
      <c r="B49" s="127"/>
      <c r="C49" s="15">
        <f t="shared" ref="C49:C51" si="1">C48+1</f>
        <v>2</v>
      </c>
      <c r="D49" s="38" t="s">
        <v>80</v>
      </c>
      <c r="E49" s="53"/>
      <c r="F49" s="51"/>
      <c r="G49" s="122"/>
      <c r="J49" s="117"/>
      <c r="K49" s="117"/>
      <c r="L49" s="117"/>
      <c r="M49" s="117"/>
      <c r="N49" s="133"/>
    </row>
    <row r="50" spans="2:14" x14ac:dyDescent="0.2">
      <c r="B50" s="127"/>
      <c r="C50" s="15">
        <f t="shared" si="1"/>
        <v>3</v>
      </c>
      <c r="D50" s="38" t="s">
        <v>81</v>
      </c>
      <c r="E50" s="53"/>
      <c r="F50" s="51"/>
      <c r="G50" s="122"/>
      <c r="J50" s="117"/>
      <c r="K50" s="117"/>
      <c r="L50" s="117"/>
      <c r="M50" s="117"/>
      <c r="N50" s="133"/>
    </row>
    <row r="51" spans="2:14" x14ac:dyDescent="0.2">
      <c r="B51" s="127"/>
      <c r="C51" s="15">
        <f t="shared" si="1"/>
        <v>4</v>
      </c>
      <c r="D51" s="38" t="s">
        <v>82</v>
      </c>
      <c r="E51" s="53"/>
      <c r="F51" s="51"/>
      <c r="G51" s="122"/>
      <c r="J51" s="117"/>
      <c r="K51" s="117"/>
      <c r="L51" s="117"/>
      <c r="M51" s="117"/>
      <c r="N51" s="133"/>
    </row>
    <row r="52" spans="2:14" x14ac:dyDescent="0.2">
      <c r="B52" s="128"/>
      <c r="C52" s="15">
        <f>C51+1</f>
        <v>5</v>
      </c>
      <c r="D52" s="38" t="s">
        <v>83</v>
      </c>
      <c r="E52" s="53"/>
      <c r="F52" s="51"/>
      <c r="G52" s="123"/>
      <c r="J52" s="118"/>
      <c r="K52" s="118"/>
      <c r="L52" s="118"/>
      <c r="M52" s="118"/>
      <c r="N52" s="134"/>
    </row>
    <row r="53" spans="2:14" ht="15.75" x14ac:dyDescent="0.2">
      <c r="B53" s="109"/>
      <c r="C53" s="110"/>
      <c r="D53" s="110"/>
      <c r="E53" s="110"/>
      <c r="F53" s="110"/>
      <c r="G53" s="111"/>
      <c r="J53" s="19"/>
      <c r="K53" s="19"/>
      <c r="L53" s="19"/>
      <c r="M53" s="19"/>
      <c r="N53" s="19"/>
    </row>
    <row r="54" spans="2:14" x14ac:dyDescent="0.2">
      <c r="B54" s="129" t="s">
        <v>88</v>
      </c>
      <c r="C54" s="15">
        <f t="shared" ref="C54:C62" si="2">C53+1</f>
        <v>1</v>
      </c>
      <c r="D54" s="38" t="s">
        <v>89</v>
      </c>
      <c r="E54" s="53"/>
      <c r="F54" s="51"/>
      <c r="G54" s="121" t="str">
        <f>IF(K54=M54,"NA",J54/N54)</f>
        <v>NA</v>
      </c>
      <c r="J54" s="116">
        <f>COUNTIF(E54:E61,"Y")</f>
        <v>0</v>
      </c>
      <c r="K54" s="116">
        <f>COUNTIF(E54:E61,"NA")</f>
        <v>0</v>
      </c>
      <c r="L54" s="116">
        <f>COUNTIF(E54:E61,"N")</f>
        <v>0</v>
      </c>
      <c r="M54" s="116">
        <f>SUM(J54:L54)</f>
        <v>0</v>
      </c>
      <c r="N54" s="116">
        <f>M54-K54</f>
        <v>0</v>
      </c>
    </row>
    <row r="55" spans="2:14" x14ac:dyDescent="0.2">
      <c r="B55" s="130"/>
      <c r="C55" s="52">
        <f t="shared" si="2"/>
        <v>2</v>
      </c>
      <c r="D55" s="38" t="s">
        <v>90</v>
      </c>
      <c r="E55" s="53"/>
      <c r="F55" s="51"/>
      <c r="G55" s="122"/>
      <c r="J55" s="117"/>
      <c r="K55" s="117"/>
      <c r="L55" s="117"/>
      <c r="M55" s="117"/>
      <c r="N55" s="117"/>
    </row>
    <row r="56" spans="2:14" x14ac:dyDescent="0.2">
      <c r="B56" s="130"/>
      <c r="C56" s="52">
        <f t="shared" si="2"/>
        <v>3</v>
      </c>
      <c r="D56" s="38" t="s">
        <v>91</v>
      </c>
      <c r="E56" s="53"/>
      <c r="F56" s="51"/>
      <c r="G56" s="122"/>
      <c r="J56" s="117"/>
      <c r="K56" s="117"/>
      <c r="L56" s="117"/>
      <c r="M56" s="117"/>
      <c r="N56" s="117"/>
    </row>
    <row r="57" spans="2:14" x14ac:dyDescent="0.2">
      <c r="B57" s="130"/>
      <c r="C57" s="52">
        <f t="shared" si="2"/>
        <v>4</v>
      </c>
      <c r="D57" s="16" t="s">
        <v>31</v>
      </c>
      <c r="E57" s="53"/>
      <c r="F57" s="51"/>
      <c r="G57" s="122"/>
      <c r="J57" s="117"/>
      <c r="K57" s="117"/>
      <c r="L57" s="117"/>
      <c r="M57" s="117"/>
      <c r="N57" s="117"/>
    </row>
    <row r="58" spans="2:14" x14ac:dyDescent="0.2">
      <c r="B58" s="130"/>
      <c r="C58" s="52">
        <f t="shared" si="2"/>
        <v>5</v>
      </c>
      <c r="D58" s="16" t="s">
        <v>32</v>
      </c>
      <c r="E58" s="53"/>
      <c r="F58" s="51"/>
      <c r="G58" s="122"/>
      <c r="J58" s="117"/>
      <c r="K58" s="117"/>
      <c r="L58" s="117"/>
      <c r="M58" s="117"/>
      <c r="N58" s="117"/>
    </row>
    <row r="59" spans="2:14" x14ac:dyDescent="0.2">
      <c r="B59" s="130"/>
      <c r="C59" s="52">
        <f t="shared" si="2"/>
        <v>6</v>
      </c>
      <c r="D59" s="16" t="s">
        <v>92</v>
      </c>
      <c r="E59" s="53"/>
      <c r="F59" s="51"/>
      <c r="G59" s="122"/>
      <c r="J59" s="117"/>
      <c r="K59" s="117"/>
      <c r="L59" s="117"/>
      <c r="M59" s="117"/>
      <c r="N59" s="117"/>
    </row>
    <row r="60" spans="2:14" x14ac:dyDescent="0.2">
      <c r="B60" s="130"/>
      <c r="C60" s="52">
        <f t="shared" si="2"/>
        <v>7</v>
      </c>
      <c r="D60" s="28" t="s">
        <v>93</v>
      </c>
      <c r="E60" s="53"/>
      <c r="F60" s="51"/>
      <c r="G60" s="122"/>
      <c r="J60" s="117"/>
      <c r="K60" s="117"/>
      <c r="L60" s="117"/>
      <c r="M60" s="117"/>
      <c r="N60" s="117"/>
    </row>
    <row r="61" spans="2:14" x14ac:dyDescent="0.2">
      <c r="B61" s="130"/>
      <c r="C61" s="52">
        <f t="shared" si="2"/>
        <v>8</v>
      </c>
      <c r="D61" s="49" t="s">
        <v>94</v>
      </c>
      <c r="E61" s="53"/>
      <c r="F61" s="51"/>
      <c r="G61" s="122"/>
      <c r="J61" s="117"/>
      <c r="K61" s="117"/>
      <c r="L61" s="117"/>
      <c r="M61" s="117"/>
      <c r="N61" s="117"/>
    </row>
    <row r="62" spans="2:14" s="50" customFormat="1" x14ac:dyDescent="0.2">
      <c r="B62" s="131"/>
      <c r="C62" s="52">
        <f t="shared" si="2"/>
        <v>9</v>
      </c>
      <c r="D62" s="51" t="s">
        <v>95</v>
      </c>
      <c r="E62" s="53"/>
      <c r="F62" s="48"/>
      <c r="G62" s="123"/>
      <c r="J62" s="118"/>
      <c r="K62" s="118"/>
      <c r="L62" s="118"/>
      <c r="M62" s="118"/>
      <c r="N62" s="118"/>
    </row>
    <row r="63" spans="2:14" ht="15.75" x14ac:dyDescent="0.2">
      <c r="B63" s="109"/>
      <c r="C63" s="110"/>
      <c r="D63" s="110"/>
      <c r="E63" s="110"/>
      <c r="F63" s="110"/>
      <c r="G63" s="111"/>
      <c r="J63" s="19"/>
      <c r="K63" s="19"/>
      <c r="L63" s="19"/>
      <c r="M63" s="19"/>
      <c r="N63" s="19"/>
    </row>
    <row r="64" spans="2:14" ht="25.5" x14ac:dyDescent="0.2">
      <c r="B64" s="125" t="s">
        <v>6</v>
      </c>
      <c r="C64" s="15">
        <f>C63+1</f>
        <v>1</v>
      </c>
      <c r="D64" s="38" t="s">
        <v>33</v>
      </c>
      <c r="E64" s="53"/>
      <c r="F64" s="51"/>
      <c r="G64" s="121" t="str">
        <f>IF(K64=M64,"NA",J64/N64)</f>
        <v>NA</v>
      </c>
      <c r="J64" s="115">
        <f>COUNTIF(E64:E67,"Y")</f>
        <v>0</v>
      </c>
      <c r="K64" s="115">
        <f>COUNTIF(E64:E67,"NA")</f>
        <v>0</v>
      </c>
      <c r="L64" s="115">
        <f>COUNTIF(E64:E67,"N")</f>
        <v>0</v>
      </c>
      <c r="M64" s="115">
        <f>SUM(J64:L64)</f>
        <v>0</v>
      </c>
      <c r="N64" s="115">
        <f>M64-K64</f>
        <v>0</v>
      </c>
    </row>
    <row r="65" spans="2:14" ht="25.5" x14ac:dyDescent="0.2">
      <c r="B65" s="125"/>
      <c r="C65" s="15">
        <f>C64+1</f>
        <v>2</v>
      </c>
      <c r="D65" s="38" t="s">
        <v>34</v>
      </c>
      <c r="E65" s="53"/>
      <c r="F65" s="51"/>
      <c r="G65" s="122"/>
      <c r="J65" s="115"/>
      <c r="K65" s="115"/>
      <c r="L65" s="115"/>
      <c r="M65" s="115"/>
      <c r="N65" s="115"/>
    </row>
    <row r="66" spans="2:14" x14ac:dyDescent="0.2">
      <c r="B66" s="125"/>
      <c r="C66" s="15">
        <f>C65+1</f>
        <v>3</v>
      </c>
      <c r="D66" s="38" t="s">
        <v>58</v>
      </c>
      <c r="E66" s="53"/>
      <c r="F66" s="51"/>
      <c r="G66" s="122"/>
      <c r="J66" s="115"/>
      <c r="K66" s="115"/>
      <c r="L66" s="115"/>
      <c r="M66" s="115"/>
      <c r="N66" s="115"/>
    </row>
    <row r="67" spans="2:14" x14ac:dyDescent="0.2">
      <c r="B67" s="125"/>
      <c r="C67" s="15">
        <f>C66+1</f>
        <v>4</v>
      </c>
      <c r="D67" s="38" t="s">
        <v>53</v>
      </c>
      <c r="E67" s="53"/>
      <c r="F67" s="51"/>
      <c r="G67" s="123"/>
      <c r="J67" s="115"/>
      <c r="K67" s="115"/>
      <c r="L67" s="115"/>
      <c r="M67" s="115"/>
      <c r="N67" s="115"/>
    </row>
    <row r="68" spans="2:14" ht="15.75" x14ac:dyDescent="0.2">
      <c r="B68" s="109"/>
      <c r="C68" s="110"/>
      <c r="D68" s="110"/>
      <c r="E68" s="110"/>
      <c r="F68" s="110"/>
      <c r="G68" s="111"/>
      <c r="J68" s="19"/>
      <c r="K68" s="19"/>
      <c r="L68" s="19"/>
      <c r="M68" s="19"/>
      <c r="N68" s="19"/>
    </row>
    <row r="69" spans="2:14" x14ac:dyDescent="0.2">
      <c r="B69" s="125" t="s">
        <v>7</v>
      </c>
      <c r="C69" s="15">
        <f>C68+1</f>
        <v>1</v>
      </c>
      <c r="D69" s="38" t="s">
        <v>54</v>
      </c>
      <c r="E69" s="53"/>
      <c r="F69" s="51"/>
      <c r="G69" s="121" t="str">
        <f>IF(K69=M69,"NA",J69/N69)</f>
        <v>NA</v>
      </c>
      <c r="J69" s="115">
        <f>COUNTIF(E69:E72,"Y")</f>
        <v>0</v>
      </c>
      <c r="K69" s="115">
        <f>COUNTIF(E69:E72,"NA")</f>
        <v>0</v>
      </c>
      <c r="L69" s="115">
        <f>COUNTIF(E69:E72,"N")</f>
        <v>0</v>
      </c>
      <c r="M69" s="115">
        <f>SUM(J69:L69)</f>
        <v>0</v>
      </c>
      <c r="N69" s="115">
        <f>M69-K69</f>
        <v>0</v>
      </c>
    </row>
    <row r="70" spans="2:14" x14ac:dyDescent="0.2">
      <c r="B70" s="125"/>
      <c r="C70" s="15">
        <f t="shared" ref="C70:C72" si="3">C69+1</f>
        <v>2</v>
      </c>
      <c r="D70" s="38" t="s">
        <v>44</v>
      </c>
      <c r="E70" s="53"/>
      <c r="F70" s="51"/>
      <c r="G70" s="122"/>
      <c r="J70" s="115"/>
      <c r="K70" s="115"/>
      <c r="L70" s="115"/>
      <c r="M70" s="115"/>
      <c r="N70" s="115"/>
    </row>
    <row r="71" spans="2:14" x14ac:dyDescent="0.2">
      <c r="B71" s="125"/>
      <c r="C71" s="15">
        <f t="shared" si="3"/>
        <v>3</v>
      </c>
      <c r="D71" s="38" t="s">
        <v>45</v>
      </c>
      <c r="E71" s="53"/>
      <c r="F71" s="51"/>
      <c r="G71" s="122"/>
      <c r="J71" s="115"/>
      <c r="K71" s="115"/>
      <c r="L71" s="115"/>
      <c r="M71" s="115"/>
      <c r="N71" s="115"/>
    </row>
    <row r="72" spans="2:14" x14ac:dyDescent="0.2">
      <c r="B72" s="125"/>
      <c r="C72" s="15">
        <f t="shared" si="3"/>
        <v>4</v>
      </c>
      <c r="D72" s="38" t="s">
        <v>55</v>
      </c>
      <c r="E72" s="53"/>
      <c r="F72" s="51"/>
      <c r="G72" s="123"/>
      <c r="J72" s="115"/>
      <c r="K72" s="115"/>
      <c r="L72" s="115"/>
      <c r="M72" s="115"/>
      <c r="N72" s="115"/>
    </row>
    <row r="73" spans="2:14" ht="15.75" x14ac:dyDescent="0.2">
      <c r="B73" s="109"/>
      <c r="C73" s="110"/>
      <c r="D73" s="110"/>
      <c r="E73" s="110"/>
      <c r="F73" s="110"/>
      <c r="G73" s="111"/>
      <c r="J73" s="19"/>
      <c r="K73" s="19"/>
      <c r="L73" s="19"/>
      <c r="M73" s="19"/>
      <c r="N73" s="19"/>
    </row>
    <row r="74" spans="2:14" x14ac:dyDescent="0.2">
      <c r="B74" s="125" t="s">
        <v>84</v>
      </c>
      <c r="C74" s="15">
        <f>C73+1</f>
        <v>1</v>
      </c>
      <c r="D74" s="38" t="s">
        <v>86</v>
      </c>
      <c r="E74" s="53"/>
      <c r="F74" s="51"/>
      <c r="G74" s="121" t="str">
        <f>IF(K74=M74,"NA",J74/N74)</f>
        <v>NA</v>
      </c>
      <c r="J74" s="115">
        <f>COUNTIF(E74:E75,"Y")</f>
        <v>0</v>
      </c>
      <c r="K74" s="115">
        <f>COUNTIF(E74:E75,"NA")</f>
        <v>0</v>
      </c>
      <c r="L74" s="115">
        <f>COUNTIF(E74:E75,"N")</f>
        <v>0</v>
      </c>
      <c r="M74" s="115">
        <f>SUM(J74:L74)</f>
        <v>0</v>
      </c>
      <c r="N74" s="115">
        <f>M74-K74</f>
        <v>0</v>
      </c>
    </row>
    <row r="75" spans="2:14" x14ac:dyDescent="0.2">
      <c r="B75" s="125"/>
      <c r="C75" s="15">
        <f t="shared" ref="C75" si="4">C74+1</f>
        <v>2</v>
      </c>
      <c r="D75" s="38" t="s">
        <v>85</v>
      </c>
      <c r="E75" s="53"/>
      <c r="F75" s="51"/>
      <c r="G75" s="123"/>
      <c r="J75" s="115"/>
      <c r="K75" s="115"/>
      <c r="L75" s="115"/>
      <c r="M75" s="115"/>
      <c r="N75" s="115"/>
    </row>
    <row r="76" spans="2:14" ht="19.5" x14ac:dyDescent="0.3">
      <c r="B76" s="20"/>
      <c r="C76" s="20"/>
      <c r="D76" s="45"/>
      <c r="E76" s="20"/>
      <c r="F76" s="20"/>
      <c r="G76" s="21"/>
      <c r="J76" s="22"/>
      <c r="K76" s="22"/>
      <c r="L76" s="22"/>
      <c r="M76" s="22"/>
      <c r="N76" s="22"/>
    </row>
    <row r="77" spans="2:14" ht="19.5" x14ac:dyDescent="0.3">
      <c r="B77" s="20"/>
      <c r="C77" s="20"/>
      <c r="D77" s="45"/>
      <c r="E77" s="23" t="s">
        <v>37</v>
      </c>
      <c r="F77" s="23"/>
      <c r="G77" s="46" t="str">
        <f>IF(K77=M77,"NA",AVERAGE(G64,G69,G54,G48,G8,G74))</f>
        <v>NA</v>
      </c>
      <c r="J77" s="18">
        <f>SUM(J8:J72)</f>
        <v>0</v>
      </c>
      <c r="K77" s="18">
        <f>SUM(K8:K72)</f>
        <v>0</v>
      </c>
      <c r="L77" s="18">
        <f>SUM(L8:L72)</f>
        <v>0</v>
      </c>
      <c r="M77" s="18">
        <f>SUM(J77:L77)</f>
        <v>0</v>
      </c>
      <c r="N77" s="18">
        <f>M77-K77</f>
        <v>0</v>
      </c>
    </row>
    <row r="78" spans="2:14" x14ac:dyDescent="0.2">
      <c r="B78" s="20"/>
      <c r="C78" s="20"/>
      <c r="D78" s="45"/>
      <c r="E78" s="20"/>
      <c r="F78" s="20"/>
      <c r="G78" s="7"/>
    </row>
    <row r="79" spans="2:14" x14ac:dyDescent="0.2">
      <c r="B79" s="20"/>
      <c r="C79" s="20"/>
      <c r="D79" s="45"/>
      <c r="E79" s="20"/>
      <c r="F79" s="20"/>
      <c r="G79" s="7"/>
    </row>
    <row r="80" spans="2:14" x14ac:dyDescent="0.2">
      <c r="B80" s="20"/>
      <c r="C80" s="20"/>
      <c r="D80" s="45"/>
      <c r="E80" s="20"/>
      <c r="F80" s="20"/>
      <c r="G80" s="7"/>
    </row>
    <row r="81" spans="2:7" x14ac:dyDescent="0.2">
      <c r="B81" s="20"/>
      <c r="C81" s="20"/>
      <c r="D81" s="45"/>
      <c r="E81" s="20"/>
      <c r="F81" s="20"/>
      <c r="G81" s="7"/>
    </row>
    <row r="82" spans="2:7" x14ac:dyDescent="0.2">
      <c r="B82" s="20"/>
      <c r="C82" s="20"/>
      <c r="D82" s="45"/>
      <c r="E82" s="20"/>
      <c r="F82" s="20"/>
      <c r="G82" s="7"/>
    </row>
    <row r="83" spans="2:7" x14ac:dyDescent="0.2">
      <c r="B83" s="20"/>
      <c r="C83" s="20"/>
      <c r="D83" s="45"/>
      <c r="E83" s="20"/>
      <c r="F83" s="20"/>
      <c r="G83" s="7"/>
    </row>
    <row r="84" spans="2:7" x14ac:dyDescent="0.2">
      <c r="B84" s="20"/>
      <c r="C84" s="20"/>
      <c r="D84" s="45"/>
      <c r="E84" s="20"/>
      <c r="F84" s="20"/>
      <c r="G84" s="7"/>
    </row>
    <row r="85" spans="2:7" x14ac:dyDescent="0.2">
      <c r="B85" s="20"/>
      <c r="C85" s="20"/>
      <c r="D85" s="45"/>
      <c r="E85" s="20"/>
      <c r="F85" s="20"/>
      <c r="G85" s="7"/>
    </row>
    <row r="86" spans="2:7" x14ac:dyDescent="0.2">
      <c r="B86" s="20"/>
      <c r="C86" s="20"/>
      <c r="D86" s="45"/>
      <c r="E86" s="20"/>
      <c r="F86" s="20"/>
      <c r="G86" s="7"/>
    </row>
    <row r="87" spans="2:7" x14ac:dyDescent="0.2">
      <c r="B87" s="20"/>
      <c r="C87" s="20"/>
      <c r="D87" s="45"/>
      <c r="E87" s="20"/>
      <c r="F87" s="20"/>
      <c r="G87" s="7"/>
    </row>
    <row r="88" spans="2:7" x14ac:dyDescent="0.2">
      <c r="B88" s="20"/>
      <c r="C88" s="20"/>
      <c r="D88" s="45"/>
      <c r="E88" s="20"/>
      <c r="F88" s="20"/>
      <c r="G88" s="7"/>
    </row>
    <row r="89" spans="2:7" x14ac:dyDescent="0.2">
      <c r="B89" s="20"/>
      <c r="C89" s="20"/>
      <c r="D89" s="45"/>
      <c r="E89" s="20"/>
      <c r="F89" s="20"/>
      <c r="G89" s="7"/>
    </row>
    <row r="90" spans="2:7" x14ac:dyDescent="0.2">
      <c r="B90" s="20"/>
      <c r="C90" s="20"/>
      <c r="D90" s="45"/>
      <c r="E90" s="20"/>
      <c r="F90" s="20"/>
      <c r="G90" s="7"/>
    </row>
    <row r="91" spans="2:7" x14ac:dyDescent="0.2">
      <c r="B91" s="20"/>
      <c r="C91" s="20"/>
      <c r="D91" s="45"/>
      <c r="E91" s="20"/>
      <c r="F91" s="20"/>
      <c r="G91" s="7"/>
    </row>
    <row r="92" spans="2:7" x14ac:dyDescent="0.2">
      <c r="B92" s="20"/>
      <c r="C92" s="20"/>
      <c r="D92" s="45"/>
      <c r="E92" s="20"/>
      <c r="F92" s="20"/>
      <c r="G92" s="7"/>
    </row>
    <row r="93" spans="2:7" x14ac:dyDescent="0.2">
      <c r="B93" s="20"/>
      <c r="C93" s="20"/>
      <c r="D93" s="45"/>
      <c r="E93" s="20"/>
      <c r="F93" s="20"/>
      <c r="G93" s="7"/>
    </row>
    <row r="94" spans="2:7" x14ac:dyDescent="0.2">
      <c r="B94" s="20"/>
      <c r="C94" s="20"/>
      <c r="D94" s="45"/>
      <c r="E94" s="20"/>
      <c r="F94" s="20"/>
      <c r="G94" s="7"/>
    </row>
    <row r="95" spans="2:7" x14ac:dyDescent="0.2">
      <c r="B95" s="20"/>
      <c r="C95" s="20"/>
      <c r="D95" s="45"/>
      <c r="E95" s="20"/>
      <c r="F95" s="20"/>
      <c r="G95" s="7"/>
    </row>
    <row r="96" spans="2:7" x14ac:dyDescent="0.2">
      <c r="B96" s="20"/>
      <c r="C96" s="20"/>
      <c r="D96" s="45"/>
      <c r="E96" s="20"/>
      <c r="F96" s="20"/>
      <c r="G96" s="7"/>
    </row>
    <row r="97" spans="2:7" x14ac:dyDescent="0.2">
      <c r="B97" s="20"/>
      <c r="C97" s="20"/>
      <c r="D97" s="45"/>
      <c r="E97" s="20"/>
      <c r="F97" s="20"/>
      <c r="G97" s="7"/>
    </row>
    <row r="98" spans="2:7" x14ac:dyDescent="0.2">
      <c r="B98" s="20"/>
      <c r="C98" s="20"/>
      <c r="D98" s="45"/>
      <c r="E98" s="20"/>
      <c r="F98" s="20"/>
      <c r="G98" s="7"/>
    </row>
    <row r="99" spans="2:7" x14ac:dyDescent="0.2">
      <c r="B99" s="20"/>
      <c r="C99" s="20"/>
      <c r="D99" s="45"/>
      <c r="E99" s="20"/>
      <c r="F99" s="20"/>
      <c r="G99" s="7"/>
    </row>
    <row r="100" spans="2:7" x14ac:dyDescent="0.2">
      <c r="B100" s="20"/>
      <c r="C100" s="20"/>
      <c r="D100" s="45"/>
      <c r="E100" s="20"/>
      <c r="F100" s="20"/>
      <c r="G100" s="7"/>
    </row>
    <row r="101" spans="2:7" x14ac:dyDescent="0.2">
      <c r="B101" s="20"/>
      <c r="C101" s="20"/>
      <c r="D101" s="45"/>
      <c r="E101" s="20"/>
      <c r="F101" s="20"/>
      <c r="G101" s="7"/>
    </row>
    <row r="102" spans="2:7" x14ac:dyDescent="0.2">
      <c r="B102" s="20"/>
      <c r="C102" s="20"/>
      <c r="D102" s="45"/>
      <c r="E102" s="20"/>
      <c r="F102" s="20"/>
      <c r="G102" s="7"/>
    </row>
    <row r="103" spans="2:7" x14ac:dyDescent="0.2">
      <c r="B103" s="20"/>
      <c r="C103" s="20"/>
      <c r="D103" s="45"/>
      <c r="E103" s="20"/>
      <c r="F103" s="20"/>
    </row>
    <row r="104" spans="2:7" x14ac:dyDescent="0.2">
      <c r="B104" s="20"/>
      <c r="C104" s="20"/>
      <c r="D104" s="45"/>
      <c r="E104" s="20"/>
      <c r="F104" s="20"/>
    </row>
    <row r="105" spans="2:7" x14ac:dyDescent="0.2">
      <c r="B105" s="20"/>
      <c r="C105" s="20"/>
      <c r="D105" s="45"/>
      <c r="E105" s="20"/>
      <c r="F105" s="20"/>
    </row>
    <row r="106" spans="2:7" x14ac:dyDescent="0.2">
      <c r="B106" s="20"/>
      <c r="C106" s="20"/>
      <c r="D106" s="45"/>
      <c r="E106" s="20"/>
      <c r="F106" s="20"/>
    </row>
    <row r="107" spans="2:7" x14ac:dyDescent="0.2">
      <c r="B107" s="20"/>
      <c r="C107" s="20"/>
      <c r="D107" s="45"/>
      <c r="E107" s="20"/>
      <c r="F107" s="20"/>
    </row>
    <row r="108" spans="2:7" x14ac:dyDescent="0.2">
      <c r="B108" s="20"/>
      <c r="C108" s="20"/>
      <c r="D108" s="45"/>
      <c r="E108" s="20"/>
      <c r="F108" s="20"/>
    </row>
    <row r="109" spans="2:7" x14ac:dyDescent="0.2">
      <c r="B109" s="20"/>
      <c r="C109" s="20"/>
      <c r="D109" s="45"/>
      <c r="E109" s="20"/>
      <c r="F109" s="20"/>
    </row>
    <row r="110" spans="2:7" x14ac:dyDescent="0.2">
      <c r="B110" s="20"/>
      <c r="C110" s="20"/>
      <c r="D110" s="45"/>
      <c r="E110" s="20"/>
      <c r="F110" s="20"/>
    </row>
    <row r="111" spans="2:7" x14ac:dyDescent="0.2">
      <c r="B111" s="20"/>
      <c r="C111" s="20"/>
      <c r="D111" s="45"/>
      <c r="E111" s="20"/>
      <c r="F111" s="20"/>
    </row>
    <row r="112" spans="2:7" x14ac:dyDescent="0.2">
      <c r="B112" s="20"/>
      <c r="C112" s="20"/>
      <c r="D112" s="45"/>
      <c r="E112" s="20"/>
      <c r="F112" s="20"/>
    </row>
    <row r="113" spans="2:6" x14ac:dyDescent="0.2">
      <c r="B113" s="20"/>
      <c r="C113" s="20"/>
      <c r="D113" s="45"/>
      <c r="E113" s="20"/>
      <c r="F113" s="20"/>
    </row>
    <row r="114" spans="2:6" x14ac:dyDescent="0.2">
      <c r="B114" s="20"/>
      <c r="C114" s="20"/>
      <c r="D114" s="45"/>
      <c r="E114" s="20"/>
      <c r="F114" s="20"/>
    </row>
    <row r="115" spans="2:6" x14ac:dyDescent="0.2">
      <c r="B115" s="20"/>
      <c r="C115" s="20"/>
      <c r="D115" s="45"/>
      <c r="E115" s="20"/>
      <c r="F115" s="20"/>
    </row>
    <row r="116" spans="2:6" x14ac:dyDescent="0.2">
      <c r="B116" s="20"/>
      <c r="E116" s="20"/>
      <c r="F116" s="20"/>
    </row>
    <row r="117" spans="2:6" x14ac:dyDescent="0.2">
      <c r="B117" s="20"/>
      <c r="E117" s="20"/>
      <c r="F117" s="20"/>
    </row>
    <row r="118" spans="2:6" x14ac:dyDescent="0.2">
      <c r="B118" s="20"/>
      <c r="E118" s="20"/>
      <c r="F118" s="20"/>
    </row>
    <row r="119" spans="2:6" x14ac:dyDescent="0.2">
      <c r="B119" s="20"/>
      <c r="E119" s="20"/>
      <c r="F119" s="20"/>
    </row>
    <row r="120" spans="2:6" x14ac:dyDescent="0.2">
      <c r="B120" s="20"/>
      <c r="E120" s="20"/>
      <c r="F120" s="20"/>
    </row>
    <row r="121" spans="2:6" x14ac:dyDescent="0.2">
      <c r="B121" s="20"/>
      <c r="E121" s="20"/>
      <c r="F121" s="20"/>
    </row>
    <row r="122" spans="2:6" x14ac:dyDescent="0.2">
      <c r="B122" s="20"/>
      <c r="E122" s="20"/>
      <c r="F122" s="20"/>
    </row>
    <row r="123" spans="2:6" x14ac:dyDescent="0.2">
      <c r="B123" s="20"/>
      <c r="E123" s="20"/>
      <c r="F123" s="20"/>
    </row>
    <row r="124" spans="2:6" x14ac:dyDescent="0.2">
      <c r="B124" s="20"/>
      <c r="E124" s="20"/>
      <c r="F124" s="20"/>
    </row>
  </sheetData>
  <mergeCells count="50">
    <mergeCell ref="L74:L75"/>
    <mergeCell ref="M74:M75"/>
    <mergeCell ref="N74:N75"/>
    <mergeCell ref="B48:B52"/>
    <mergeCell ref="B54:B62"/>
    <mergeCell ref="G54:G62"/>
    <mergeCell ref="G48:G52"/>
    <mergeCell ref="J48:J52"/>
    <mergeCell ref="K48:K52"/>
    <mergeCell ref="L48:L52"/>
    <mergeCell ref="M48:M52"/>
    <mergeCell ref="N48:N52"/>
    <mergeCell ref="J54:J62"/>
    <mergeCell ref="K54:K62"/>
    <mergeCell ref="L54:L62"/>
    <mergeCell ref="M54:M62"/>
    <mergeCell ref="B73:G73"/>
    <mergeCell ref="B74:B75"/>
    <mergeCell ref="G74:G75"/>
    <mergeCell ref="J74:J75"/>
    <mergeCell ref="K74:K75"/>
    <mergeCell ref="B68:G68"/>
    <mergeCell ref="M69:M72"/>
    <mergeCell ref="N69:N72"/>
    <mergeCell ref="J69:J72"/>
    <mergeCell ref="K69:K72"/>
    <mergeCell ref="L69:L72"/>
    <mergeCell ref="G69:G72"/>
    <mergeCell ref="B69:B72"/>
    <mergeCell ref="M64:M67"/>
    <mergeCell ref="N64:N67"/>
    <mergeCell ref="N54:N62"/>
    <mergeCell ref="J6:N6"/>
    <mergeCell ref="B8:B46"/>
    <mergeCell ref="G8:G46"/>
    <mergeCell ref="J8:J46"/>
    <mergeCell ref="K8:K46"/>
    <mergeCell ref="L8:L46"/>
    <mergeCell ref="M8:M46"/>
    <mergeCell ref="N8:N46"/>
    <mergeCell ref="B64:B67"/>
    <mergeCell ref="G64:G67"/>
    <mergeCell ref="J64:J67"/>
    <mergeCell ref="K64:K67"/>
    <mergeCell ref="L64:L67"/>
    <mergeCell ref="B4:E4"/>
    <mergeCell ref="B5:E5"/>
    <mergeCell ref="B63:G63"/>
    <mergeCell ref="B53:G53"/>
    <mergeCell ref="B47:G47"/>
  </mergeCells>
  <phoneticPr fontId="23" type="noConversion"/>
  <conditionalFormatting sqref="F55:F57 F49:F52 F60:F62">
    <cfRule type="cellIs" dxfId="44" priority="86" stopIfTrue="1" operator="equal">
      <formula>"N"</formula>
    </cfRule>
  </conditionalFormatting>
  <conditionalFormatting sqref="G8 G64 G69 G77">
    <cfRule type="cellIs" dxfId="43" priority="92" stopIfTrue="1" operator="equal">
      <formula>$L$2</formula>
    </cfRule>
    <cfRule type="cellIs" dxfId="42" priority="93" stopIfTrue="1" operator="greaterThanOrEqual">
      <formula>$L$1</formula>
    </cfRule>
    <cfRule type="cellIs" dxfId="41" priority="94" stopIfTrue="1" operator="lessThan">
      <formula>$L$1</formula>
    </cfRule>
  </conditionalFormatting>
  <conditionalFormatting sqref="F74:F75">
    <cfRule type="cellIs" dxfId="40" priority="62" stopIfTrue="1" operator="equal">
      <formula>"N"</formula>
    </cfRule>
  </conditionalFormatting>
  <conditionalFormatting sqref="F48">
    <cfRule type="cellIs" dxfId="39" priority="55" stopIfTrue="1" operator="equal">
      <formula>"N"</formula>
    </cfRule>
  </conditionalFormatting>
  <conditionalFormatting sqref="G48">
    <cfRule type="cellIs" dxfId="38" priority="52" stopIfTrue="1" operator="equal">
      <formula>$L$2</formula>
    </cfRule>
    <cfRule type="cellIs" dxfId="37" priority="53" stopIfTrue="1" operator="greaterThanOrEqual">
      <formula>$L$1</formula>
    </cfRule>
    <cfRule type="cellIs" dxfId="36" priority="54" stopIfTrue="1" operator="lessThan">
      <formula>$L$1</formula>
    </cfRule>
  </conditionalFormatting>
  <conditionalFormatting sqref="G54">
    <cfRule type="cellIs" dxfId="35" priority="49" stopIfTrue="1" operator="equal">
      <formula>$L$2</formula>
    </cfRule>
    <cfRule type="cellIs" dxfId="34" priority="50" stopIfTrue="1" operator="greaterThanOrEqual">
      <formula>$L$1</formula>
    </cfRule>
    <cfRule type="cellIs" dxfId="33" priority="51" stopIfTrue="1" operator="lessThan">
      <formula>$L$1</formula>
    </cfRule>
  </conditionalFormatting>
  <conditionalFormatting sqref="G74">
    <cfRule type="cellIs" dxfId="32" priority="46" stopIfTrue="1" operator="equal">
      <formula>$L$2</formula>
    </cfRule>
    <cfRule type="cellIs" dxfId="31" priority="47" stopIfTrue="1" operator="greaterThanOrEqual">
      <formula>$L$1</formula>
    </cfRule>
    <cfRule type="cellIs" dxfId="30" priority="48" stopIfTrue="1" operator="lessThan">
      <formula>$L$1</formula>
    </cfRule>
  </conditionalFormatting>
  <conditionalFormatting sqref="F8:F11 F14:F46">
    <cfRule type="cellIs" dxfId="29" priority="45" stopIfTrue="1" operator="equal">
      <formula>"N"</formula>
    </cfRule>
  </conditionalFormatting>
  <conditionalFormatting sqref="F54">
    <cfRule type="cellIs" dxfId="28" priority="41" stopIfTrue="1" operator="equal">
      <formula>"N"</formula>
    </cfRule>
  </conditionalFormatting>
  <conditionalFormatting sqref="F58">
    <cfRule type="cellIs" dxfId="27" priority="40" stopIfTrue="1" operator="equal">
      <formula>"N"</formula>
    </cfRule>
  </conditionalFormatting>
  <conditionalFormatting sqref="F59">
    <cfRule type="cellIs" dxfId="26" priority="39" stopIfTrue="1" operator="equal">
      <formula>"N"</formula>
    </cfRule>
  </conditionalFormatting>
  <conditionalFormatting sqref="F64:F67">
    <cfRule type="cellIs" dxfId="25" priority="38" stopIfTrue="1" operator="equal">
      <formula>"N"</formula>
    </cfRule>
  </conditionalFormatting>
  <conditionalFormatting sqref="F69:F72">
    <cfRule type="cellIs" dxfId="24" priority="37" stopIfTrue="1" operator="equal">
      <formula>"N"</formula>
    </cfRule>
  </conditionalFormatting>
  <conditionalFormatting sqref="E8">
    <cfRule type="cellIs" dxfId="23" priority="22" stopIfTrue="1" operator="equal">
      <formula>$L$2</formula>
    </cfRule>
    <cfRule type="cellIs" dxfId="22" priority="23" stopIfTrue="1" operator="equal">
      <formula>$L$3</formula>
    </cfRule>
    <cfRule type="cellIs" dxfId="21" priority="24" stopIfTrue="1" operator="equal">
      <formula>$L$4</formula>
    </cfRule>
  </conditionalFormatting>
  <conditionalFormatting sqref="E9:E41">
    <cfRule type="cellIs" dxfId="20" priority="19" stopIfTrue="1" operator="equal">
      <formula>$L$2</formula>
    </cfRule>
    <cfRule type="cellIs" dxfId="19" priority="20" stopIfTrue="1" operator="equal">
      <formula>$L$3</formula>
    </cfRule>
    <cfRule type="cellIs" dxfId="18" priority="21" stopIfTrue="1" operator="equal">
      <formula>$L$4</formula>
    </cfRule>
  </conditionalFormatting>
  <conditionalFormatting sqref="E42:E46">
    <cfRule type="cellIs" dxfId="17" priority="16" stopIfTrue="1" operator="equal">
      <formula>$L$2</formula>
    </cfRule>
    <cfRule type="cellIs" dxfId="16" priority="17" stopIfTrue="1" operator="equal">
      <formula>$L$3</formula>
    </cfRule>
    <cfRule type="cellIs" dxfId="15" priority="18" stopIfTrue="1" operator="equal">
      <formula>$L$4</formula>
    </cfRule>
  </conditionalFormatting>
  <conditionalFormatting sqref="E48:E52">
    <cfRule type="cellIs" dxfId="14" priority="13" stopIfTrue="1" operator="equal">
      <formula>$L$2</formula>
    </cfRule>
    <cfRule type="cellIs" dxfId="13" priority="14" stopIfTrue="1" operator="equal">
      <formula>$L$3</formula>
    </cfRule>
    <cfRule type="cellIs" dxfId="12" priority="15" stopIfTrue="1" operator="equal">
      <formula>$L$4</formula>
    </cfRule>
  </conditionalFormatting>
  <conditionalFormatting sqref="E54:E62">
    <cfRule type="cellIs" dxfId="11" priority="10" stopIfTrue="1" operator="equal">
      <formula>$L$2</formula>
    </cfRule>
    <cfRule type="cellIs" dxfId="10" priority="11" stopIfTrue="1" operator="equal">
      <formula>$L$3</formula>
    </cfRule>
    <cfRule type="cellIs" dxfId="9" priority="12" stopIfTrue="1" operator="equal">
      <formula>$L$4</formula>
    </cfRule>
  </conditionalFormatting>
  <conditionalFormatting sqref="E64:E67">
    <cfRule type="cellIs" dxfId="8" priority="7" stopIfTrue="1" operator="equal">
      <formula>$L$2</formula>
    </cfRule>
    <cfRule type="cellIs" dxfId="7" priority="8" stopIfTrue="1" operator="equal">
      <formula>$L$3</formula>
    </cfRule>
    <cfRule type="cellIs" dxfId="6" priority="9" stopIfTrue="1" operator="equal">
      <formula>$L$4</formula>
    </cfRule>
  </conditionalFormatting>
  <conditionalFormatting sqref="E69:E72">
    <cfRule type="cellIs" dxfId="5" priority="4" stopIfTrue="1" operator="equal">
      <formula>$L$2</formula>
    </cfRule>
    <cfRule type="cellIs" dxfId="4" priority="5" stopIfTrue="1" operator="equal">
      <formula>$L$3</formula>
    </cfRule>
    <cfRule type="cellIs" dxfId="3" priority="6" stopIfTrue="1" operator="equal">
      <formula>$L$4</formula>
    </cfRule>
  </conditionalFormatting>
  <conditionalFormatting sqref="E74:E75">
    <cfRule type="cellIs" dxfId="2" priority="1" stopIfTrue="1" operator="equal">
      <formula>$L$2</formula>
    </cfRule>
    <cfRule type="cellIs" dxfId="1" priority="2" stopIfTrue="1" operator="equal">
      <formula>$L$3</formula>
    </cfRule>
    <cfRule type="cellIs" dxfId="0" priority="3" stopIfTrue="1" operator="equal">
      <formula>$L$4</formula>
    </cfRule>
  </conditionalFormatting>
  <pageMargins left="0.5" right="0.5" top="0.73750000000000004" bottom="0.84583333333333333" header="0.5" footer="0.5"/>
  <pageSetup scale="68" orientation="landscape" useFirstPageNumber="1" horizontalDpi="300" verticalDpi="300" r:id="rId1"/>
  <headerFooter alignWithMargins="0">
    <oddHeader>&amp;L&amp;G&amp;R&amp;"Times New Roman,Bold"&amp;12Form : PCR Form for Infrastructure Project Delivery</oddHeader>
    <oddFooter>&amp;L&amp;"Times New Roman,Italic"  Confidential&amp;C&amp;"Times New Roman,Italic"Softcopy : QMS-L4-FR-CQ-03 PCR Form for Infrastructure Project Delivery 
Ver. : 1.1&amp;R&amp;"Times New Roman,Italic"Page :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Doc details &amp; Ver History</vt:lpstr>
      <vt:lpstr>PCR  Summary</vt:lpstr>
      <vt:lpstr>PCR Details</vt:lpstr>
      <vt:lpstr>Excel_BuiltIn_Print_Area_2_1</vt:lpstr>
      <vt:lpstr>'PCR Details'!Print_Area</vt:lpstr>
    </vt:vector>
  </TitlesOfParts>
  <Company>Clover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PCR - Development Projects</dc:title>
  <dc:creator>Quality</dc:creator>
  <cp:lastModifiedBy>Martin Nathan</cp:lastModifiedBy>
  <cp:lastPrinted>2018-10-23T04:45:36Z</cp:lastPrinted>
  <dcterms:created xsi:type="dcterms:W3CDTF">2010-06-30T10:34:37Z</dcterms:created>
  <dcterms:modified xsi:type="dcterms:W3CDTF">2019-12-10T06:48:54Z</dcterms:modified>
</cp:coreProperties>
</file>