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man Khan\OneDrive\Desktop\trilogy projects\crowd funding project\"/>
    </mc:Choice>
  </mc:AlternateContent>
  <xr:revisionPtr revIDLastSave="0" documentId="13_ncr:1_{258DFBE6-92E5-4E31-80A3-A153A5C73817}" xr6:coauthVersionLast="46" xr6:coauthVersionMax="46" xr10:uidLastSave="{00000000-0000-0000-0000-000000000000}"/>
  <bookViews>
    <workbookView xWindow="-110" yWindow="-110" windowWidth="22780" windowHeight="14660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box n whisker" sheetId="12" r:id="rId4"/>
    <sheet name="kickstarter" sheetId="1" r:id="rId5"/>
    <sheet name="Descriptive Statistics" sheetId="11" r:id="rId6"/>
    <sheet name="Failed US Kickstarters" sheetId="10" r:id="rId7"/>
    <sheet name="Successful US Kickstarters" sheetId="9" r:id="rId8"/>
    <sheet name="Edinburgh Research" sheetId="7" r:id="rId9"/>
  </sheets>
  <definedNames>
    <definedName name="_xlnm._FilterDatabase" localSheetId="4" hidden="1">kickstarter!$A$1:$S$4116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11" i="11"/>
  <c r="B7" i="11"/>
  <c r="B6" i="11"/>
  <c r="B5" i="11"/>
  <c r="B4" i="11"/>
  <c r="C10" i="11"/>
  <c r="B10" i="11"/>
  <c r="C9" i="11"/>
  <c r="B9" i="11"/>
  <c r="C3" i="11"/>
  <c r="B3" i="11"/>
  <c r="C2" i="11"/>
  <c r="B2" i="11"/>
  <c r="B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<sst xmlns="http://schemas.openxmlformats.org/spreadsheetml/2006/main" count="38336" uniqueCount="8394">
  <si>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</si>
  <si>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</si>
  <si>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</si>
  <si>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</si>
  <si>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</si>
  <si>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</si>
  <si>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</si>
  <si>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</si>
  <si>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</si>
  <si>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</si>
  <si>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</si>
  <si>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</si>
  <si>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</si>
  <si>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</si>
  <si>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</si>
  <si>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</si>
  <si>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</si>
  <si>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</si>
  <si>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</si>
  <si>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</si>
  <si>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</si>
  <si>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</si>
  <si>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</si>
  <si>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</si>
  <si>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</si>
  <si>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</si>
  <si>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</si>
  <si>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</si>
  <si>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</si>
  <si>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</si>
  <si>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</si>
  <si>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</si>
  <si>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</si>
  <si>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</si>
  <si>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</si>
  <si>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</si>
  <si>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</si>
  <si>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</si>
  <si>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</si>
  <si>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</si>
  <si>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</si>
  <si>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</si>
  <si>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</si>
  <si>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</si>
  <si>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</si>
  <si>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</si>
  <si>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</si>
  <si>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</si>
  <si>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</si>
  <si>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</si>
  <si>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</si>
  <si>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</si>
  <si>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</si>
  <si>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</si>
  <si>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</si>
  <si>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</si>
  <si>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</si>
  <si>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</si>
  <si>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</si>
  <si>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</si>
  <si>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</si>
  <si>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</si>
  <si>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</si>
  <si>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</si>
  <si>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</si>
  <si>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</si>
  <si>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</si>
  <si>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</si>
  <si>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</si>
  <si>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</si>
  <si>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</si>
  <si>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</si>
  <si>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</si>
  <si>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</si>
  <si>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</si>
  <si>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</si>
  <si>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</si>
  <si>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</si>
  <si>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</si>
  <si>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</si>
  <si>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</si>
  <si>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</si>
  <si>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</si>
  <si>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</si>
  <si>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</si>
  <si>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</si>
  <si>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</si>
  <si>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</si>
  <si>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</si>
  <si>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</si>
  <si>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</si>
  <si>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</si>
  <si>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</si>
  <si>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</si>
  <si>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</si>
  <si>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</si>
  <si>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</si>
  <si>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</si>
  <si>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</si>
  <si>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</si>
  <si>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</si>
  <si>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</si>
  <si>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</si>
  <si>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</si>
  <si>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</si>
  <si>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</si>
  <si>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</si>
  <si>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</si>
  <si>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</si>
  <si>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</si>
  <si>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</si>
  <si>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</si>
  <si>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</si>
  <si>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</si>
  <si>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</si>
  <si>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</si>
  <si>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</si>
  <si>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</si>
  <si>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</si>
  <si>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</si>
  <si>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</si>
  <si>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</si>
  <si>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</si>
  <si>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</si>
  <si>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</si>
  <si>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</si>
  <si>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</si>
  <si>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</si>
  <si>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</si>
  <si>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</si>
  <si>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</si>
  <si>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</si>
  <si>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</si>
  <si>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</si>
  <si>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</si>
  <si>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</si>
  <si>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</si>
  <si>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</si>
  <si>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</si>
  <si>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</si>
  <si>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</si>
  <si>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</si>
  <si>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</si>
  <si>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</si>
  <si>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</si>
  <si>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</si>
  <si>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</si>
  <si>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</si>
  <si>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</si>
  <si>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</si>
  <si>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</si>
  <si>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</si>
  <si>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</si>
  <si>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</si>
  <si>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</si>
  <si>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</si>
  <si>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</si>
  <si>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</si>
  <si>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</si>
  <si>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</si>
  <si>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</si>
  <si>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</si>
  <si>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</si>
  <si>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</si>
  <si>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</si>
  <si>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</si>
  <si>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</si>
  <si>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</si>
  <si>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</si>
  <si>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</si>
  <si>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</si>
  <si>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</si>
  <si>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</si>
  <si>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</si>
  <si>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</si>
  <si>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</si>
  <si>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</si>
  <si>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</si>
  <si>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</si>
  <si>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</si>
  <si>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</si>
  <si>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</si>
  <si>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</si>
  <si>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</si>
  <si>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</si>
  <si>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</si>
  <si>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</si>
  <si>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</si>
  <si>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</si>
  <si>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</si>
  <si>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</si>
  <si>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</si>
  <si>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</si>
  <si>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</si>
  <si>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</si>
  <si>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</si>
  <si>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</si>
  <si>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</si>
  <si>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</si>
  <si>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</si>
  <si>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</si>
  <si>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</si>
  <si>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</si>
  <si>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</si>
  <si>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</si>
  <si>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</si>
  <si>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</si>
  <si>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</si>
  <si>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</si>
  <si>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</si>
  <si>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</si>
  <si>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</si>
  <si>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</si>
  <si>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</si>
  <si>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</si>
  <si>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</si>
  <si>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</si>
  <si>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</si>
  <si>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</si>
  <si>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</si>
  <si>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</si>
  <si>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</si>
  <si>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</si>
  <si>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</si>
  <si>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</si>
  <si>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</si>
  <si>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</si>
  <si>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</si>
  <si>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</si>
  <si>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</si>
  <si>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</si>
  <si>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</si>
  <si>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</si>
  <si>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</si>
  <si>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</si>
  <si>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</si>
  <si>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</si>
  <si>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</si>
  <si>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</si>
  <si>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</si>
  <si>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</si>
  <si>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</si>
  <si>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</si>
  <si>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</si>
  <si>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</si>
  <si>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</si>
  <si>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</si>
  <si>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</si>
  <si>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</si>
  <si>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</si>
  <si>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</si>
  <si>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</si>
  <si>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</si>
  <si>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</si>
  <si>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</si>
  <si>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</si>
  <si>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</si>
  <si>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</si>
  <si>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</si>
  <si>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</si>
  <si>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</si>
  <si>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</si>
  <si>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</si>
  <si>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</si>
  <si>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</si>
  <si>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</si>
  <si>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</si>
  <si>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</si>
  <si>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</si>
  <si>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</si>
  <si>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</si>
  <si>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</si>
  <si>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</si>
  <si>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</si>
  <si>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</si>
  <si>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</si>
  <si>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</si>
  <si>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</si>
  <si>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</si>
  <si>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</si>
  <si>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</si>
  <si>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</si>
  <si>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</si>
  <si>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</si>
  <si>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</si>
  <si>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</si>
  <si>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</si>
  <si>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</si>
  <si>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</si>
  <si>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</si>
  <si>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</si>
  <si>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</si>
  <si>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</si>
  <si>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</si>
  <si>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</si>
  <si>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</si>
  <si>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</si>
  <si>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</si>
  <si>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</si>
  <si>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</si>
  <si>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</si>
  <si>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</si>
  <si>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</si>
  <si>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</si>
  <si>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</si>
  <si>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</si>
  <si>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</si>
  <si>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</si>
  <si>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</si>
  <si>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</si>
  <si>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</si>
  <si>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</si>
  <si>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</si>
  <si>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</si>
  <si>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</si>
  <si>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</si>
  <si>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</si>
  <si>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</si>
  <si>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</si>
  <si>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</si>
  <si>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</si>
  <si>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</si>
  <si>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</si>
  <si>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</si>
  <si>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</si>
  <si>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</si>
  <si>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</si>
  <si>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</si>
  <si>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</si>
  <si>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</si>
  <si>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</si>
  <si>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</si>
  <si>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</si>
  <si>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</si>
  <si>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</si>
  <si>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</si>
  <si>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</si>
  <si>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</si>
  <si>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</si>
  <si>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</si>
  <si>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</si>
  <si>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</si>
  <si>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</si>
  <si>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</si>
  <si>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</si>
  <si>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</si>
  <si>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</si>
  <si>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</si>
  <si>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</si>
  <si>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</si>
  <si>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</si>
  <si>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</si>
  <si>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</si>
  <si>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</si>
  <si>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</si>
  <si>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</si>
  <si>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</si>
  <si>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</si>
  <si>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</si>
  <si>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</si>
  <si>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</si>
  <si>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</si>
  <si>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</si>
  <si>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</si>
  <si>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</si>
  <si>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</si>
  <si>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</si>
  <si>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</si>
  <si>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</si>
  <si>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</si>
  <si>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</si>
  <si>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</si>
  <si>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</si>
  <si>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</si>
  <si>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</si>
  <si>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</si>
  <si>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</si>
  <si>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</si>
  <si>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</si>
  <si>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</si>
  <si>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</si>
  <si>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</si>
  <si>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</si>
  <si>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</si>
  <si>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</si>
  <si>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</si>
  <si>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</si>
  <si>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</si>
  <si>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</si>
  <si>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</si>
  <si>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</si>
  <si>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</si>
  <si>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</si>
  <si>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</si>
  <si>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</si>
  <si>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</si>
  <si>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</si>
  <si>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</si>
  <si>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</si>
  <si>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</si>
  <si>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</si>
  <si>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</si>
  <si>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</si>
  <si>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</si>
  <si>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</si>
  <si>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</si>
  <si>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</si>
  <si>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</si>
  <si>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</si>
  <si>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</si>
  <si>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</si>
  <si>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</si>
  <si>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</si>
  <si>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</si>
  <si>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</si>
  <si>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</si>
  <si>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</si>
  <si>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</si>
  <si>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</si>
  <si>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</si>
  <si>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</si>
  <si>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</si>
  <si>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</si>
  <si>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</si>
  <si>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</si>
  <si>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</si>
  <si>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</si>
  <si>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</si>
  <si>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</si>
  <si>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</si>
  <si>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</si>
  <si>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</si>
  <si>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</si>
  <si>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</si>
  <si>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</si>
  <si>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</si>
  <si>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</si>
  <si>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</si>
  <si>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</si>
  <si>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</si>
  <si>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</si>
  <si>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</si>
  <si>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</si>
  <si>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</si>
  <si>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</si>
  <si>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</si>
  <si>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</si>
  <si>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</si>
  <si>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</si>
  <si>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</si>
  <si>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</si>
  <si>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</si>
  <si>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</si>
  <si>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</si>
  <si>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</si>
  <si>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</si>
  <si>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</si>
  <si>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</si>
  <si>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</si>
  <si>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</si>
  <si>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</si>
  <si>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</si>
  <si>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</si>
  <si>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</si>
  <si>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</si>
  <si>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</si>
  <si>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</si>
  <si>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</si>
  <si>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</si>
  <si>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</si>
  <si>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</si>
  <si>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</si>
  <si>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</si>
  <si>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</si>
  <si>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</si>
  <si>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</si>
  <si>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</si>
  <si>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</si>
  <si>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</si>
  <si>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</si>
  <si>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</si>
  <si>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</si>
  <si>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</si>
  <si>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</si>
  <si>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</si>
  <si>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</si>
  <si>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</si>
  <si>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</si>
  <si>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</si>
  <si>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</si>
  <si>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</si>
  <si>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</si>
  <si>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</si>
  <si>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</si>
  <si>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</si>
  <si>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</si>
  <si>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</si>
  <si>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</si>
  <si>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</si>
  <si>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</si>
  <si>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</si>
  <si>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</si>
  <si>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</si>
  <si>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</si>
  <si>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</si>
  <si>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</si>
  <si>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</si>
  <si>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</si>
  <si>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</si>
  <si>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</si>
  <si>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</si>
  <si>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</si>
  <si>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</si>
  <si>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</si>
  <si>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</si>
  <si>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</si>
  <si>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</si>
  <si>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</si>
  <si>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</si>
  <si>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</si>
  <si>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</si>
  <si>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</si>
  <si>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</si>
  <si>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</si>
  <si>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</si>
  <si>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</si>
  <si>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</si>
  <si>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</si>
  <si>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</si>
  <si>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</si>
  <si>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</si>
  <si>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</si>
  <si>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</si>
  <si>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</si>
  <si>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</si>
  <si>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</si>
  <si>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</si>
  <si>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</si>
  <si>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</si>
  <si>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</si>
  <si>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</si>
  <si>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</si>
  <si>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</si>
  <si>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</si>
  <si>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</si>
  <si>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</si>
  <si>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</si>
  <si>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</si>
  <si>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</si>
  <si>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</si>
  <si>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</si>
  <si>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</si>
  <si>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</si>
  <si>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</si>
  <si>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</si>
  <si>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</si>
  <si>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</si>
  <si>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</si>
  <si>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</si>
  <si>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</si>
  <si>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</si>
  <si>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</si>
  <si>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</si>
  <si>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</si>
  <si>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</si>
  <si>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</si>
  <si>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</si>
  <si>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</si>
  <si>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</si>
  <si>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</si>
  <si>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</si>
  <si>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</si>
  <si>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</si>
  <si>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</si>
  <si>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</si>
  <si>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</si>
  <si>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</si>
  <si>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</si>
  <si>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</si>
  <si>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</si>
  <si>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</si>
  <si>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</si>
  <si>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</si>
  <si>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</si>
  <si>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</si>
  <si>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</si>
  <si>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</si>
  <si>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</si>
  <si>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</si>
  <si>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</si>
  <si>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</si>
  <si>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</si>
  <si>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</si>
  <si>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</si>
  <si>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</si>
  <si>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</si>
  <si>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</si>
  <si>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</si>
  <si>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</si>
  <si>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</si>
  <si>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</si>
  <si>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</si>
  <si>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</si>
  <si>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</si>
  <si>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</si>
  <si>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</si>
  <si>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</si>
  <si>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</si>
  <si>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</si>
  <si>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</si>
  <si>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</si>
  <si>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</si>
  <si>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</si>
  <si>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</si>
  <si>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</si>
  <si>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</si>
  <si>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</si>
  <si>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</si>
  <si>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</si>
  <si>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</si>
  <si>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</si>
  <si>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</si>
  <si>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</si>
  <si>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</si>
  <si>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</si>
  <si>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</si>
  <si>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</si>
  <si>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</si>
  <si>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</si>
  <si>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</si>
  <si>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</si>
  <si>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</si>
  <si>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</si>
  <si>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</si>
  <si>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</si>
  <si>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</si>
  <si>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</si>
  <si>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</si>
  <si>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</si>
  <si>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</si>
  <si>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</si>
  <si>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</si>
  <si>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</si>
  <si>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</si>
  <si>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</si>
  <si>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</si>
  <si>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</si>
  <si>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</si>
  <si>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</si>
  <si>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</si>
  <si>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</si>
  <si>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</si>
  <si>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</si>
  <si>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</si>
  <si>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</si>
  <si>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</si>
  <si>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</si>
  <si>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</si>
  <si>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</si>
  <si>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</si>
  <si>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</si>
  <si>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</si>
  <si>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</si>
  <si>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</si>
  <si>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</si>
  <si>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</si>
  <si>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</si>
  <si>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</si>
  <si>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</si>
  <si>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</si>
  <si>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</si>
  <si>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</si>
  <si>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</si>
  <si>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</si>
  <si>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</si>
  <si>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</si>
  <si>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</si>
  <si>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</si>
  <si>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</si>
  <si>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</si>
  <si>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</si>
  <si>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</si>
  <si>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</si>
  <si>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</si>
  <si>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</si>
  <si>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</si>
  <si>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</si>
  <si>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</si>
  <si>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</si>
  <si>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</si>
  <si>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</si>
  <si>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</si>
  <si>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</si>
  <si>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</si>
  <si>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</si>
  <si>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</si>
  <si>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</si>
  <si>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</si>
  <si>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</si>
  <si>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</si>
  <si>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</si>
  <si>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</si>
  <si>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</si>
  <si>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</si>
  <si>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</si>
  <si>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</si>
  <si>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</si>
  <si>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</si>
  <si>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</si>
  <si>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</si>
  <si>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</si>
  <si>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</si>
  <si>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</si>
  <si>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</si>
  <si>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</si>
  <si>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</si>
  <si>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</si>
  <si>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</si>
  <si>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</si>
  <si>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</si>
  <si>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</si>
  <si>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</si>
  <si>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</si>
  <si>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</si>
  <si>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</si>
  <si>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</si>
  <si>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</si>
  <si>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</si>
  <si>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</si>
  <si>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</si>
  <si>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</si>
  <si>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</si>
  <si>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</si>
  <si>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</si>
  <si>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</si>
  <si>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</si>
  <si>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</si>
  <si>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</si>
  <si>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</si>
  <si>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</si>
  <si>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</si>
  <si>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</si>
  <si>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</si>
  <si>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</si>
  <si>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</si>
  <si>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</si>
  <si>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</si>
  <si>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</si>
  <si>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</si>
  <si>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</si>
  <si>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</si>
  <si>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</si>
  <si>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</si>
  <si>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</si>
  <si>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</si>
  <si>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</si>
  <si>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</si>
  <si>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</si>
  <si>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</si>
  <si>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</si>
  <si>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</si>
  <si>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</si>
  <si>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</si>
  <si>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</si>
  <si>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</si>
  <si>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</si>
  <si>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</si>
  <si>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</si>
  <si>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</si>
  <si>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</si>
  <si>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</si>
  <si>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</si>
  <si>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</si>
  <si>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</si>
  <si>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</si>
  <si>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</si>
  <si>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</si>
  <si>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</si>
  <si>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</si>
  <si>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</si>
  <si>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</si>
  <si>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</si>
  <si>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</si>
  <si>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</si>
  <si>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</si>
  <si>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</si>
  <si>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</si>
  <si>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</si>
  <si>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</si>
  <si>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</si>
  <si>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</si>
  <si>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</si>
  <si>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</si>
  <si>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</si>
  <si>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</si>
  <si>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</si>
  <si>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</si>
  <si>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</si>
  <si>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</si>
  <si>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</si>
  <si>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</si>
  <si>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</si>
  <si>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</si>
  <si>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</si>
  <si>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</si>
  <si>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</si>
  <si>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</si>
  <si>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</si>
  <si>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</si>
  <si>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</si>
  <si>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</si>
  <si>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</si>
  <si>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</si>
  <si>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</si>
  <si>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</si>
  <si>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</si>
  <si>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</si>
  <si>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</si>
  <si>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</si>
  <si>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</si>
  <si>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</si>
  <si>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</si>
  <si>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</si>
  <si>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</si>
  <si>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</si>
  <si>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</si>
  <si>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</si>
  <si>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</si>
  <si>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</si>
  <si>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</si>
  <si>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</si>
  <si>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</si>
  <si>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</si>
  <si>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</si>
  <si>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</si>
  <si>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</si>
  <si>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</si>
  <si>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</si>
  <si>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</si>
  <si>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</si>
  <si>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</si>
  <si>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</si>
  <si>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</si>
  <si>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</si>
  <si>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</si>
  <si>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</si>
  <si>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</si>
  <si>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</si>
  <si>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</si>
  <si>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</si>
  <si>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</si>
  <si>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</si>
  <si>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</si>
  <si>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</si>
  <si>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</si>
  <si>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</si>
  <si>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</si>
  <si>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</si>
  <si>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</si>
  <si>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</si>
  <si>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</si>
  <si>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</si>
  <si>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</si>
  <si>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</si>
  <si>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</si>
  <si>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</si>
  <si>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</si>
  <si>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</si>
  <si>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</si>
  <si>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</si>
  <si>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</si>
  <si>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</si>
  <si>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</si>
  <si>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</si>
  <si>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</si>
  <si>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</si>
  <si>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</si>
  <si>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</si>
  <si>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</si>
  <si>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</si>
  <si>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</si>
  <si>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</si>
  <si>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</si>
  <si>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</si>
  <si>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</si>
  <si>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</si>
  <si>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</si>
  <si>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</si>
  <si>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</si>
  <si>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</si>
  <si>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</si>
  <si>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</si>
  <si>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</si>
  <si>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</si>
  <si>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</si>
  <si>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</si>
  <si>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</si>
  <si>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</si>
  <si>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</si>
  <si>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</si>
  <si>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</si>
  <si>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</si>
  <si>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</si>
  <si>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</si>
  <si>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</si>
  <si>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</si>
  <si>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</si>
  <si>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</si>
  <si>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</si>
  <si>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</si>
  <si>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</si>
  <si>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</si>
  <si>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</si>
  <si>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</si>
  <si>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</si>
  <si>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</si>
  <si>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</si>
  <si>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</si>
  <si>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</si>
  <si>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</si>
  <si>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</si>
  <si>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</si>
  <si>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</si>
  <si>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</si>
  <si>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</si>
  <si>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</si>
  <si>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</si>
  <si>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</si>
  <si>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</si>
  <si>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</si>
  <si>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</si>
  <si>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</si>
  <si>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</si>
  <si>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</si>
  <si>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</si>
  <si>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</si>
  <si>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</si>
  <si>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</si>
  <si>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</si>
  <si>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</si>
  <si>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</si>
  <si>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</si>
  <si>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</si>
  <si>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</si>
  <si>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</si>
  <si>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</si>
  <si>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</si>
  <si>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</si>
  <si>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</si>
  <si>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</si>
  <si>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</si>
  <si>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</si>
  <si>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</si>
  <si>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</si>
  <si>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</si>
  <si>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</si>
  <si>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</si>
  <si>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</si>
  <si>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</si>
  <si>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</si>
  <si>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</si>
  <si>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</si>
  <si>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</si>
  <si>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</si>
  <si>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</si>
  <si>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</si>
  <si>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</si>
  <si>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</si>
  <si>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</si>
  <si>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</si>
  <si>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</si>
  <si>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</si>
  <si>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</si>
  <si>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</si>
  <si>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</si>
  <si>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</si>
  <si>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</si>
  <si>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</si>
  <si>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</si>
  <si>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</si>
  <si>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</si>
  <si>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</si>
  <si>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</si>
  <si>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</si>
  <si>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</si>
  <si>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</si>
  <si>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</si>
  <si>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</si>
  <si>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</si>
  <si>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</si>
  <si>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</si>
  <si>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</si>
  <si>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</si>
  <si>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</si>
  <si>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</si>
  <si>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</si>
  <si>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</si>
  <si>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</si>
  <si>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</si>
  <si>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</si>
  <si>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</si>
  <si>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</si>
  <si>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</si>
  <si>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</si>
  <si>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</si>
  <si>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</si>
  <si>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</si>
  <si>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</si>
  <si>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</si>
  <si>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</si>
  <si>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</si>
  <si>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</si>
  <si>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</si>
  <si>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</si>
  <si>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</si>
  <si>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</si>
  <si>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</si>
  <si>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</si>
  <si>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</si>
  <si>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</si>
  <si>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</si>
  <si>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</si>
  <si>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</si>
  <si>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</si>
  <si>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</si>
  <si>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</si>
  <si>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</si>
  <si>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</si>
  <si>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</si>
  <si>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</si>
  <si>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</si>
  <si>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</si>
  <si>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</si>
  <si>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</si>
  <si>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</si>
  <si>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</si>
  <si>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</si>
  <si>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</si>
  <si>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</si>
  <si>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</si>
  <si>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</si>
  <si>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</si>
  <si>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</si>
  <si>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</si>
  <si>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</si>
  <si>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</si>
  <si>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</si>
  <si>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</si>
  <si>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</si>
  <si>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</si>
  <si>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</si>
  <si>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</si>
  <si>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</si>
  <si>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</si>
  <si>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</si>
  <si>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</si>
  <si>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</si>
  <si>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</si>
  <si>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</si>
  <si>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</si>
  <si>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</si>
  <si>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</si>
  <si>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</si>
  <si>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</si>
  <si>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</si>
  <si>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</si>
  <si>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</si>
  <si>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</si>
  <si>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</si>
  <si>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</si>
  <si>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</si>
  <si>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</si>
  <si>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</si>
  <si>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</si>
  <si>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</si>
  <si>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</si>
  <si>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</si>
  <si>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</si>
  <si>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</si>
  <si>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</si>
  <si>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</si>
  <si>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</si>
  <si>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</si>
  <si>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</si>
  <si>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</si>
  <si>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</si>
  <si>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</si>
  <si>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</si>
  <si>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</si>
  <si>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</si>
  <si>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</si>
  <si>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</si>
  <si>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</si>
  <si>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</si>
  <si>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</si>
  <si>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</si>
  <si>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</si>
  <si>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</si>
  <si>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</si>
  <si>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</si>
  <si>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</si>
  <si>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</si>
  <si>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</si>
  <si>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</si>
  <si>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</si>
  <si>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</si>
  <si>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</si>
  <si>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</si>
  <si>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</si>
  <si>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</si>
  <si>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</si>
  <si>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</si>
  <si>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</si>
  <si>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</si>
  <si>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</si>
  <si>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</si>
  <si>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</si>
  <si>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</si>
  <si>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</si>
  <si>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</si>
  <si>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</si>
  <si>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</si>
  <si>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</si>
  <si>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</si>
  <si>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</si>
  <si>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</si>
  <si>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</si>
  <si>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</si>
  <si>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</si>
  <si>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</si>
  <si>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</si>
  <si>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</si>
  <si>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</si>
  <si>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</si>
  <si>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</si>
  <si>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</si>
  <si>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</si>
  <si>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</si>
  <si>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</si>
  <si>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</si>
  <si>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</si>
  <si>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</si>
  <si>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</si>
  <si>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</si>
  <si>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</si>
  <si>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</si>
  <si>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</si>
  <si>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</si>
  <si>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</si>
  <si>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</si>
  <si>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</si>
  <si>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</si>
  <si>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</si>
  <si>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</si>
  <si>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</si>
  <si>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</si>
  <si>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</si>
  <si>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</si>
  <si>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</si>
  <si>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</si>
  <si>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</si>
  <si>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</si>
  <si>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</si>
  <si>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</si>
  <si>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</si>
  <si>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</si>
  <si>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</si>
  <si>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</si>
  <si>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</si>
  <si>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</si>
  <si>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</si>
  <si>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</si>
  <si>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</si>
  <si>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</si>
  <si>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</si>
  <si>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</si>
  <si>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</si>
  <si>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</si>
  <si>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</si>
  <si>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</si>
  <si>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</si>
  <si>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</si>
  <si>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</si>
  <si>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</si>
  <si>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</si>
  <si>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</si>
  <si>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</si>
  <si>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</si>
  <si>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</si>
  <si>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</si>
  <si>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</si>
  <si>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</si>
  <si>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</si>
  <si>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</si>
  <si>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</si>
  <si>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</si>
  <si>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</si>
  <si>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</si>
  <si>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</si>
  <si>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</si>
  <si>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</si>
  <si>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</si>
  <si>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</si>
  <si>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</si>
  <si>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</si>
  <si>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</si>
  <si>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</si>
  <si>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</si>
  <si>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</si>
  <si>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</si>
  <si>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</si>
  <si>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</si>
  <si>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</si>
  <si>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</si>
  <si>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</si>
  <si>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</si>
  <si>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</si>
  <si>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</si>
  <si>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</si>
  <si>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</si>
  <si>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</si>
  <si>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</si>
  <si>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</si>
  <si>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</si>
  <si>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</si>
  <si>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</si>
  <si>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</si>
  <si>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</si>
  <si>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</si>
  <si>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</si>
  <si>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</si>
  <si>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</si>
  <si>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</si>
  <si>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</si>
  <si>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</si>
  <si>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</si>
  <si>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</si>
  <si>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</si>
  <si>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</si>
  <si>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</si>
  <si>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</si>
  <si>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</si>
  <si>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</si>
  <si>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</si>
  <si>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</si>
  <si>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</si>
  <si>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</si>
  <si>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</si>
  <si>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</si>
  <si>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</si>
  <si>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</si>
  <si>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</si>
  <si>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</si>
  <si>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</si>
  <si>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</si>
  <si>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</si>
  <si>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</si>
  <si>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</si>
  <si>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</si>
  <si>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</si>
  <si>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</si>
  <si>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</si>
  <si>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</si>
  <si>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</si>
  <si>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</si>
  <si>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</si>
  <si>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</si>
  <si>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</si>
  <si>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</si>
  <si>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</si>
  <si>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</si>
  <si>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</si>
  <si>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</si>
  <si>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</si>
  <si>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</si>
  <si>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</si>
  <si>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</si>
  <si>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</si>
  <si>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</si>
  <si>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</si>
  <si>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</si>
  <si>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</si>
  <si>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</si>
  <si>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</si>
  <si>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</si>
  <si>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</si>
  <si>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</si>
  <si>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</si>
  <si>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</si>
  <si>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</si>
  <si>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</si>
  <si>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</si>
  <si>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</si>
  <si>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</si>
  <si>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</si>
  <si>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</si>
  <si>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</si>
  <si>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</si>
  <si>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</si>
  <si>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</si>
  <si>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</si>
  <si>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</si>
  <si>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</si>
  <si>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</si>
  <si>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</si>
  <si>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</si>
  <si>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</si>
  <si>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</si>
  <si>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</si>
  <si>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</si>
  <si>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</si>
  <si>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</si>
  <si>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</si>
  <si>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</si>
  <si>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</si>
  <si>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</si>
  <si>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</si>
  <si>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</si>
  <si>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</si>
  <si>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</si>
  <si>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</si>
  <si>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</si>
  <si>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</si>
  <si>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</si>
  <si>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</si>
  <si>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</si>
  <si>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</si>
  <si>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</si>
  <si>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</si>
  <si>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</si>
  <si>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</si>
  <si>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</si>
  <si>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</si>
  <si>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</si>
  <si>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</si>
  <si>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</si>
  <si>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</si>
  <si>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</si>
  <si>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</si>
  <si>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</si>
  <si>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</si>
  <si>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</si>
  <si>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</si>
  <si>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</si>
  <si>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</si>
  <si>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</si>
  <si>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</si>
  <si>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</si>
  <si>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</si>
  <si>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</si>
  <si>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</si>
  <si>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</si>
  <si>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</si>
  <si>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</si>
  <si>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</si>
  <si>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</si>
  <si>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</si>
  <si>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</si>
  <si>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</si>
  <si>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</si>
  <si>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</si>
  <si>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</si>
  <si>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</si>
  <si>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</si>
  <si>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</si>
  <si>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</si>
  <si>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</si>
  <si>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</si>
  <si>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</si>
  <si>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</si>
  <si>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</si>
  <si>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</si>
  <si>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</si>
  <si>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</si>
  <si>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</si>
  <si>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</si>
  <si>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</si>
  <si>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</si>
  <si>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</si>
  <si>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</si>
  <si>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</si>
  <si>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</si>
  <si>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</si>
  <si>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</si>
  <si>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</si>
  <si>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</si>
  <si>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</si>
  <si>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</si>
  <si>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</si>
  <si>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</si>
  <si>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</si>
  <si>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</si>
  <si>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</si>
  <si>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</si>
  <si>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</si>
  <si>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</si>
  <si>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</si>
  <si>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</si>
  <si>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</si>
  <si>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</si>
  <si>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</si>
  <si>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</si>
  <si>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</si>
  <si>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</si>
  <si>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</si>
  <si>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</si>
  <si>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</si>
  <si>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</si>
  <si>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</si>
  <si>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</si>
  <si>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</si>
  <si>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</si>
  <si>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</si>
  <si>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</si>
  <si>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</si>
  <si>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</si>
  <si>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</si>
  <si>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</si>
  <si>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</si>
  <si>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</si>
  <si>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</si>
  <si>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</si>
  <si>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</si>
  <si>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</si>
  <si>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</si>
  <si>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</si>
  <si>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</si>
  <si>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</si>
  <si>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</si>
  <si>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</si>
  <si>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</si>
  <si>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</si>
  <si>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</si>
  <si>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</si>
  <si>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</si>
  <si>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</si>
  <si>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</si>
  <si>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</si>
  <si>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</si>
  <si>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</si>
  <si>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</si>
  <si>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</si>
  <si>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</si>
  <si>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</si>
  <si>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</si>
  <si>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</si>
  <si>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</si>
  <si>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</si>
  <si>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</si>
  <si>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</si>
  <si>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</si>
  <si>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</si>
  <si>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</si>
  <si>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</si>
  <si>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</si>
  <si>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</si>
  <si>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</si>
  <si>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</si>
  <si>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</si>
  <si>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</si>
  <si>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</si>
  <si>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</si>
  <si>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</si>
  <si>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</si>
  <si>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</si>
  <si>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</si>
  <si>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</si>
  <si>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</si>
  <si>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</si>
  <si>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</si>
  <si>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</si>
  <si>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</si>
  <si>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</si>
  <si>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</si>
  <si>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</si>
  <si>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</si>
  <si>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</si>
  <si>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</si>
  <si>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</si>
  <si>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</si>
  <si>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</si>
  <si>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</si>
  <si>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</si>
  <si>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</si>
  <si>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</si>
  <si>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</si>
  <si>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</si>
  <si>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</si>
  <si>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</si>
  <si>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</si>
  <si>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</si>
  <si>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</si>
  <si>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</si>
  <si>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</si>
  <si>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</si>
  <si>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</si>
  <si>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</si>
  <si>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</si>
  <si>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</si>
  <si>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</si>
  <si>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</si>
  <si>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</si>
  <si>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</si>
  <si>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</si>
  <si>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</si>
  <si>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</si>
  <si>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</si>
  <si>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</si>
  <si>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</si>
  <si>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</si>
  <si>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</si>
  <si>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</si>
  <si>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</si>
  <si>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</si>
  <si>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</si>
  <si>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</si>
  <si>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</si>
  <si>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</si>
  <si>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</si>
  <si>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</si>
  <si>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</si>
  <si>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</si>
  <si>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</si>
  <si>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</si>
  <si>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</si>
  <si>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</si>
  <si>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</si>
  <si>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</si>
  <si>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</si>
  <si>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</si>
  <si>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</si>
  <si>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</si>
  <si>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</si>
  <si>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</si>
  <si>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</si>
  <si>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</si>
  <si>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</si>
  <si>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</si>
  <si>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</si>
  <si>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</si>
  <si>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</si>
  <si>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</si>
  <si>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</si>
  <si>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</si>
  <si>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</si>
  <si>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</si>
  <si>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</si>
  <si>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</si>
  <si>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</si>
  <si>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</si>
  <si>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</si>
  <si>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</si>
  <si>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</si>
  <si>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</si>
  <si>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</si>
  <si>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</si>
  <si>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</si>
  <si>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</si>
  <si>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</si>
  <si>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</si>
  <si>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</si>
  <si>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</si>
  <si>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</si>
  <si>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</si>
  <si>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</si>
  <si>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</si>
  <si>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</si>
  <si>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</si>
  <si>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</si>
  <si>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</si>
  <si>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</si>
  <si>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</si>
  <si>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</si>
  <si>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</si>
  <si>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</si>
  <si>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</si>
  <si>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</si>
  <si>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</si>
  <si>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</si>
  <si>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</si>
  <si>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</si>
  <si>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</si>
  <si>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</si>
  <si>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</si>
  <si>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</si>
  <si>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</si>
  <si>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</si>
  <si>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</si>
  <si>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</si>
  <si>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</si>
  <si>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</si>
  <si>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</si>
  <si>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</si>
  <si>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</si>
  <si>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</si>
  <si>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</si>
  <si>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</si>
  <si>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</si>
  <si>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</si>
  <si>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</si>
  <si>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</si>
  <si>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</si>
  <si>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</si>
  <si>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</si>
  <si>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</si>
  <si>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</si>
  <si>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</si>
  <si>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</si>
  <si>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</si>
  <si>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</si>
  <si>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</si>
  <si>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</si>
  <si>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</si>
  <si>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</si>
  <si>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</si>
  <si>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</si>
  <si>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</si>
  <si>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</si>
  <si>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</si>
  <si>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</si>
  <si>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</si>
  <si>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</si>
  <si>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</si>
  <si>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</si>
  <si>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</si>
  <si>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</si>
  <si>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</si>
  <si>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</si>
  <si>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</si>
  <si>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</si>
  <si>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</si>
  <si>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</si>
  <si>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</si>
  <si>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</si>
  <si>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</si>
  <si>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</si>
  <si>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</si>
  <si>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</si>
  <si>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</si>
  <si>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</si>
  <si>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</si>
  <si>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</si>
  <si>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</si>
  <si>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</si>
  <si>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</si>
  <si>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</si>
  <si>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</si>
  <si>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</si>
  <si>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</si>
  <si>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</si>
  <si>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</si>
  <si>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</si>
  <si>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</si>
  <si>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</si>
  <si>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</si>
  <si>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</si>
  <si>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</si>
  <si>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</si>
  <si>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</si>
  <si>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</si>
  <si>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</si>
  <si>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</si>
  <si>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</si>
  <si>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</si>
  <si>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</si>
  <si>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</si>
  <si>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</si>
  <si>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</si>
  <si>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</si>
  <si>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</si>
  <si>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</si>
  <si>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</si>
  <si>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</si>
  <si>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</si>
  <si>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</si>
  <si>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</si>
  <si>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</si>
  <si>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</si>
  <si>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</si>
  <si>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</si>
  <si>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</si>
  <si>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</si>
  <si>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</si>
  <si>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</si>
  <si>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</si>
  <si>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</si>
  <si>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</si>
  <si>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</si>
  <si>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</si>
  <si>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</si>
  <si>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</si>
  <si>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</si>
  <si>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</si>
  <si>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</si>
  <si>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</si>
  <si>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</si>
  <si>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</si>
  <si>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</si>
  <si>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</si>
  <si>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</si>
  <si>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</si>
  <si>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</si>
  <si>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</si>
  <si>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</si>
  <si>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</si>
  <si>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</si>
  <si>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</si>
  <si>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</si>
  <si>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</si>
  <si>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</si>
  <si>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</si>
  <si>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</si>
  <si>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</si>
  <si>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</si>
  <si>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</si>
  <si>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</si>
  <si>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</si>
  <si>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</si>
  <si>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</si>
  <si>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</si>
  <si>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</si>
  <si>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</si>
  <si>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</si>
  <si>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</si>
  <si>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</si>
  <si>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</si>
  <si>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</si>
  <si>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</si>
  <si>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</si>
  <si>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</si>
  <si>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</si>
  <si>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</si>
  <si>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</si>
  <si>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</si>
  <si>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</si>
  <si>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</si>
  <si>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</si>
  <si>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</si>
  <si>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</si>
  <si>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</si>
  <si>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</si>
  <si>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</si>
  <si>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</si>
  <si>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</si>
  <si>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</si>
  <si>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</si>
  <si>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</si>
  <si>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</si>
  <si>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</si>
  <si>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</si>
  <si>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</si>
  <si>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</si>
  <si>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</si>
  <si>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</si>
  <si>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</si>
  <si>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</si>
  <si>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</si>
  <si>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</si>
  <si>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</si>
  <si>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</si>
  <si>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</si>
  <si>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</si>
  <si>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</si>
  <si>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</si>
  <si>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</si>
  <si>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</si>
  <si>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</si>
  <si>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</si>
  <si>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</si>
  <si>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</si>
  <si>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</si>
  <si>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</si>
  <si>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</si>
  <si>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</si>
  <si>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</si>
  <si>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</si>
  <si>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</si>
  <si>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</si>
  <si>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</si>
  <si>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</si>
  <si>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</si>
  <si>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</si>
  <si>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</si>
  <si>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</si>
  <si>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</si>
  <si>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</si>
  <si>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</si>
  <si>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</si>
  <si>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</si>
  <si>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</si>
  <si>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</si>
  <si>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</si>
  <si>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</si>
  <si>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</si>
  <si>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</si>
  <si>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</si>
  <si>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</si>
  <si>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</si>
  <si>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</si>
  <si>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</si>
  <si>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</si>
  <si>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</si>
  <si>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</si>
  <si>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</si>
  <si>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</si>
  <si>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</si>
  <si>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</si>
  <si>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</si>
  <si>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</si>
  <si>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</si>
  <si>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</si>
  <si>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</si>
  <si>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</si>
  <si>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</si>
  <si>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</si>
  <si>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</si>
  <si>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</si>
  <si>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</si>
  <si>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</si>
  <si>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</si>
  <si>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</si>
  <si>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</si>
  <si>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</si>
  <si>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</si>
  <si>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</si>
  <si>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</si>
  <si>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</si>
  <si>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</si>
  <si>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</si>
  <si>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</si>
  <si>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</si>
  <si>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</si>
  <si>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</si>
  <si>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</si>
  <si>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</si>
  <si>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</si>
  <si>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</si>
  <si>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</si>
  <si>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</si>
  <si>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</si>
  <si>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</si>
  <si>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</si>
  <si>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</si>
  <si>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</si>
  <si>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</si>
  <si>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</si>
  <si>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</si>
  <si>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</si>
  <si>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</si>
  <si>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</si>
  <si>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</si>
  <si>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</si>
  <si>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</si>
  <si>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</si>
  <si>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</si>
  <si>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</si>
  <si>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</si>
  <si>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</si>
  <si>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</si>
  <si>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</si>
  <si>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</si>
  <si>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</si>
  <si>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</si>
  <si>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</si>
  <si>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</si>
  <si>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</si>
  <si>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</si>
  <si>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</si>
  <si>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</si>
  <si>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</si>
  <si>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</si>
  <si>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</si>
  <si>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</si>
  <si>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</si>
  <si>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</si>
  <si>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</si>
  <si>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</si>
  <si>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</si>
  <si>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</si>
  <si>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</si>
  <si>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</si>
  <si>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</si>
  <si>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</si>
  <si>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</si>
  <si>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</si>
  <si>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</si>
  <si>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</si>
  <si>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</si>
  <si>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</si>
  <si>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</si>
  <si>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</si>
  <si>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</si>
  <si>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</si>
  <si>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</si>
  <si>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</si>
  <si>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</si>
  <si>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</si>
  <si>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</si>
  <si>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</si>
  <si>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</si>
  <si>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</si>
  <si>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</si>
  <si>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</si>
  <si>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</si>
  <si>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</si>
  <si>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</si>
  <si>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</si>
  <si>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</si>
  <si>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</si>
  <si>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</si>
  <si>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</si>
  <si>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</si>
  <si>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</si>
  <si>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</si>
  <si>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</si>
  <si>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</si>
  <si>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</si>
  <si>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</si>
  <si>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</si>
  <si>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</si>
  <si>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</si>
  <si>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</si>
  <si>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</si>
  <si>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</si>
  <si>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</si>
  <si>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</si>
  <si>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</si>
  <si>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</si>
  <si>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</si>
  <si>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</si>
  <si>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</si>
  <si>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</si>
  <si>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</si>
  <si>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</si>
  <si>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</si>
  <si>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</si>
  <si>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</si>
  <si>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</si>
  <si>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</si>
  <si>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</si>
  <si>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</si>
  <si>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</si>
  <si>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</si>
  <si>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</si>
  <si>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</si>
  <si>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</si>
  <si>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</si>
  <si>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</si>
  <si>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</si>
  <si>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</si>
  <si>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</si>
  <si>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</si>
  <si>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</si>
  <si>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</si>
  <si>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</si>
  <si>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</si>
  <si>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</si>
  <si>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</si>
  <si>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</si>
  <si>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</si>
  <si>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</si>
  <si>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</si>
  <si>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</si>
  <si>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</si>
  <si>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</si>
  <si>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</si>
  <si>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</si>
  <si>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</si>
  <si>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</si>
  <si>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</si>
  <si>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</si>
  <si>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</si>
  <si>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</si>
  <si>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</si>
  <si>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</si>
  <si>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</si>
  <si>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</si>
  <si>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</si>
  <si>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</si>
  <si>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</si>
  <si>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</si>
  <si>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</si>
  <si>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</si>
  <si>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</si>
  <si>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</si>
  <si>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</si>
  <si>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</si>
  <si>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</si>
  <si>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</si>
  <si>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</si>
  <si>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</si>
  <si>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</si>
  <si>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</si>
  <si>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</si>
  <si>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</si>
  <si>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</si>
  <si>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</si>
  <si>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</si>
  <si>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</si>
  <si>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</si>
  <si>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</si>
  <si>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</si>
  <si>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</si>
  <si>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</si>
  <si>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</si>
  <si>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</si>
  <si>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</si>
  <si>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</si>
  <si>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</si>
  <si>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</si>
  <si>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</si>
  <si>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</si>
  <si>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</si>
  <si>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</si>
  <si>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</si>
  <si>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</si>
  <si>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</si>
  <si>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</si>
  <si>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</si>
  <si>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</si>
  <si>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</si>
  <si>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</si>
  <si>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</si>
  <si>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</si>
  <si>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</si>
  <si>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</si>
  <si>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</si>
  <si>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</si>
  <si>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</si>
  <si>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</si>
  <si>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</si>
  <si>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</si>
  <si>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</si>
  <si>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</si>
  <si>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</si>
  <si>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</si>
  <si>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</si>
  <si>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</si>
  <si>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</si>
  <si>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</si>
  <si>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</si>
  <si>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</si>
  <si>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</si>
  <si>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</si>
  <si>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</si>
  <si>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</si>
  <si>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</si>
  <si>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</si>
  <si>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</si>
  <si>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</si>
  <si>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</si>
  <si>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</si>
  <si>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</si>
  <si>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</si>
  <si>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</si>
  <si>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</si>
  <si>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</si>
  <si>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</si>
  <si>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</si>
  <si>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</si>
  <si>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</si>
  <si>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</si>
  <si>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</si>
  <si>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</si>
  <si>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</si>
  <si>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</si>
  <si>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</si>
  <si>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</si>
  <si>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</si>
  <si>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</si>
  <si>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</si>
  <si>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</si>
  <si>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</si>
  <si>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</si>
  <si>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</si>
  <si>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</si>
  <si>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</si>
  <si>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</si>
  <si>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</si>
  <si>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</si>
  <si>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</si>
  <si>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</si>
  <si>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</si>
  <si>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</si>
  <si>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</si>
  <si>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</si>
  <si>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</si>
  <si>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</si>
  <si>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</si>
  <si>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</si>
  <si>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</si>
  <si>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</si>
  <si>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</si>
  <si>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</si>
  <si>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</si>
  <si>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</si>
  <si>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</si>
  <si>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</si>
  <si>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</si>
  <si>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</si>
  <si>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</si>
  <si>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</si>
  <si>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</si>
  <si>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</si>
  <si>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</si>
  <si>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</si>
  <si>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</si>
  <si>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</si>
  <si>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</si>
  <si>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</si>
  <si>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</si>
  <si>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</si>
  <si>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</si>
  <si>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</si>
  <si>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</si>
  <si>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</si>
  <si>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</si>
  <si>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</si>
  <si>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</si>
  <si>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</si>
  <si>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</si>
  <si>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</si>
  <si>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</si>
  <si>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</si>
  <si>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</si>
  <si>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</si>
  <si>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</si>
  <si>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</si>
  <si>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</si>
  <si>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</si>
  <si>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</si>
  <si>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</si>
  <si>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</si>
  <si>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</si>
  <si>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</si>
  <si>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</si>
  <si>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</si>
  <si>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</si>
  <si>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</si>
  <si>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</si>
  <si>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</si>
  <si>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</si>
  <si>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</si>
  <si>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</si>
  <si>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</si>
  <si>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</si>
  <si>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</si>
  <si>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</si>
  <si>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</si>
  <si>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</si>
  <si>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</si>
  <si>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</si>
  <si>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</si>
  <si>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</si>
  <si>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</si>
  <si>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</si>
  <si>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</si>
  <si>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</si>
  <si>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</si>
  <si>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</si>
  <si>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</si>
  <si>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</si>
  <si>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</si>
  <si>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</si>
  <si>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</si>
  <si>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</si>
  <si>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</si>
  <si>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</si>
  <si>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</si>
  <si>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</si>
  <si>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</si>
  <si>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</si>
  <si>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</si>
  <si>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</si>
  <si>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</si>
  <si>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</si>
  <si>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</si>
  <si>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</si>
  <si>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</si>
  <si>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</si>
  <si>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</si>
  <si>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</si>
  <si>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</si>
  <si>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</si>
  <si>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</si>
  <si>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</si>
  <si>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</si>
  <si>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</si>
  <si>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</si>
  <si>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</si>
  <si>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</si>
  <si>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</si>
  <si>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</si>
  <si>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</si>
  <si>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</si>
  <si>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</si>
  <si>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</si>
  <si>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</si>
  <si>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</si>
  <si>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</si>
  <si>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</si>
  <si>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</si>
  <si>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</si>
  <si>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</si>
  <si>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</si>
  <si>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</si>
  <si>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</si>
  <si>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</si>
  <si>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</si>
  <si>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</si>
  <si>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</si>
  <si>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</si>
  <si>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</si>
  <si>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</si>
  <si>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</si>
  <si>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</si>
  <si>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</si>
  <si>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</si>
  <si>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</si>
  <si>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</si>
  <si>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</si>
  <si>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</si>
  <si>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</si>
  <si>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</si>
  <si>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</si>
  <si>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</si>
  <si>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</si>
  <si>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</si>
  <si>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</si>
  <si>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</si>
  <si>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</si>
  <si>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</si>
  <si>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</si>
  <si>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</si>
  <si>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</si>
  <si>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</si>
  <si>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</si>
  <si>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</si>
  <si>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</si>
  <si>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</si>
  <si>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</si>
  <si>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</si>
  <si>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</si>
  <si>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</si>
  <si>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</si>
  <si>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</si>
  <si>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</si>
  <si>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</si>
  <si>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</si>
  <si>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</si>
  <si>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</si>
  <si>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</si>
  <si>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</si>
  <si>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</si>
  <si>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</si>
  <si>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</si>
  <si>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</si>
  <si>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</si>
  <si>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</si>
  <si>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</si>
  <si>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</si>
  <si>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</si>
  <si>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</si>
  <si>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</si>
  <si>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</si>
  <si>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</si>
  <si>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</si>
  <si>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</si>
  <si>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</si>
  <si>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</si>
  <si>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</si>
  <si>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</si>
  <si>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</si>
  <si>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</si>
  <si>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</si>
  <si>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</si>
  <si>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</si>
  <si>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</si>
  <si>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</si>
  <si>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</si>
  <si>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</si>
  <si>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</si>
  <si>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</si>
  <si>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</si>
  <si>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</si>
  <si>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</si>
  <si>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</si>
  <si>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</si>
  <si>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</si>
  <si>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</si>
  <si>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</si>
  <si>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</si>
  <si>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</si>
  <si>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</si>
  <si>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</si>
  <si>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</si>
  <si>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</si>
  <si>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</si>
  <si>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</si>
  <si>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</si>
  <si>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</si>
  <si>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</si>
  <si>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</si>
  <si>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</si>
  <si>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</si>
  <si>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</si>
  <si>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</si>
  <si>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</si>
  <si>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</si>
  <si>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</si>
  <si>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</si>
  <si>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</si>
  <si>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</si>
  <si>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</si>
  <si>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</si>
  <si>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</si>
  <si>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</si>
  <si>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</si>
  <si>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</si>
  <si>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</si>
  <si>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</si>
  <si>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</si>
  <si>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</si>
  <si>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</si>
  <si>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</si>
  <si>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</si>
  <si>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</si>
  <si>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</si>
  <si>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</si>
  <si>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</si>
  <si>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</si>
  <si>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</si>
  <si>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</si>
  <si>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</si>
  <si>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</si>
  <si>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</si>
  <si>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</si>
  <si>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</si>
  <si>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</si>
  <si>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</si>
  <si>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</si>
  <si>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</si>
  <si>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</si>
  <si>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</si>
  <si>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</si>
  <si>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</si>
  <si>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</si>
  <si>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</si>
  <si>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</si>
  <si>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</si>
  <si>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</si>
  <si>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</si>
  <si>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</si>
  <si>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</si>
  <si>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</si>
  <si>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</si>
  <si>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</si>
  <si>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</si>
  <si>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</si>
  <si>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</si>
  <si>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</si>
  <si>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</si>
  <si>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</si>
  <si>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</si>
  <si>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</si>
  <si>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</si>
  <si>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</si>
  <si>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</si>
  <si>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</si>
  <si>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</si>
  <si>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</si>
  <si>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</si>
  <si>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</si>
  <si>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</si>
  <si>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</si>
  <si>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</si>
  <si>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</si>
  <si>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</si>
  <si>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</si>
  <si>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</si>
  <si>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</si>
  <si>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</si>
  <si>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</si>
  <si>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</si>
  <si>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</si>
  <si>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</si>
  <si>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</si>
  <si>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</si>
  <si>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</si>
  <si>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</si>
  <si>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</si>
  <si>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</si>
  <si>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</si>
  <si>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</si>
  <si>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</si>
  <si>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</si>
  <si>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</si>
  <si>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</si>
  <si>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</si>
  <si>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</si>
  <si>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</si>
  <si>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</si>
  <si>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</si>
  <si>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</si>
  <si>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</si>
  <si>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</si>
  <si>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</si>
  <si>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</si>
  <si>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</si>
  <si>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</si>
  <si>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</si>
  <si>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</si>
  <si>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</si>
  <si>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</si>
  <si>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</si>
  <si>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</si>
  <si>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</si>
  <si>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</si>
  <si>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</si>
  <si>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</si>
  <si>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</si>
  <si>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</si>
  <si>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</si>
  <si>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</si>
  <si>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</si>
  <si>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</si>
  <si>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</si>
  <si>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</si>
  <si>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</si>
  <si>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</si>
  <si>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</si>
  <si>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</si>
  <si>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</si>
  <si>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</si>
  <si>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</si>
  <si>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</si>
  <si>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</si>
  <si>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</si>
  <si>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</si>
  <si>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</si>
  <si>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</si>
  <si>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</si>
  <si>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</si>
  <si>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</si>
  <si>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</si>
  <si>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</si>
  <si>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</si>
  <si>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</si>
  <si>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</si>
  <si>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</si>
  <si>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</si>
  <si>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</si>
  <si>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</si>
  <si>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</si>
  <si>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</si>
  <si>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</si>
  <si>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</si>
  <si>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</si>
  <si>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</si>
  <si>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</si>
  <si>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</si>
  <si>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</si>
  <si>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</si>
  <si>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</si>
  <si>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</si>
  <si>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</si>
  <si>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</si>
  <si>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</si>
  <si>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</si>
  <si>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</si>
  <si>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</si>
  <si>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</si>
  <si>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</si>
  <si>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</si>
  <si>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</si>
  <si>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</si>
  <si>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</si>
  <si>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</si>
  <si>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</si>
  <si>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</si>
  <si>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</si>
  <si>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</si>
  <si>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</si>
  <si>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</si>
  <si>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</si>
  <si>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</si>
  <si>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</si>
  <si>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</si>
  <si>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</si>
  <si>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</si>
  <si>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</si>
  <si>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</si>
  <si>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</si>
  <si>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</si>
  <si>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</si>
  <si>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</si>
  <si>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</si>
  <si>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</si>
  <si>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</si>
  <si>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</si>
  <si>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</si>
  <si>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</si>
  <si>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</si>
  <si>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</si>
  <si>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</si>
  <si>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</si>
  <si>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</si>
  <si>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</si>
  <si>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</si>
  <si>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</si>
  <si>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</si>
  <si>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</si>
  <si>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</si>
  <si>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</si>
  <si>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</si>
  <si>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</si>
  <si>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</si>
  <si>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</si>
  <si>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</si>
  <si>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</si>
  <si>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</si>
  <si>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</si>
  <si>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</si>
  <si>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</si>
  <si>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</si>
  <si>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</si>
  <si>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</si>
  <si>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</si>
  <si>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</si>
  <si>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</si>
  <si>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</si>
  <si>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</si>
  <si>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</si>
  <si>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</si>
  <si>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</si>
  <si>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</si>
  <si>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</si>
  <si>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</si>
  <si>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</si>
  <si>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</si>
  <si>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</si>
  <si>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</si>
  <si>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</si>
  <si>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</si>
  <si>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</si>
  <si>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</si>
  <si>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</si>
  <si>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</si>
  <si>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</si>
  <si>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</si>
  <si>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</si>
  <si>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</si>
  <si>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</si>
  <si>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</si>
  <si>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</si>
  <si>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</si>
  <si>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</si>
  <si>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</si>
  <si>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</si>
  <si>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</si>
  <si>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</si>
  <si>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</si>
  <si>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</si>
  <si>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</si>
  <si>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</si>
  <si>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</si>
  <si>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</si>
  <si>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</si>
  <si>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</si>
  <si>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</si>
  <si>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</si>
  <si>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</si>
  <si>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</si>
  <si>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</si>
  <si>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</si>
  <si>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</si>
  <si>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</si>
  <si>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</si>
  <si>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</si>
  <si>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</si>
  <si>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</si>
  <si>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</si>
  <si>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</si>
  <si>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</si>
  <si>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</si>
  <si>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</si>
  <si>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</si>
  <si>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</si>
  <si>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</si>
  <si>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</si>
  <si>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</si>
  <si>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</si>
  <si>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</si>
  <si>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</si>
  <si>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</si>
  <si>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</si>
  <si>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</si>
  <si>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</si>
  <si>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</si>
  <si>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</si>
  <si>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</si>
  <si>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</si>
  <si>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</si>
  <si>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</si>
  <si>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</si>
  <si>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</si>
  <si>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</si>
  <si>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</si>
  <si>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</si>
  <si>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</si>
  <si>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</si>
  <si>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</si>
  <si>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</si>
  <si>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</si>
  <si>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</si>
  <si>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</si>
  <si>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</si>
  <si>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</si>
  <si>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</si>
  <si>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</si>
  <si>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</si>
  <si>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</si>
  <si>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</si>
  <si>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</si>
  <si>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</si>
  <si>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</si>
  <si>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</si>
  <si>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</si>
  <si>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</si>
  <si>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</si>
  <si>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</si>
  <si>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</si>
  <si>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</si>
  <si>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</si>
  <si>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</si>
  <si>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</si>
  <si>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</si>
  <si>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</si>
  <si>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</si>
  <si>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</si>
  <si>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</si>
  <si>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</si>
  <si>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</si>
  <si>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</si>
  <si>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</si>
  <si>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</si>
  <si>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</si>
  <si>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</si>
  <si>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</si>
  <si>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</si>
  <si>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</si>
  <si>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</si>
  <si>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</si>
  <si>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</si>
  <si>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</si>
  <si>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</si>
  <si>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</si>
  <si>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</si>
  <si>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</si>
  <si>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</si>
  <si>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</si>
  <si>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</si>
  <si>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</si>
  <si>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</si>
  <si>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</si>
  <si>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</si>
  <si>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</si>
  <si>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</si>
  <si>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</si>
  <si>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</si>
  <si>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</si>
  <si>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</si>
  <si>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</si>
  <si>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</si>
  <si>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</si>
  <si>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</si>
  <si>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</si>
  <si>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</si>
  <si>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</si>
  <si>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</si>
  <si>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</si>
  <si>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</si>
  <si>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</si>
  <si>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</si>
  <si>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</si>
  <si>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</si>
  <si>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</si>
  <si>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</si>
  <si>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</si>
  <si>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</si>
  <si>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</si>
  <si>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</si>
  <si>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</si>
  <si>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</si>
  <si>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</si>
  <si>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</si>
  <si>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</si>
  <si>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</si>
  <si>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</si>
  <si>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</si>
  <si>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</si>
  <si>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</si>
  <si>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</si>
  <si>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</si>
  <si>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</si>
  <si>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</si>
  <si>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</si>
  <si>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</si>
  <si>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</si>
  <si>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</si>
  <si>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</si>
  <si>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</si>
  <si>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</si>
  <si>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</si>
  <si>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</si>
  <si>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</si>
  <si>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</si>
  <si>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</si>
  <si>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</si>
  <si>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</si>
  <si>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</si>
  <si>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</si>
  <si>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</si>
  <si>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</si>
  <si>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</si>
  <si>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</si>
  <si>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</si>
  <si>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</si>
  <si>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</si>
  <si>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</si>
  <si>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</si>
  <si>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</si>
  <si>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</si>
  <si>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</si>
  <si>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</si>
  <si>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</si>
  <si>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</si>
  <si>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</si>
  <si>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</si>
  <si>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</si>
  <si>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</si>
  <si>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</si>
  <si>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</si>
  <si>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</si>
  <si>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</si>
  <si>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</si>
  <si>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</si>
  <si>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</si>
  <si>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</si>
  <si>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</si>
  <si>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</si>
  <si>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</si>
  <si>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</si>
  <si>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</si>
  <si>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</si>
  <si>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</si>
  <si>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</si>
  <si>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</si>
  <si>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</si>
  <si>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</si>
  <si>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</si>
  <si>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</si>
  <si>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</si>
  <si>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</si>
  <si>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</si>
  <si>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</si>
  <si>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</si>
  <si>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</si>
  <si>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</si>
  <si>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</si>
  <si>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</si>
  <si>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</si>
  <si>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</si>
  <si>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</si>
  <si>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</si>
  <si>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</si>
  <si>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</si>
  <si>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</si>
  <si>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</si>
  <si>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</si>
  <si>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</si>
  <si>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</si>
  <si>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</si>
  <si>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</si>
  <si>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</si>
  <si>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</si>
  <si>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</si>
  <si>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</si>
  <si>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</si>
  <si>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</si>
  <si>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</si>
  <si>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</si>
  <si>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</si>
  <si>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</si>
  <si>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</si>
  <si>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</si>
  <si>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</si>
  <si>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</si>
  <si>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</si>
  <si>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</si>
  <si>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</si>
  <si>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</si>
  <si>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</si>
  <si>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</si>
  <si>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</si>
  <si>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</si>
  <si>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</si>
  <si>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</si>
  <si>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</si>
  <si>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</si>
  <si>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</si>
  <si>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</si>
  <si>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</si>
  <si>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</si>
  <si>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</si>
  <si>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</si>
  <si>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</si>
  <si>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</si>
  <si>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</si>
  <si>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</si>
  <si>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</si>
  <si>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</si>
  <si>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</si>
  <si>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</si>
  <si>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</si>
  <si>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</si>
  <si>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</si>
  <si>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</si>
  <si>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</si>
  <si>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</si>
  <si>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</si>
  <si>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</si>
  <si>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</si>
  <si>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</si>
  <si>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</si>
  <si>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</si>
  <si>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</si>
  <si>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</si>
  <si>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</si>
  <si>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</si>
  <si>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</si>
  <si>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</si>
  <si>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</si>
  <si>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</si>
  <si>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</si>
  <si>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</si>
  <si>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</si>
  <si>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</si>
  <si>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</si>
  <si>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</si>
  <si>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</si>
  <si>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</si>
  <si>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</si>
  <si>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</si>
  <si>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</si>
  <si>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</si>
  <si>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</si>
  <si>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</si>
  <si>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</si>
  <si>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</si>
  <si>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</si>
  <si>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</si>
  <si>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</si>
  <si>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</si>
  <si>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</si>
  <si>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</si>
  <si>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</si>
  <si>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</si>
  <si>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</si>
  <si>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</si>
  <si>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</si>
  <si>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</si>
  <si>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</si>
  <si>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</si>
  <si>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</si>
  <si>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</si>
  <si>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</si>
  <si>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</si>
  <si>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</si>
  <si>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</si>
  <si>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</si>
  <si>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</si>
  <si>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</si>
  <si>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</si>
  <si>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</si>
  <si>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</si>
  <si>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</si>
  <si>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</si>
  <si>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</si>
  <si>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</si>
  <si>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</si>
  <si>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</si>
  <si>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</si>
  <si>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</si>
  <si>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</si>
  <si>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</si>
  <si>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</si>
  <si>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</si>
  <si>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</si>
  <si>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</si>
  <si>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</si>
  <si>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</si>
  <si>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</si>
  <si>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</si>
  <si>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</si>
  <si>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</si>
  <si>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</si>
  <si>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</si>
  <si>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</si>
  <si>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</si>
  <si>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</si>
  <si>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</si>
  <si>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</si>
  <si>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</si>
  <si>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</si>
  <si>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</si>
  <si>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</si>
  <si>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</si>
  <si>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</si>
  <si>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</si>
  <si>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</si>
  <si>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</si>
  <si>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</si>
  <si>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</si>
  <si>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</si>
  <si>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</si>
  <si>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</si>
  <si>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</si>
  <si>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</si>
  <si>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</si>
  <si>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</si>
  <si>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</si>
  <si>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</si>
  <si>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</si>
  <si>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</si>
  <si>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</si>
  <si>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</si>
  <si>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</si>
  <si>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</si>
  <si>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</si>
  <si>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</si>
  <si>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</si>
  <si>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</si>
  <si>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</si>
  <si>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</si>
  <si>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</si>
  <si>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</si>
  <si>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</si>
  <si>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</si>
  <si>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</si>
  <si>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</si>
  <si>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</si>
  <si>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</si>
  <si>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</si>
  <si>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</si>
  <si>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</si>
  <si>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</si>
  <si>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</si>
  <si>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</si>
  <si>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</si>
  <si>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</si>
  <si>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</si>
  <si>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</si>
  <si>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</si>
  <si>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</si>
  <si>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</si>
  <si>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</si>
  <si>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</si>
  <si>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</si>
  <si>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</si>
  <si>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</si>
  <si>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</si>
  <si>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</si>
  <si>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</si>
  <si>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</si>
  <si>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</si>
  <si>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</si>
  <si>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</si>
  <si>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</si>
  <si>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</si>
  <si>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</si>
  <si>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</si>
  <si>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</si>
  <si>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</si>
  <si>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</si>
  <si>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</si>
  <si>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</si>
  <si>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</si>
  <si>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</si>
  <si>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</si>
  <si>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</si>
  <si>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</si>
  <si>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</si>
  <si>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</si>
  <si>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</si>
  <si>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</si>
  <si>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</si>
  <si>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</si>
  <si>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</si>
  <si>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</si>
  <si>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</si>
  <si>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</si>
  <si>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</si>
  <si>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</si>
  <si>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</si>
  <si>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</si>
  <si>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</si>
  <si>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</si>
  <si>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</si>
  <si>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</si>
  <si>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</si>
  <si>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</si>
  <si>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</si>
  <si>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</si>
  <si>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</si>
  <si>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</si>
  <si>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</si>
  <si>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</si>
  <si>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</si>
  <si>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</si>
  <si>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</si>
  <si>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</si>
  <si>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</si>
  <si>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</si>
  <si>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</si>
  <si>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</si>
  <si>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</si>
  <si>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</si>
  <si>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</si>
  <si>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</si>
  <si>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</si>
  <si>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</si>
  <si>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</si>
  <si>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</si>
  <si>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</si>
  <si>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</si>
  <si>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</si>
  <si>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</si>
  <si>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</si>
  <si>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</si>
  <si>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</si>
  <si>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</si>
  <si>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</si>
  <si>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</si>
  <si>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</si>
  <si>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</si>
  <si>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</si>
  <si>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</si>
  <si>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</si>
  <si>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</si>
  <si>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</si>
  <si>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</si>
  <si>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</si>
  <si>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</si>
  <si>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</si>
  <si>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</si>
  <si>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</si>
  <si>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</si>
  <si>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</si>
  <si>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</si>
  <si>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</si>
  <si>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</si>
  <si>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</si>
  <si>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</si>
  <si>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</si>
  <si>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</si>
  <si>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</si>
  <si>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</si>
  <si>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</si>
  <si>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</si>
  <si>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</si>
  <si>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</si>
  <si>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</si>
  <si>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</si>
  <si>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</si>
  <si>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</si>
  <si>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</si>
  <si>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</si>
  <si>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</si>
  <si>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</si>
  <si>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</si>
  <si>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</si>
  <si>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</si>
  <si>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</si>
  <si>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</si>
  <si>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</si>
  <si>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</si>
  <si>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</si>
  <si>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</si>
  <si>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</si>
  <si>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</si>
  <si>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</si>
  <si>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</si>
  <si>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</si>
  <si>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</si>
  <si>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</si>
  <si>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</si>
  <si>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</si>
  <si>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</si>
  <si>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</si>
  <si>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</si>
  <si>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</si>
  <si>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</si>
  <si>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</si>
  <si>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</si>
  <si>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</si>
  <si>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</si>
  <si>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</si>
  <si>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</si>
  <si>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</si>
  <si>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</si>
  <si>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</si>
  <si>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</si>
  <si>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</si>
  <si>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</si>
  <si>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</si>
  <si>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</si>
  <si>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</si>
  <si>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</si>
  <si>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</si>
  <si>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</si>
  <si>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</si>
  <si>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</si>
  <si>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</si>
  <si>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</si>
  <si>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</si>
  <si>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</si>
  <si>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</si>
  <si>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</si>
  <si>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</si>
  <si>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</si>
  <si>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</si>
  <si>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</si>
  <si>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</si>
  <si>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</si>
  <si>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</si>
  <si>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</si>
  <si>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</si>
  <si>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</si>
  <si>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</si>
  <si>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</si>
  <si>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</si>
  <si>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</si>
  <si>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</si>
  <si>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</si>
  <si>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</si>
  <si>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</si>
  <si>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</si>
  <si>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</si>
  <si>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</si>
  <si>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</si>
  <si>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</si>
  <si>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</si>
  <si>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</si>
  <si>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</si>
  <si>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</si>
  <si>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</si>
  <si>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</si>
  <si>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</si>
  <si>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</si>
  <si>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</si>
  <si>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</si>
  <si>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</si>
  <si>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</si>
  <si>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</si>
  <si>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</si>
  <si>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</si>
  <si>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</si>
  <si>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</si>
  <si>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</si>
  <si>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</si>
  <si>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</si>
  <si>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</si>
  <si>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</si>
  <si>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</si>
  <si>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</si>
  <si>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</si>
  <si>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</si>
  <si>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</si>
  <si>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</si>
  <si>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</si>
  <si>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</si>
  <si>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</si>
  <si>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</si>
  <si>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</si>
  <si>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</si>
  <si>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</si>
  <si>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</si>
  <si>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</si>
  <si>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</si>
  <si>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</si>
  <si>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</si>
  <si>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</si>
  <si>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</si>
  <si>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</si>
  <si>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</si>
  <si>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</si>
  <si>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</si>
  <si>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</si>
  <si>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</si>
  <si>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</si>
  <si>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</si>
  <si>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</si>
  <si>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</si>
  <si>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</si>
  <si>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</si>
  <si>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</si>
  <si>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</si>
  <si>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</si>
  <si>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</si>
  <si>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</si>
  <si>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</si>
  <si>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</si>
  <si>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</si>
  <si>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</si>
  <si>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</si>
  <si>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</si>
  <si>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</si>
  <si>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</si>
  <si>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</si>
  <si>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</si>
  <si>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</si>
  <si>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</si>
  <si>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</si>
  <si>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</si>
  <si>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</si>
  <si>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</si>
  <si>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</si>
  <si>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</si>
  <si>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</si>
  <si>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</si>
  <si>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</si>
  <si>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</si>
  <si>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</si>
  <si>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</si>
  <si>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</si>
  <si>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</si>
  <si>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</si>
  <si>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</si>
  <si>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</si>
  <si>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</si>
  <si>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</si>
  <si>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</si>
  <si>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</si>
  <si>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</si>
  <si>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</si>
  <si>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</si>
  <si>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</si>
  <si>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</si>
  <si>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</si>
  <si>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</si>
  <si>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</si>
  <si>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</si>
  <si>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</si>
  <si>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</si>
  <si>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</si>
  <si>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</si>
  <si>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</si>
  <si>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</si>
  <si>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</si>
  <si>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</si>
  <si>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</si>
  <si>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</si>
  <si>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</si>
  <si>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</si>
  <si>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</si>
  <si>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</si>
  <si>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</si>
  <si>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</si>
  <si>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</si>
  <si>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</si>
  <si>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</si>
  <si>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</si>
  <si>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</si>
  <si>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</si>
  <si>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</si>
  <si>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</si>
  <si>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</si>
  <si>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</si>
  <si>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</si>
  <si>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</si>
  <si>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</si>
  <si>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</si>
  <si>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</si>
  <si>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</si>
  <si>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</si>
  <si>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</si>
  <si>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</si>
  <si>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</si>
  <si>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</si>
  <si>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</si>
  <si>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</si>
  <si>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</si>
  <si>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</si>
  <si>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</si>
  <si>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</si>
  <si>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</si>
  <si>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</si>
  <si>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</si>
  <si>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</si>
  <si>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</si>
  <si>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</si>
  <si>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</si>
  <si>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</si>
  <si>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</si>
  <si>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</si>
  <si>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</si>
  <si>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</si>
  <si>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</si>
  <si>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</si>
  <si>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</si>
  <si>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</si>
  <si>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</si>
  <si>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</si>
  <si>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</si>
  <si>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</si>
  <si>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</si>
  <si>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</si>
  <si>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</si>
  <si>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</si>
  <si>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</si>
  <si>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</si>
  <si>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</si>
  <si>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</si>
  <si>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</si>
  <si>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</si>
  <si>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</si>
  <si>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</si>
  <si>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</si>
  <si>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</si>
  <si>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</si>
  <si>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</si>
  <si>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</si>
  <si>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</si>
  <si>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</si>
  <si>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</si>
  <si>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</si>
  <si>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</si>
  <si>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</si>
  <si>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</si>
  <si>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</si>
  <si>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</si>
  <si>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</si>
  <si>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</si>
  <si>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</si>
  <si>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</si>
  <si>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</si>
  <si>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</si>
  <si>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</si>
  <si>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</si>
  <si>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</si>
  <si>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</si>
  <si>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</si>
  <si>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</si>
  <si>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</si>
  <si>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</si>
  <si>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</si>
  <si>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</si>
  <si>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</si>
  <si>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</si>
  <si>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</si>
  <si>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</si>
  <si>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</si>
  <si>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</si>
  <si>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</si>
  <si>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</si>
  <si>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</si>
  <si>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</si>
  <si>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</si>
  <si>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</si>
  <si>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</si>
  <si>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</si>
  <si>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</si>
  <si>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</si>
  <si>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</si>
  <si>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</si>
  <si>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</si>
  <si>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</si>
  <si>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</si>
  <si>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</si>
  <si>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</si>
  <si>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</si>
  <si>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</si>
  <si>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</si>
  <si>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</si>
  <si>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</si>
  <si>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</si>
  <si>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</si>
  <si>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</si>
  <si>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</si>
  <si>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</si>
  <si>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</si>
  <si>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</si>
  <si>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</si>
  <si>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</si>
  <si>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</si>
  <si>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</si>
  <si>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</si>
  <si>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</si>
  <si>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</si>
  <si>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</si>
  <si>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</si>
  <si>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</si>
  <si>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</si>
  <si>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</si>
  <si>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</si>
  <si>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</si>
  <si>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</si>
  <si>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</si>
  <si>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</si>
  <si>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</si>
  <si>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</si>
  <si>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</si>
  <si>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</si>
  <si>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</si>
  <si>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</si>
  <si>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</si>
  <si>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</si>
  <si>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</si>
  <si>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</si>
  <si>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</si>
  <si>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</si>
  <si>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</si>
  <si>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</si>
  <si>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</si>
  <si>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</si>
  <si>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</si>
  <si>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</si>
  <si>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</si>
  <si>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</si>
  <si>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</si>
  <si>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</si>
  <si>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</si>
  <si>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</si>
  <si>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</si>
  <si>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</si>
  <si>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</si>
  <si>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</si>
  <si>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</si>
  <si>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</si>
  <si>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</si>
  <si>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</si>
  <si>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</si>
  <si>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</si>
  <si>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</si>
  <si>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</si>
  <si>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</si>
  <si>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</si>
  <si>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</si>
  <si>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</si>
  <si>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</si>
  <si>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</si>
  <si>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</si>
  <si>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</si>
  <si>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</si>
  <si>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</si>
  <si>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</si>
  <si>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</si>
  <si>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</si>
  <si>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</si>
  <si>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</si>
  <si>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</si>
  <si>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</si>
  <si>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</si>
  <si>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</si>
  <si>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</si>
  <si>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</si>
  <si>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</si>
  <si>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</si>
  <si>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</si>
  <si>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</si>
  <si>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</si>
  <si>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</si>
  <si>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</si>
  <si>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</si>
  <si>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</si>
  <si>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</si>
  <si>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</si>
  <si>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</si>
  <si>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</si>
  <si>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</si>
  <si>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</si>
  <si>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</si>
  <si>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</si>
  <si>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</si>
  <si>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</si>
  <si>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</si>
  <si>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</si>
  <si>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</si>
  <si>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</si>
  <si>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</si>
  <si>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</si>
  <si>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</si>
  <si>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</si>
  <si>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</si>
  <si>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</si>
  <si>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</si>
  <si>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</si>
  <si>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</si>
  <si>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</si>
  <si>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</si>
  <si>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</si>
  <si>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</si>
  <si>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</si>
  <si>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</si>
  <si>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</si>
  <si>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</si>
  <si>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</si>
  <si>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</si>
  <si>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</si>
  <si>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</si>
  <si>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</si>
  <si>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</si>
  <si>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</si>
  <si>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</si>
  <si>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</si>
  <si>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</si>
  <si>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</si>
  <si>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</si>
  <si>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</si>
  <si>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</si>
  <si>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</si>
  <si>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</si>
  <si>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</si>
  <si>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</si>
  <si>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</si>
  <si>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</si>
  <si>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</si>
  <si>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</si>
  <si>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</si>
  <si>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</si>
  <si>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</si>
  <si>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</si>
  <si>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</si>
  <si>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</si>
  <si>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</si>
  <si>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</si>
  <si>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</si>
  <si>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</si>
  <si>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</si>
  <si>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</si>
  <si>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</si>
  <si>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</si>
  <si>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</si>
  <si>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</si>
  <si>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</si>
  <si>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</si>
  <si>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</si>
  <si>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</si>
  <si>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</si>
  <si>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</si>
  <si>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</si>
  <si>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</si>
  <si>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</si>
  <si>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</si>
  <si>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</si>
  <si>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</si>
  <si>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</si>
  <si>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</si>
  <si>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</si>
  <si>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</si>
  <si>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</si>
  <si>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</si>
  <si>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</si>
  <si>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</si>
  <si>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</si>
  <si>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</si>
  <si>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</si>
  <si>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</si>
  <si>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</si>
  <si>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</si>
  <si>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</si>
  <si>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</si>
  <si>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</si>
  <si>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</si>
  <si>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</si>
  <si>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</si>
  <si>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</si>
  <si>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</si>
  <si>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</si>
  <si>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</si>
  <si>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</si>
  <si>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</si>
  <si>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</si>
  <si>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</si>
  <si>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</si>
  <si>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</si>
  <si>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</si>
  <si>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</si>
  <si>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</si>
  <si>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</si>
  <si>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</si>
  <si>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</si>
  <si>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</si>
  <si>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</si>
  <si>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</si>
  <si>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</si>
  <si>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</si>
  <si>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</si>
  <si>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</si>
  <si>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</si>
  <si>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</si>
  <si>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</si>
  <si>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</si>
  <si>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</si>
  <si>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</si>
  <si>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</si>
  <si>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</si>
  <si>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</si>
  <si>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</si>
  <si>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</si>
  <si>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</si>
  <si>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</si>
  <si>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</si>
  <si>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</si>
  <si>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</si>
  <si>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</si>
  <si>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</si>
  <si>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</si>
  <si>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</si>
  <si>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</si>
  <si>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</si>
  <si>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</si>
  <si>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</si>
  <si>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</si>
  <si>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</si>
  <si>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</si>
  <si>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</si>
  <si>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</si>
  <si>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</si>
  <si>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</si>
  <si>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</si>
  <si>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</si>
  <si>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</si>
  <si>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</si>
  <si>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</si>
  <si>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</si>
  <si>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</si>
  <si>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</si>
  <si>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</si>
  <si>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</si>
  <si>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</si>
  <si>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</si>
  <si>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</si>
  <si>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</si>
  <si>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</si>
  <si>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</si>
  <si>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</si>
  <si>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</si>
  <si>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</si>
  <si>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</si>
  <si>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</si>
  <si>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</si>
  <si>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</si>
  <si>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</si>
  <si>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</si>
  <si>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</si>
  <si>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</si>
  <si>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</si>
  <si>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</si>
  <si>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</si>
  <si>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</si>
  <si>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</si>
  <si>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</si>
  <si>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</si>
  <si>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</si>
  <si>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</si>
  <si>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</si>
  <si>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</si>
  <si>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</si>
  <si>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</si>
  <si>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</si>
  <si>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</si>
  <si>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</si>
  <si>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</si>
  <si>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</si>
  <si>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</si>
  <si>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</si>
  <si>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</si>
  <si>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</si>
  <si>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</si>
  <si>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</si>
  <si>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</si>
  <si>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</si>
  <si>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</si>
  <si>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</si>
  <si>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</si>
  <si>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</si>
  <si>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</si>
  <si>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</si>
  <si>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</si>
  <si>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</si>
  <si>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</si>
  <si>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</si>
  <si>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</si>
  <si>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</si>
  <si>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</si>
  <si>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</si>
  <si>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</si>
  <si>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</si>
  <si>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</si>
  <si>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</si>
  <si>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</si>
  <si>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</si>
  <si>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</si>
  <si>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</si>
  <si>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</si>
  <si>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</si>
  <si>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</si>
  <si>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</si>
  <si>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</si>
  <si>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</si>
  <si>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</si>
  <si>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</si>
  <si>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</si>
  <si>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</si>
  <si>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</si>
  <si>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</si>
  <si>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</si>
  <si>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</si>
  <si>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</si>
  <si>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</si>
  <si>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</si>
  <si>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</si>
  <si>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</si>
  <si>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</si>
  <si>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</si>
  <si>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</si>
  <si>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</si>
  <si>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</si>
  <si>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</si>
  <si>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</si>
  <si>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</si>
  <si>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</si>
  <si>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</si>
  <si>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</si>
  <si>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</si>
  <si>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</si>
  <si>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</si>
  <si>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</si>
  <si>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</si>
  <si>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</si>
  <si>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</si>
  <si>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</si>
  <si>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</si>
  <si>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</si>
  <si>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</si>
  <si>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</si>
  <si>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</si>
  <si>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</si>
  <si>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</si>
  <si>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</si>
  <si>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</si>
  <si>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</si>
  <si>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</si>
  <si>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</si>
  <si>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</si>
  <si>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</si>
  <si>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</si>
  <si>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</si>
  <si>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</si>
  <si>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</si>
  <si>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</si>
  <si>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</si>
  <si>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</si>
  <si>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</si>
  <si>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</si>
  <si>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</si>
  <si>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</si>
  <si>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</si>
  <si>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</si>
  <si>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</si>
  <si>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</si>
  <si>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</si>
  <si>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</si>
  <si>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</si>
  <si>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</si>
  <si>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</si>
  <si>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</si>
  <si>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</si>
  <si>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</si>
  <si>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</si>
  <si>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</si>
  <si>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</si>
  <si>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</si>
  <si>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</si>
  <si>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</si>
  <si>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</si>
  <si>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</si>
  <si>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</si>
  <si>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</si>
  <si>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</si>
  <si>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</si>
  <si>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</si>
  <si>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</si>
  <si>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</si>
  <si>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</si>
  <si>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</si>
  <si>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</si>
  <si>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</si>
  <si>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</si>
  <si>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</si>
  <si>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</si>
  <si>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</si>
  <si>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</si>
  <si>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</si>
  <si>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</si>
  <si>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</si>
  <si>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</si>
  <si>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</si>
  <si>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</si>
  <si>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</si>
  <si>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</si>
  <si>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</si>
  <si>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</si>
  <si>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</si>
  <si>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</si>
  <si>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</si>
  <si>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</si>
  <si>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</si>
  <si>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</si>
  <si>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</si>
  <si>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</si>
  <si>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</si>
  <si>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</si>
  <si>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</si>
  <si>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</si>
  <si>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</si>
  <si>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</si>
  <si>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</si>
  <si>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</si>
  <si>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</si>
  <si>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</si>
  <si>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</si>
  <si>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</si>
  <si>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</si>
  <si>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</si>
  <si>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</si>
  <si>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</si>
  <si>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</si>
  <si>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</si>
  <si>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</si>
  <si>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</si>
  <si>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</si>
  <si>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</si>
  <si>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</si>
  <si>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</si>
  <si>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</si>
  <si>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</si>
  <si>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</si>
  <si>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</si>
  <si>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</si>
  <si>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</si>
  <si>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</si>
  <si>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</si>
  <si>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</si>
  <si>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</si>
  <si>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</si>
  <si>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</si>
  <si>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</si>
  <si>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</si>
  <si>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</si>
  <si>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</si>
  <si>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</si>
  <si>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</si>
  <si>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</si>
  <si>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</si>
  <si>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</si>
  <si>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</si>
  <si>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</si>
  <si>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</si>
  <si>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</si>
  <si>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</si>
  <si>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</si>
  <si>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</si>
  <si>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</si>
  <si>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</si>
  <si>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</si>
  <si>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</si>
  <si>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</si>
  <si>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</si>
  <si>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</si>
  <si>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</si>
  <si>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</si>
  <si>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</si>
  <si>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</si>
  <si>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</si>
  <si>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</si>
  <si>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</si>
  <si>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</si>
  <si>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</si>
  <si>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</si>
  <si>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</si>
  <si>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</si>
  <si>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</si>
  <si>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</si>
  <si>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</si>
  <si>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</si>
  <si>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</si>
  <si>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</si>
  <si>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</si>
  <si>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</si>
  <si>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</si>
  <si>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</si>
  <si>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</si>
  <si>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</si>
  <si>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</si>
  <si>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</si>
  <si>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</si>
  <si>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</si>
  <si>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</si>
  <si>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</si>
  <si>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</si>
  <si>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</si>
  <si>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</si>
  <si>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</si>
  <si>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</si>
  <si>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</si>
  <si>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</si>
  <si>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</si>
  <si>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</si>
  <si>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</si>
  <si>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</si>
  <si>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</si>
  <si>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</si>
  <si>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</si>
  <si>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</si>
  <si>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</si>
  <si>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</si>
  <si>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</si>
  <si>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</si>
  <si>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</si>
  <si>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</si>
  <si>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</si>
  <si>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</si>
  <si>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</si>
  <si>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</si>
  <si>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</si>
  <si>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</si>
  <si>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</si>
  <si>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</si>
  <si>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</si>
  <si>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</si>
  <si>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</si>
  <si>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</si>
  <si>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</si>
  <si>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</si>
  <si>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</si>
  <si>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</si>
  <si>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</si>
  <si>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</si>
  <si>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</si>
  <si>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</si>
  <si>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</si>
  <si>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</si>
  <si>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</si>
  <si>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</si>
  <si>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</si>
  <si>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</si>
  <si>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</si>
  <si>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</si>
  <si>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</si>
  <si>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</si>
  <si>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</si>
  <si>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</si>
  <si>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</si>
  <si>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</si>
  <si>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</si>
  <si>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</si>
  <si>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</si>
  <si>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</si>
  <si>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</si>
  <si>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</si>
  <si>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</si>
  <si>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</si>
  <si>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</si>
  <si>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</si>
  <si>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</si>
  <si>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</si>
  <si>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</si>
  <si>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</si>
  <si>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</si>
  <si>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</si>
  <si>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</si>
  <si>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</si>
  <si>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</si>
  <si>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</si>
  <si>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</si>
  <si>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</si>
  <si>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</si>
  <si>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</si>
  <si>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</si>
  <si>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</si>
  <si>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</si>
  <si>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</si>
  <si>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</si>
  <si>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</si>
  <si>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</si>
  <si>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</si>
  <si>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</si>
  <si>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</si>
  <si>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</si>
  <si>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</si>
  <si>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</si>
  <si>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</si>
  <si>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</si>
  <si>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</si>
  <si>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</si>
  <si>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</si>
  <si>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</si>
  <si>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</si>
  <si>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</si>
  <si>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</si>
  <si>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</si>
  <si>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</si>
  <si>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</si>
  <si>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</si>
  <si>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</si>
  <si>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</si>
  <si>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</si>
  <si>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</si>
  <si>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</si>
  <si>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</si>
  <si>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</si>
  <si>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</si>
  <si>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</si>
  <si>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</si>
  <si>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</si>
  <si>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</si>
  <si>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</si>
  <si>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</si>
  <si>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</si>
  <si>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</si>
  <si>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</si>
  <si>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</si>
  <si>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</si>
  <si>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</si>
  <si>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</si>
  <si>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</si>
  <si>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</si>
  <si>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</si>
  <si>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</si>
  <si>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</si>
  <si>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</si>
  <si>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</si>
  <si>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</si>
  <si>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</si>
  <si>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</si>
  <si>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</si>
  <si>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</si>
  <si>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</si>
  <si>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</si>
  <si>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</si>
  <si>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</si>
  <si>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</si>
  <si>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</si>
  <si>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</si>
  <si>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</si>
  <si>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</si>
  <si>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</si>
  <si>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</si>
  <si>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</si>
  <si>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</si>
  <si>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</si>
  <si>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</si>
  <si>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</si>
  <si>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</si>
  <si>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</si>
  <si>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</si>
  <si>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</si>
  <si>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</si>
  <si>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</si>
  <si>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</si>
  <si>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</si>
  <si>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</si>
  <si>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</si>
  <si>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</si>
  <si>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</si>
  <si>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</si>
  <si>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</si>
  <si>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</si>
  <si>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</si>
  <si>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</si>
  <si>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</si>
  <si>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</si>
  <si>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</si>
  <si>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</si>
  <si>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</si>
  <si>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</si>
  <si>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</si>
  <si>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</si>
  <si>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</si>
  <si>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</si>
  <si>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</si>
  <si>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</si>
  <si>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</si>
  <si>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</si>
  <si>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</si>
  <si>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</si>
  <si>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</si>
  <si>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</si>
  <si>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</si>
  <si>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</si>
  <si>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</si>
  <si>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</si>
  <si>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</si>
  <si>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</si>
  <si>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</si>
  <si>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</si>
  <si>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</si>
  <si>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</si>
  <si>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</si>
  <si>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</si>
  <si>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</si>
  <si>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</si>
  <si>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</si>
  <si>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</si>
  <si>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</si>
  <si>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</si>
  <si>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</si>
  <si>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</si>
  <si>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</si>
  <si>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</si>
  <si>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</si>
  <si>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</si>
  <si>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</si>
  <si>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</si>
  <si>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</si>
  <si>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</si>
  <si>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</si>
  <si>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</si>
  <si>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</si>
  <si>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</si>
  <si>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</si>
  <si>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</si>
  <si>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</si>
  <si>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</si>
  <si>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</si>
  <si>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</si>
  <si>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</si>
  <si>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</si>
  <si>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</si>
  <si>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</si>
  <si>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</si>
  <si>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</si>
  <si>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</si>
  <si>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</si>
  <si>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</si>
  <si>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</si>
  <si>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</si>
  <si>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</si>
  <si>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</si>
  <si>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</si>
  <si>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</si>
  <si>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</si>
  <si>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</si>
  <si>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</si>
  <si>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</si>
  <si>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</si>
  <si>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</si>
  <si>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</si>
  <si>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</si>
  <si>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</si>
  <si>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</si>
  <si>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</si>
  <si>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</si>
  <si>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</si>
  <si>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</si>
  <si>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</si>
  <si>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</si>
  <si>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</si>
  <si>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</si>
  <si>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</si>
  <si>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</si>
  <si>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</si>
  <si>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</si>
  <si>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</si>
  <si>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</si>
  <si>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</si>
  <si>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</si>
  <si>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</si>
  <si>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</si>
  <si>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</si>
  <si>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</si>
  <si>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</si>
  <si>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</si>
  <si>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</si>
  <si>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</si>
  <si>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</si>
  <si>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</si>
  <si>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</si>
  <si>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</si>
  <si>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</si>
  <si>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</si>
  <si>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</si>
  <si>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</si>
  <si>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</si>
  <si>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</si>
  <si>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</si>
  <si>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</si>
  <si>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</si>
  <si>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</si>
  <si>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</si>
  <si>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</si>
  <si>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</si>
  <si>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</si>
  <si>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</si>
  <si>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</si>
  <si>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</si>
  <si>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</si>
  <si>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</si>
  <si>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</si>
  <si>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</si>
  <si>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</si>
  <si>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</si>
  <si>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</si>
  <si>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</si>
  <si>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</si>
  <si>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</si>
  <si>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</si>
  <si>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</si>
  <si>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</si>
  <si>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</si>
  <si>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</si>
  <si>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</si>
  <si>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</si>
  <si>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</si>
  <si>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</si>
  <si>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</si>
  <si>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</si>
  <si>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</si>
  <si>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</si>
  <si>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</si>
  <si>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</si>
  <si>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</si>
  <si>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</si>
  <si>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</si>
  <si>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</si>
  <si>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</si>
  <si>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</si>
  <si>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</si>
  <si>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</si>
  <si>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</si>
  <si>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</si>
  <si>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</si>
  <si>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</si>
  <si>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</si>
  <si>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</si>
  <si>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</si>
  <si>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</si>
  <si>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</si>
  <si>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</si>
  <si>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</si>
  <si>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</si>
  <si>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</si>
  <si>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</si>
  <si>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</si>
  <si>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</si>
  <si>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</si>
  <si>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</si>
  <si>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</si>
  <si>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</si>
  <si>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</si>
  <si>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</si>
  <si>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</si>
  <si>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</si>
  <si>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</si>
  <si>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</si>
  <si>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</si>
  <si>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</si>
  <si>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</si>
  <si>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</si>
  <si>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</si>
  <si>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</si>
  <si>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</si>
  <si>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</si>
  <si>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</si>
  <si>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</si>
  <si>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</si>
  <si>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</si>
  <si>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</si>
  <si>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</si>
  <si>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</si>
  <si>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</si>
  <si>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</si>
  <si>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</si>
  <si>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</si>
  <si>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</si>
  <si>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</si>
  <si>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</si>
  <si>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</si>
  <si>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</si>
  <si>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</si>
  <si>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</si>
  <si>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</si>
  <si>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</si>
  <si>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</si>
  <si>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</si>
  <si>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</si>
  <si>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</si>
  <si>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</si>
  <si>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</si>
  <si>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</si>
  <si>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</si>
  <si>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</si>
  <si>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</si>
  <si>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</si>
  <si>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</si>
  <si>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</si>
  <si>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</si>
  <si>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</si>
  <si>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</si>
  <si>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</si>
  <si>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</si>
  <si>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</si>
  <si>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</si>
  <si>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</si>
  <si>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</si>
  <si>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</si>
  <si>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</si>
  <si>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</si>
  <si>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</si>
  <si>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</si>
  <si>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</si>
  <si>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</si>
  <si>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</si>
  <si>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</si>
  <si>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</si>
  <si>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</si>
  <si>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</si>
  <si>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</si>
  <si>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</si>
  <si>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</si>
  <si>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</si>
  <si>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</si>
  <si>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</si>
  <si>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</si>
  <si>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</si>
  <si>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</si>
  <si>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</si>
  <si>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</si>
  <si>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</si>
  <si>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</si>
  <si>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</si>
  <si>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</si>
  <si>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</si>
  <si>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</si>
  <si>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</si>
  <si>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</si>
  <si>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</si>
  <si>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</si>
  <si>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</si>
  <si>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</si>
  <si>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</si>
  <si>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</si>
  <si>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</si>
  <si>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</si>
  <si>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</si>
  <si>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</si>
  <si>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</si>
  <si>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</si>
  <si>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</si>
  <si>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</si>
  <si>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</si>
  <si>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</si>
  <si>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</si>
  <si>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</si>
  <si>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</si>
  <si>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</si>
  <si>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</si>
  <si>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</si>
  <si>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</si>
  <si>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</si>
  <si>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</si>
  <si>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</si>
  <si>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</si>
  <si>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</si>
  <si>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</si>
  <si>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</si>
  <si>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</si>
  <si>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</si>
  <si>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</si>
  <si>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</si>
  <si>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</si>
  <si>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</si>
  <si>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</si>
  <si>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</si>
  <si>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</si>
  <si>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</si>
  <si>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</si>
  <si>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</si>
  <si>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</si>
  <si>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</si>
  <si>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</si>
  <si>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</si>
  <si>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</si>
  <si>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</si>
  <si>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</si>
  <si>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</si>
  <si>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</si>
  <si>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</si>
  <si>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</si>
  <si>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</si>
  <si>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</si>
  <si>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</si>
  <si>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</si>
  <si>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</si>
  <si>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</si>
  <si>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</si>
  <si>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</si>
  <si>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</si>
  <si>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</si>
  <si>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</si>
  <si>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</si>
  <si>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</si>
  <si>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</si>
  <si>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</si>
  <si>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</si>
  <si>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</si>
  <si>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</si>
  <si>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</si>
  <si>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</si>
  <si>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</si>
  <si>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</si>
  <si>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</si>
  <si>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</si>
  <si>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</si>
  <si>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</si>
  <si>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</si>
  <si>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</si>
  <si>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</si>
  <si>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</si>
  <si>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</si>
  <si>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</si>
  <si>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</si>
  <si>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</si>
  <si>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</si>
  <si>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</si>
  <si>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</si>
  <si>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</si>
  <si>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</si>
  <si>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</si>
  <si>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</si>
  <si>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</si>
  <si>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</si>
  <si>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</si>
  <si>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</si>
  <si>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</si>
  <si>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</si>
  <si>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</si>
  <si>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</si>
  <si>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</si>
  <si>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</si>
  <si>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</si>
  <si>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</si>
  <si>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</si>
  <si>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</si>
  <si>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</si>
  <si>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</si>
  <si>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</si>
  <si>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</si>
  <si>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</si>
  <si>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</si>
  <si>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</si>
  <si>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</si>
  <si>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</si>
  <si>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</si>
  <si>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</si>
  <si>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</si>
  <si>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</si>
  <si>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</si>
  <si>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</si>
  <si>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</si>
  <si>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</si>
  <si>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</si>
  <si>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</si>
  <si>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</si>
  <si>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</si>
  <si>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</si>
  <si>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</si>
  <si>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</si>
  <si>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</si>
  <si>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</si>
  <si>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</si>
  <si>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</si>
  <si>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</si>
  <si>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</si>
  <si>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</si>
  <si>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</si>
  <si>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</si>
  <si>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</si>
  <si>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</si>
  <si>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</si>
  <si>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</si>
  <si>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</si>
  <si>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</si>
  <si>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</si>
  <si>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</si>
  <si>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</si>
  <si>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</si>
  <si>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</si>
  <si>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</si>
  <si>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</si>
  <si>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</si>
  <si>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</si>
  <si>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</si>
  <si>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</si>
  <si>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</si>
  <si>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</si>
  <si>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</si>
  <si>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</si>
  <si>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</si>
  <si>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</si>
  <si>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</si>
  <si>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</si>
  <si>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</si>
  <si>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</si>
  <si>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</si>
  <si>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</si>
  <si>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</si>
  <si>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</si>
  <si>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</si>
  <si>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</si>
  <si>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</si>
  <si>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</si>
  <si>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</si>
  <si>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</si>
  <si>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</si>
  <si>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</si>
  <si>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</si>
  <si>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</si>
  <si>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</si>
  <si>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</si>
  <si>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</si>
  <si>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</si>
  <si>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</si>
  <si>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</si>
  <si>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</si>
  <si>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</si>
  <si>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</si>
  <si>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</si>
  <si>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</si>
  <si>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</si>
  <si>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</si>
  <si>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</si>
  <si>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</si>
  <si>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</si>
  <si>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</si>
  <si>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</si>
  <si>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</si>
  <si>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</si>
  <si>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</si>
  <si>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</si>
  <si>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</si>
  <si>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</si>
  <si>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</si>
  <si>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</si>
  <si>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</si>
  <si>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</si>
  <si>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</si>
  <si>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</si>
  <si>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</si>
  <si>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</si>
  <si>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</si>
  <si>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</si>
  <si>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</si>
  <si>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</si>
  <si>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</si>
  <si>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</si>
  <si>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</si>
  <si>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</si>
  <si>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</si>
  <si>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</si>
  <si>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</si>
  <si>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</si>
  <si>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</si>
  <si>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</si>
  <si>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</si>
  <si>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</si>
  <si>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</si>
  <si>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</si>
  <si>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</si>
  <si>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</si>
  <si>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</si>
  <si>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</si>
  <si>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</si>
  <si>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</si>
  <si>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</si>
  <si>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</si>
  <si>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</si>
  <si>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</si>
  <si>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</si>
  <si>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</si>
  <si>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</si>
  <si>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</si>
  <si>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</si>
  <si>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</si>
  <si>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</si>
  <si>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</si>
  <si>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</si>
  <si>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</si>
  <si>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</si>
  <si>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</si>
  <si>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</si>
  <si>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</si>
  <si>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</si>
  <si>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</si>
  <si>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</si>
  <si>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</si>
  <si>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</si>
  <si>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</si>
  <si>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</si>
  <si>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</si>
  <si>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</si>
  <si>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</si>
  <si>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</si>
  <si>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</si>
  <si>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</si>
  <si>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</si>
  <si>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</si>
  <si>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</si>
  <si>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</si>
  <si>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</si>
  <si>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</si>
  <si>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</si>
  <si>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</si>
  <si>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</si>
  <si>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</si>
  <si>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</si>
  <si>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</si>
  <si>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</si>
  <si>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</si>
  <si>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</si>
  <si>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</si>
  <si>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</si>
  <si>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</si>
  <si>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</si>
  <si>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</si>
  <si>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</si>
  <si>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</si>
  <si>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</si>
  <si>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</si>
  <si>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</si>
  <si>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</si>
  <si>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</si>
  <si>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</si>
  <si>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</si>
  <si>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</si>
  <si>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</si>
  <si>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</si>
  <si>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</si>
  <si>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</si>
  <si>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</si>
  <si>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</si>
  <si>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</si>
  <si>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</si>
  <si>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</si>
  <si>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</si>
  <si>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</si>
  <si>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</si>
  <si>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</si>
  <si>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</si>
  <si>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</si>
  <si>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</si>
  <si>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</si>
  <si>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</si>
  <si>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</si>
  <si>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</si>
  <si>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</si>
  <si>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</si>
  <si>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</si>
  <si>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</si>
  <si>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</si>
  <si>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</si>
  <si>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</si>
  <si>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</si>
  <si>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</si>
  <si>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</si>
  <si>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</si>
  <si>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</si>
  <si>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</si>
  <si>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</si>
  <si>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</si>
  <si>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</si>
  <si>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</si>
  <si>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</si>
  <si>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</si>
  <si>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</si>
  <si>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</si>
  <si>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</si>
  <si>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</si>
  <si>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</si>
  <si>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</si>
  <si>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</si>
  <si>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</si>
  <si>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</si>
  <si>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</si>
  <si>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</si>
  <si>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</si>
  <si>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</si>
  <si>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</si>
  <si>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</si>
  <si>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</si>
  <si>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</si>
  <si>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</si>
  <si>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</si>
  <si>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</si>
  <si>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</si>
  <si>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</si>
  <si>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</si>
  <si>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</si>
  <si>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</si>
  <si>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</si>
  <si>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</si>
  <si>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</si>
  <si>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</si>
  <si>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</si>
  <si>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</si>
  <si>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</si>
  <si>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</si>
  <si>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</si>
  <si>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</si>
  <si>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</si>
  <si>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</si>
  <si>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</si>
  <si>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</si>
  <si>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</si>
  <si>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</si>
  <si>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</si>
  <si>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</si>
  <si>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</si>
  <si>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</si>
  <si>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</si>
  <si>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</si>
  <si>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</si>
  <si>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</si>
  <si>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</si>
  <si>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</si>
  <si>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</si>
  <si>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</si>
  <si>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</si>
  <si>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</si>
  <si>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</si>
  <si>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</si>
  <si>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</si>
  <si>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</si>
  <si>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</si>
  <si>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</si>
  <si>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</si>
  <si>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</si>
  <si>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</si>
  <si>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</si>
  <si>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</si>
  <si>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</si>
  <si>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</si>
  <si>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</si>
  <si>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</si>
  <si>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</si>
  <si>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</si>
  <si>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</si>
  <si>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</si>
  <si>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</si>
  <si>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</si>
  <si>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</si>
  <si>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</si>
  <si>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</si>
  <si>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</si>
  <si>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</si>
  <si>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</si>
  <si>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</si>
  <si>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</si>
  <si>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</si>
  <si>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</si>
  <si>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</si>
  <si>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</si>
  <si>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</si>
  <si>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</si>
  <si>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</si>
  <si>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</si>
  <si>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</si>
  <si>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</si>
  <si>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</si>
  <si>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</si>
  <si>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</si>
  <si>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</si>
  <si>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</si>
  <si>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</si>
  <si>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</si>
  <si>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</si>
  <si>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</si>
  <si>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</si>
  <si>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</si>
  <si>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</si>
  <si>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</si>
  <si>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</si>
  <si>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</si>
  <si>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</si>
  <si>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</si>
  <si>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</si>
  <si>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</si>
  <si>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</si>
  <si>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</si>
  <si>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</si>
  <si>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</si>
  <si>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</si>
  <si>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</si>
  <si>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</si>
  <si>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</si>
  <si>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</si>
  <si>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</si>
  <si>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</si>
  <si>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</si>
  <si>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</si>
  <si>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</si>
  <si>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</si>
  <si>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</si>
  <si>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</si>
  <si>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</si>
  <si>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</si>
  <si>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</si>
  <si>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</si>
  <si>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</si>
  <si>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</si>
  <si>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</si>
  <si>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</si>
  <si>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</si>
  <si>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</si>
  <si>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</si>
  <si>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</si>
  <si>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</si>
  <si>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</si>
  <si>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</si>
  <si>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</si>
  <si>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</si>
  <si>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</si>
  <si>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</si>
  <si>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</si>
  <si>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</si>
  <si>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</si>
  <si>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</si>
  <si>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</si>
  <si>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</si>
  <si>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</si>
  <si>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</si>
  <si>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</si>
  <si>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</si>
  <si>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</si>
  <si>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</si>
  <si>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</si>
  <si>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</si>
  <si>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</si>
  <si>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</si>
  <si>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</si>
  <si>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</si>
  <si>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</si>
  <si>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</si>
  <si>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</si>
  <si>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</si>
  <si>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</si>
  <si>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</si>
  <si>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</si>
  <si>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</si>
  <si>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</si>
  <si>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</si>
  <si>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</si>
  <si>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</si>
  <si>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</si>
  <si>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</si>
  <si>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</si>
  <si>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</si>
  <si>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</si>
  <si>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</si>
  <si>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</si>
  <si>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</si>
  <si>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</si>
  <si>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</si>
  <si>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</si>
  <si>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</si>
  <si>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</si>
  <si>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</si>
  <si>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</si>
  <si>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</si>
  <si>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</si>
  <si>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</si>
  <si>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</si>
  <si>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</si>
  <si>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</si>
  <si>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</si>
  <si>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</si>
  <si>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</si>
  <si>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</si>
  <si>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</si>
  <si>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</si>
  <si>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</si>
  <si>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</si>
  <si>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</si>
  <si>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</si>
  <si>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</si>
  <si>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</si>
  <si>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</si>
  <si>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</si>
  <si>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</si>
  <si>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</si>
  <si>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</si>
  <si>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</si>
  <si>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</si>
  <si>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</si>
  <si>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</si>
  <si>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</si>
  <si>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</si>
  <si>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</si>
  <si>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</si>
  <si>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</si>
  <si>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</si>
  <si>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</si>
  <si>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</si>
  <si>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</si>
  <si>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</si>
  <si>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</si>
  <si>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</si>
  <si>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</si>
  <si>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</si>
  <si>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</si>
  <si>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</si>
  <si>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</si>
  <si>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</si>
  <si>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</si>
  <si>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</si>
  <si>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</si>
  <si>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</si>
  <si>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</si>
  <si>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</si>
  <si>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</si>
  <si>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</si>
  <si>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</si>
  <si>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</si>
  <si>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</si>
  <si>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</si>
  <si>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</si>
  <si>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</si>
  <si>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</si>
  <si>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</si>
  <si>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</si>
  <si>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</si>
  <si>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</si>
  <si>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</si>
  <si>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</si>
  <si>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</si>
  <si>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</si>
  <si>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</si>
  <si>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</si>
  <si>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</si>
  <si>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</si>
  <si>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</si>
  <si>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</si>
  <si>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</si>
  <si>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</si>
  <si>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</si>
  <si>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</si>
  <si>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</si>
  <si>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</si>
  <si>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</si>
  <si>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</si>
  <si>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</si>
  <si>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</si>
  <si>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</si>
  <si>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</si>
  <si>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</si>
  <si>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</si>
  <si>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</si>
  <si>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</si>
  <si>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</si>
  <si>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</si>
  <si>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</si>
  <si>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</si>
  <si>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</si>
  <si>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</si>
  <si>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</si>
  <si>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</si>
  <si>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</si>
  <si>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</si>
  <si>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</si>
  <si>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</si>
  <si>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</si>
  <si>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</si>
  <si>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</si>
  <si>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</si>
  <si>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</si>
  <si>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</si>
  <si>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</si>
  <si>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</si>
  <si>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</si>
  <si>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</si>
  <si>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</si>
  <si>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</si>
  <si>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</si>
  <si>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</si>
  <si>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</si>
  <si>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</si>
  <si>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</si>
  <si>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</si>
  <si>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</si>
  <si>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</si>
  <si>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</si>
  <si>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</si>
  <si>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</si>
  <si>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</si>
  <si>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</si>
  <si>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</si>
  <si>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</si>
  <si>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</si>
  <si>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</si>
  <si>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</si>
  <si>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</si>
  <si>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</si>
  <si>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</si>
  <si>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</si>
  <si>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</si>
  <si>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</si>
  <si>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</si>
  <si>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</si>
  <si>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</si>
  <si>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</si>
  <si>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</si>
  <si>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</si>
  <si>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</si>
  <si>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</si>
  <si>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</si>
  <si>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</si>
  <si>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</si>
  <si>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</si>
  <si>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</si>
  <si>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</si>
  <si>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</si>
  <si>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</si>
  <si>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</si>
  <si>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</si>
  <si>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</si>
  <si>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</si>
  <si>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</si>
  <si>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</si>
  <si>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</si>
  <si>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</si>
  <si>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</si>
  <si>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</si>
  <si>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</si>
  <si>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</si>
  <si>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</si>
  <si>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</si>
  <si>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</si>
  <si>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</si>
  <si>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</si>
  <si>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</si>
  <si>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</si>
  <si>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</si>
  <si>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</si>
  <si>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</si>
  <si>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</si>
  <si>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</si>
  <si>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</si>
  <si>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</si>
  <si>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</si>
  <si>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</si>
  <si>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</si>
  <si>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</si>
  <si>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</si>
  <si>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</si>
  <si>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</si>
  <si>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</si>
  <si>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</si>
  <si>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</si>
  <si>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</si>
  <si>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</si>
  <si>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</si>
  <si>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</si>
  <si>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</si>
  <si>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</si>
  <si>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</si>
  <si>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</si>
  <si>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</si>
  <si>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</si>
  <si>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</si>
  <si>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</si>
  <si>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</si>
  <si>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</si>
  <si>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</si>
  <si>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</si>
  <si>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</si>
  <si>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</si>
  <si>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</si>
  <si>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</si>
  <si>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</si>
  <si>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</si>
  <si>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</si>
  <si>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</si>
  <si>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</si>
  <si>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</si>
  <si>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</si>
  <si>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</si>
  <si>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</si>
  <si>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</si>
  <si>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</si>
  <si>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</si>
  <si>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</si>
  <si>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</si>
  <si>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</si>
  <si>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</si>
  <si>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</si>
  <si>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</si>
  <si>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</si>
  <si>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</si>
  <si>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</si>
  <si>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</si>
  <si>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</si>
  <si>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</si>
  <si>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</si>
  <si>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</si>
  <si>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</si>
  <si>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</si>
  <si>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</si>
  <si>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</si>
  <si>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</si>
  <si>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</si>
  <si>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</si>
  <si>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</si>
  <si>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</si>
  <si>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</si>
  <si>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</si>
  <si>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</si>
  <si>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</si>
  <si>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</si>
  <si>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</si>
  <si>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</si>
  <si>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</si>
  <si>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</si>
  <si>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</si>
  <si>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</si>
  <si>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</si>
  <si>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</si>
  <si>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</si>
  <si>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</si>
  <si>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</si>
  <si>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</si>
  <si>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</si>
  <si>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</si>
  <si>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</si>
  <si>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</si>
  <si>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</si>
  <si>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</si>
  <si>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</si>
  <si>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</si>
  <si>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</si>
  <si>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</si>
  <si>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</si>
  <si>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</si>
  <si>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</si>
  <si>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</si>
  <si>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</si>
  <si>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</si>
  <si>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</si>
  <si>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</si>
  <si>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</si>
  <si>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</si>
  <si>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</si>
  <si>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</si>
  <si>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</si>
  <si>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</si>
  <si>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</si>
  <si>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</si>
  <si>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</si>
  <si>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</si>
  <si>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</si>
  <si>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</si>
  <si>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</si>
  <si>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</si>
  <si>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</si>
  <si>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</si>
  <si>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</si>
  <si>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</si>
  <si>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</si>
  <si>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</si>
  <si>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</si>
  <si>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</si>
  <si>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</si>
  <si>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</si>
  <si>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</si>
  <si>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</si>
  <si>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</si>
  <si>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</si>
  <si>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</si>
  <si>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</si>
  <si>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</si>
  <si>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</si>
  <si>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</si>
  <si>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</si>
  <si>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</si>
  <si>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</si>
  <si>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</si>
  <si>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</si>
  <si>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</si>
  <si>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</si>
  <si>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</si>
  <si>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</si>
  <si>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</si>
  <si>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</si>
  <si>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</si>
  <si>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</si>
  <si>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</si>
  <si>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</si>
  <si>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</si>
  <si>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</si>
  <si>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</si>
  <si>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</si>
  <si>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</si>
  <si>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</si>
  <si>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</si>
  <si>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</si>
  <si>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</si>
  <si>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</si>
  <si>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</si>
  <si>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</si>
  <si>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</si>
  <si>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</si>
  <si>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</si>
  <si>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</si>
  <si>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</si>
  <si>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</si>
  <si>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</si>
  <si>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</si>
  <si>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</si>
  <si>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</si>
  <si>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</si>
  <si>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</si>
  <si>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</si>
  <si>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</si>
  <si>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</si>
  <si>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</si>
  <si>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</si>
  <si>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</si>
  <si>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</si>
  <si>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</si>
  <si>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</si>
  <si>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</si>
  <si>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</si>
  <si>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</si>
  <si>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</si>
  <si>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</si>
  <si>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</si>
  <si>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</si>
  <si>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</si>
  <si>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</si>
  <si>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</si>
  <si>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</si>
  <si>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</si>
  <si>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</si>
  <si>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</si>
  <si>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</si>
  <si>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</si>
  <si>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</si>
  <si>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</si>
  <si>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</si>
  <si>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</si>
  <si>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</si>
  <si>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</si>
  <si>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</si>
  <si>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</si>
  <si>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</si>
  <si>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</si>
  <si>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</si>
  <si>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</si>
  <si>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</si>
  <si>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</si>
  <si>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</si>
  <si>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</si>
  <si>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</si>
  <si>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</si>
  <si>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</si>
  <si>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</si>
  <si>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</si>
  <si>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</si>
  <si>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</si>
  <si>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</si>
  <si>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</si>
  <si>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</si>
  <si>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</si>
  <si>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</si>
  <si>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</si>
  <si>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</si>
  <si>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</si>
  <si>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</si>
  <si>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</si>
  <si>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</si>
  <si>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</si>
  <si>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</si>
  <si>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</si>
  <si>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</si>
  <si>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</si>
  <si>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</si>
  <si>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</si>
  <si>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</si>
  <si>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</si>
  <si>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</si>
  <si>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</si>
  <si>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</si>
  <si>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</si>
  <si>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</si>
  <si>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</si>
  <si>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</si>
  <si>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</si>
  <si>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</si>
  <si>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</si>
  <si>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</si>
  <si>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</si>
  <si>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</si>
  <si>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</si>
  <si>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</si>
  <si>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</si>
  <si>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</si>
  <si>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</si>
  <si>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</si>
  <si>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</si>
  <si>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</si>
  <si>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</si>
  <si>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</si>
  <si>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</si>
  <si>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</si>
  <si>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</si>
  <si>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</si>
  <si>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</si>
  <si>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</si>
  <si>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</si>
  <si>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</si>
  <si>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</si>
  <si>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</si>
  <si>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</si>
  <si>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</si>
  <si>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</si>
  <si>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</si>
  <si>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</si>
  <si>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</si>
  <si>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</si>
  <si>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</si>
  <si>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</si>
  <si>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</si>
  <si>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</si>
  <si>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</si>
  <si>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</si>
  <si>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</si>
  <si>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</si>
  <si>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</si>
  <si>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</si>
  <si>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</si>
  <si>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</si>
  <si>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</si>
  <si>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</si>
  <si>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</si>
  <si>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</si>
  <si>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</si>
  <si>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</si>
  <si>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</si>
  <si>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</si>
  <si>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</si>
  <si>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</si>
  <si>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</si>
  <si>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</si>
  <si>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</si>
  <si>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</si>
  <si>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</si>
  <si>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</si>
  <si>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</si>
  <si>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</si>
  <si>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</si>
  <si>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</si>
  <si>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</si>
  <si>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</si>
  <si>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</si>
  <si>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</si>
  <si>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</si>
  <si>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</si>
  <si>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</si>
  <si>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</si>
  <si>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</si>
  <si>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</si>
  <si>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</si>
  <si>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</si>
  <si>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</si>
  <si>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</si>
  <si>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</si>
  <si>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</si>
  <si>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</si>
  <si>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</si>
  <si>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</si>
  <si>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</si>
  <si>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</si>
  <si>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</si>
  <si>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</si>
  <si>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</si>
  <si>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</si>
  <si>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</si>
  <si>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</si>
  <si>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</si>
  <si>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</si>
  <si>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</si>
  <si>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</si>
  <si>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</si>
  <si>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</si>
  <si>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</si>
  <si>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</si>
  <si>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</si>
  <si>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</si>
  <si>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</si>
  <si>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</si>
  <si>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</si>
  <si>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</si>
  <si>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</si>
  <si>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</si>
  <si>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</si>
  <si>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</si>
  <si>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</si>
  <si>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</si>
  <si>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</si>
  <si>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</si>
  <si>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</si>
  <si>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</si>
  <si>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</si>
  <si>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</si>
  <si>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</si>
  <si>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</si>
  <si>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</si>
  <si>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</si>
  <si>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</si>
  <si>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</si>
  <si>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</si>
  <si>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</si>
  <si>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</si>
  <si>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</si>
  <si>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</si>
  <si>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</si>
  <si>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</si>
  <si>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</si>
  <si>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</si>
  <si>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</si>
  <si>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</si>
  <si>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</si>
  <si>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</si>
  <si>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</si>
  <si>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</si>
  <si>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</si>
  <si>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</si>
  <si>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</si>
  <si>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</si>
  <si>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</si>
  <si>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</si>
  <si>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</si>
  <si>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</si>
  <si>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</si>
  <si>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</si>
  <si>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</si>
  <si>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</si>
  <si>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</si>
  <si>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</si>
  <si>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</si>
  <si>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</si>
  <si>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</si>
  <si>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</si>
  <si>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</si>
  <si>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</si>
  <si>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</si>
  <si>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</si>
  <si>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</si>
  <si>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</si>
  <si>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</si>
  <si>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</si>
  <si>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</si>
  <si>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</si>
  <si>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</si>
  <si>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</si>
  <si>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</si>
  <si>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</si>
  <si>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</si>
  <si>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</si>
  <si>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</si>
  <si>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</si>
  <si>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</si>
  <si>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</si>
  <si>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</si>
  <si>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</si>
  <si>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</si>
  <si>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</si>
  <si>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</si>
  <si>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</si>
  <si>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</si>
  <si>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</si>
  <si>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</si>
  <si>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</si>
  <si>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</si>
  <si>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</si>
  <si>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</si>
  <si>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</si>
  <si>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</si>
  <si>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</si>
  <si>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</si>
  <si>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</si>
  <si>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</si>
  <si>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</si>
  <si>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</si>
  <si>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</si>
  <si>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</si>
  <si>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</si>
  <si>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</si>
  <si>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</si>
  <si>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</si>
  <si>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</si>
  <si>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</si>
  <si>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</si>
  <si>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</si>
  <si>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</si>
  <si>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</si>
  <si>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</si>
  <si>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</si>
  <si>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</si>
  <si>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</si>
  <si>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</si>
  <si>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</si>
  <si>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</si>
  <si>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</si>
  <si>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</si>
  <si>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</si>
  <si>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</si>
  <si>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</si>
  <si>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</si>
  <si>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</si>
  <si>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</si>
  <si>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</si>
  <si>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</si>
  <si>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</si>
  <si>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</si>
  <si>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</si>
  <si>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</si>
  <si>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</si>
  <si>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</si>
  <si>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</si>
  <si>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</si>
  <si>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</si>
  <si>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</si>
  <si>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</si>
  <si>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</si>
  <si>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</si>
  <si>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</si>
  <si>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</si>
  <si>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</si>
  <si>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</si>
  <si>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</si>
  <si>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</si>
  <si>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</si>
  <si>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</si>
  <si>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</si>
  <si>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</si>
  <si>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</si>
  <si>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</si>
  <si>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</si>
  <si>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</si>
  <si>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</si>
  <si>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</si>
  <si>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</si>
  <si>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</si>
  <si>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</si>
  <si>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</si>
  <si>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</si>
  <si>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</si>
  <si>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</si>
  <si>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</si>
  <si>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</si>
  <si>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</si>
  <si>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</si>
  <si>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</si>
  <si>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</si>
  <si>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</si>
  <si>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</si>
  <si>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</si>
  <si>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</si>
  <si>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</si>
  <si>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</si>
  <si>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</si>
  <si>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</si>
  <si>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</si>
  <si>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</si>
  <si>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</si>
  <si>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</si>
  <si>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</si>
  <si>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</si>
  <si>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</si>
  <si>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</si>
  <si>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</si>
  <si>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</si>
  <si>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</si>
  <si>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</si>
  <si>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</si>
  <si>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</si>
  <si>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</si>
  <si>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</si>
  <si>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</si>
  <si>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</si>
  <si>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</si>
  <si>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</si>
  <si>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</si>
  <si>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</si>
  <si>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</si>
  <si>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</si>
  <si>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</si>
  <si>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</si>
  <si>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</si>
  <si>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</si>
  <si>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</si>
  <si>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</si>
  <si>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</si>
  <si>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</si>
  <si>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</si>
  <si>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</si>
  <si>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</si>
  <si>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</si>
  <si>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</si>
  <si>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</si>
  <si>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</si>
  <si>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</si>
  <si>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</si>
  <si>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</si>
  <si>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</si>
  <si>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</si>
  <si>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</si>
  <si>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</si>
  <si>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</si>
  <si>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</si>
  <si>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</si>
  <si>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</si>
  <si>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</si>
  <si>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</si>
  <si>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</si>
  <si>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</si>
  <si>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</si>
  <si>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</si>
  <si>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</si>
  <si>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</si>
  <si>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</si>
  <si>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</si>
  <si>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</si>
  <si>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</si>
  <si>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</si>
  <si>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</si>
  <si>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</si>
  <si>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</si>
  <si>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</si>
  <si>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</si>
  <si>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</si>
  <si>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</si>
  <si>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</si>
  <si>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</si>
  <si>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</si>
  <si>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</si>
  <si>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</si>
  <si>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</si>
  <si>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</si>
  <si>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</si>
  <si>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</si>
  <si>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</si>
  <si>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</si>
  <si>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</si>
  <si>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</si>
  <si>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</si>
  <si>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</si>
  <si>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</si>
  <si>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</si>
  <si>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</si>
  <si>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</si>
  <si>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</si>
  <si>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</si>
  <si>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</si>
  <si>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</si>
  <si>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</si>
  <si>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</si>
  <si>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</si>
  <si>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</si>
  <si>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</si>
  <si>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</si>
  <si>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</si>
  <si>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</si>
  <si>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</si>
  <si>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</si>
  <si>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</si>
  <si>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</si>
  <si>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</si>
  <si>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</si>
  <si>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</si>
  <si>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</si>
  <si>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</si>
  <si>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</si>
  <si>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</si>
  <si>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</si>
  <si>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</si>
  <si>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</si>
  <si>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</si>
  <si>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</si>
  <si>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</si>
  <si>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</si>
  <si>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</si>
  <si>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</si>
  <si>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</si>
  <si>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</si>
  <si>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</si>
  <si>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</si>
  <si>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</si>
  <si>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</si>
  <si>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</si>
  <si>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</si>
  <si>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</si>
  <si>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</si>
  <si>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</si>
  <si>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</si>
  <si>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</si>
  <si>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</si>
  <si>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</si>
  <si>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</si>
  <si>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</si>
  <si>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</si>
  <si>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</si>
  <si>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</si>
  <si>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</si>
  <si>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</si>
  <si>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</si>
  <si>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</si>
  <si>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</si>
  <si>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</si>
  <si>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</si>
  <si>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</si>
  <si>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</si>
  <si>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</si>
  <si>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</si>
  <si>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</si>
  <si>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</si>
  <si>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</si>
  <si>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</si>
  <si>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</si>
  <si>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</si>
  <si>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</si>
  <si>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</si>
  <si>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</si>
  <si>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</si>
  <si>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</si>
  <si>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</si>
  <si>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</si>
  <si>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</si>
  <si>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</si>
  <si>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</si>
  <si>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</si>
  <si>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</si>
  <si>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</si>
  <si>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</si>
  <si>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</si>
  <si>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</si>
  <si>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</si>
  <si>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</si>
  <si>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</si>
  <si>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</si>
  <si>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</si>
  <si>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</si>
  <si>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</si>
  <si>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</si>
  <si>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</si>
  <si>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</si>
  <si>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</si>
  <si>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</si>
  <si>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</si>
  <si>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</si>
  <si>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</si>
  <si>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</si>
  <si>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</si>
  <si>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</si>
  <si>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</si>
  <si>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</si>
  <si>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</si>
  <si>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</si>
  <si>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</si>
  <si>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</si>
  <si>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</si>
  <si>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</si>
  <si>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</si>
  <si>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</si>
  <si>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</si>
  <si>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</si>
  <si>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</si>
  <si>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</si>
  <si>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</si>
  <si>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</si>
  <si>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</si>
  <si>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</si>
  <si>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</si>
  <si>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</si>
  <si>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</si>
  <si>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</si>
  <si>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</si>
  <si>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</si>
  <si>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</si>
  <si>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</si>
  <si>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</si>
  <si>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</si>
  <si>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</si>
  <si>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</si>
  <si>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</si>
  <si>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</si>
  <si>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</si>
  <si>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</si>
  <si>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</si>
  <si>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</si>
  <si>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</si>
  <si>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</si>
  <si>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</si>
  <si>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</si>
  <si>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</si>
  <si>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</si>
  <si>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</si>
  <si>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</si>
  <si>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</si>
  <si>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</si>
  <si>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</si>
  <si>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</si>
  <si>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</si>
  <si>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</si>
  <si>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</si>
  <si>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</si>
  <si>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</si>
  <si>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</si>
  <si>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</si>
  <si>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</si>
  <si>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</si>
  <si>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</si>
  <si>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</si>
  <si>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</si>
  <si>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</si>
  <si>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</si>
  <si>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</si>
  <si>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</si>
  <si>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</si>
  <si>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</si>
  <si>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</si>
  <si>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</si>
  <si>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</si>
  <si>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</si>
  <si>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</si>
  <si>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</si>
  <si>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</si>
  <si>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</si>
  <si>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</si>
  <si>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</si>
  <si>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</si>
  <si>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</si>
  <si>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</si>
  <si>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</si>
  <si>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</si>
  <si>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</si>
  <si>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</si>
  <si>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</si>
  <si>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</si>
  <si>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</si>
  <si>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</si>
  <si>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</si>
  <si>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</si>
  <si>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</si>
  <si>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</si>
  <si>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</si>
  <si>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</si>
  <si>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</si>
  <si>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</si>
  <si>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</si>
  <si>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</si>
  <si>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</si>
  <si>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</si>
  <si>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</si>
  <si>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</si>
  <si>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</si>
  <si>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</si>
  <si>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</si>
  <si>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</si>
  <si>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</si>
  <si>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</si>
  <si>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</si>
  <si>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</si>
  <si>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</si>
  <si>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</si>
  <si>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</si>
  <si>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</si>
  <si>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</si>
  <si>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</si>
  <si>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</si>
  <si>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</si>
  <si>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</si>
  <si>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</si>
  <si>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</si>
  <si>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</si>
  <si>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</si>
  <si>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</si>
  <si>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</si>
  <si>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</si>
  <si>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</si>
  <si>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</si>
  <si>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</si>
  <si>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</si>
  <si>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</si>
  <si>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</si>
  <si>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</si>
  <si>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</si>
  <si>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</si>
  <si>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</si>
  <si>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</si>
  <si>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</si>
  <si>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</si>
  <si>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</si>
  <si>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</si>
  <si>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</si>
  <si>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</si>
  <si>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</si>
  <si>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</si>
  <si>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</si>
  <si>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</si>
  <si>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</si>
  <si>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</si>
  <si>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</si>
  <si>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</si>
  <si>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</si>
  <si>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</si>
  <si>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</si>
  <si>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</si>
  <si>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</si>
  <si>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</si>
  <si>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</si>
  <si>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</si>
  <si>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</si>
  <si>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</si>
  <si>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</si>
  <si>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</si>
  <si>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</si>
  <si>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</si>
  <si>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</si>
  <si>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</si>
  <si>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</si>
  <si>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</si>
  <si>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</si>
  <si>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</si>
  <si>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</si>
  <si>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</si>
  <si>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</si>
  <si>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</si>
  <si>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</si>
  <si>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</si>
  <si>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</si>
  <si>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</si>
  <si>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</si>
  <si>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</si>
  <si>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</si>
  <si>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</si>
  <si>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</si>
  <si>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</si>
  <si>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</si>
  <si>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</si>
  <si>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</si>
  <si>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</si>
  <si>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</si>
  <si>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</si>
  <si>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</si>
  <si>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</si>
  <si>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</si>
  <si>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</si>
  <si>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</si>
  <si>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</si>
  <si>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</si>
  <si>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</si>
  <si>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</si>
  <si>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</si>
  <si>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</si>
  <si>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</si>
  <si>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</si>
  <si>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</si>
  <si>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</si>
  <si>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</si>
  <si>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</si>
  <si>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</si>
  <si>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</si>
  <si>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</si>
  <si>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</si>
  <si>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</si>
  <si>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</si>
  <si>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</si>
  <si>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</si>
  <si>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</si>
  <si>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</si>
  <si>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</si>
  <si>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</si>
  <si>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</si>
  <si>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</si>
  <si>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</si>
  <si>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</si>
  <si>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</si>
  <si>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</si>
  <si>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</si>
  <si>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</si>
  <si>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</si>
  <si>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</si>
  <si>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</si>
  <si>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</si>
  <si>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</si>
  <si>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</si>
  <si>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</si>
  <si>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</si>
  <si>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</si>
  <si>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</si>
  <si>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</si>
  <si>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</si>
  <si>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</si>
  <si>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</si>
  <si>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</si>
  <si>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</si>
  <si>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</si>
  <si>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</si>
  <si>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</si>
  <si>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</si>
  <si>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</si>
  <si>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</si>
  <si>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</si>
  <si>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</si>
  <si>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</si>
  <si>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</si>
  <si>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</si>
  <si>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</si>
  <si>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</si>
  <si>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</si>
  <si>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</si>
  <si>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</si>
  <si>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</si>
  <si>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</si>
  <si>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</si>
  <si>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</si>
  <si>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</si>
  <si>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</si>
  <si>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</si>
  <si>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</si>
  <si>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</si>
  <si>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</si>
  <si>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</si>
  <si>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</si>
  <si>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</si>
  <si>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</si>
  <si>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</si>
  <si>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</si>
  <si>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</si>
  <si>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</si>
  <si>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</si>
  <si>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</si>
  <si>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</si>
  <si>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</si>
  <si>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</si>
  <si>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</si>
  <si>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</si>
  <si>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</si>
  <si>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</si>
  <si>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</si>
  <si>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</si>
  <si>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</si>
  <si>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</si>
  <si>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</si>
  <si>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</si>
  <si>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</si>
  <si>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</si>
  <si>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</si>
  <si>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</si>
  <si>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</si>
  <si>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</si>
  <si>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</si>
  <si>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</si>
  <si>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</si>
  <si>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</si>
  <si>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</si>
  <si>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</si>
  <si>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</si>
  <si>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</si>
  <si>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</si>
  <si>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</si>
  <si>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</si>
  <si>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</si>
  <si>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</si>
  <si>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</si>
  <si>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</si>
  <si>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</si>
  <si>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</si>
  <si>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</si>
  <si>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</si>
  <si>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</si>
  <si>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</si>
  <si>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</si>
  <si>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</si>
  <si>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</si>
  <si>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</si>
  <si>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</si>
  <si>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</si>
  <si>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</si>
  <si>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</si>
  <si>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</si>
  <si>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</si>
  <si>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</si>
  <si>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</si>
  <si>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</si>
  <si>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</si>
  <si>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</si>
  <si>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</si>
  <si>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</si>
  <si>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</si>
  <si>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</si>
  <si>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</si>
  <si>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</si>
  <si>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</si>
  <si>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</si>
  <si>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</si>
  <si>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</si>
  <si>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</si>
  <si>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</si>
  <si>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</si>
  <si>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</si>
  <si>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</si>
  <si>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</si>
  <si>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</si>
  <si>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</si>
  <si>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</si>
  <si>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</si>
  <si>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</si>
  <si>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</si>
  <si>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</si>
  <si>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</si>
  <si>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</si>
  <si>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</si>
  <si>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</si>
  <si>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</si>
  <si>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</si>
  <si>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</si>
  <si>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</si>
  <si>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</si>
  <si>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</si>
  <si>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</si>
  <si>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</si>
  <si>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</si>
  <si>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</si>
  <si>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</si>
  <si>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</si>
  <si>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</si>
  <si>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</si>
  <si>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</si>
  <si>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</si>
  <si>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</si>
  <si>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</si>
  <si>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</si>
  <si>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</si>
  <si>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</si>
  <si>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</si>
  <si>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</si>
  <si>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</si>
  <si>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</si>
  <si>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</si>
  <si>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</si>
  <si>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</si>
  <si>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</si>
  <si>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</si>
  <si>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</si>
  <si>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</si>
  <si>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</si>
  <si>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</si>
  <si>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</si>
  <si>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</si>
  <si>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</si>
  <si>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</si>
  <si>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</si>
  <si>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</si>
  <si>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</si>
  <si>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</si>
  <si>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</si>
  <si>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</si>
  <si>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</si>
  <si>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</si>
  <si>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</si>
  <si>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</si>
  <si>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</si>
  <si>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</si>
  <si>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</si>
  <si>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</si>
  <si>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</si>
  <si>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</si>
  <si>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</si>
  <si>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</si>
  <si>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</si>
  <si>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</si>
  <si>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</si>
  <si>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</si>
  <si>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</si>
  <si>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</si>
  <si>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</si>
  <si>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</si>
  <si>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</si>
  <si>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</si>
  <si>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</si>
  <si>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</si>
  <si>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</si>
  <si>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</si>
  <si>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</si>
  <si>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</si>
  <si>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</si>
  <si>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</si>
  <si>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</si>
  <si>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</si>
  <si>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</si>
  <si>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</si>
  <si>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</si>
  <si>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</si>
  <si>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</si>
  <si>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</si>
  <si>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</si>
  <si>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</si>
  <si>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</si>
  <si>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</si>
  <si>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</si>
  <si>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</si>
  <si>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</si>
  <si>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</si>
  <si>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</si>
  <si>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</si>
  <si>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</si>
  <si>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</si>
  <si>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</si>
  <si>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</si>
  <si>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</si>
  <si>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</si>
  <si>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</si>
  <si>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</si>
  <si>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</si>
  <si>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</si>
  <si>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</si>
  <si>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</si>
  <si>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</si>
  <si>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</si>
  <si>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</si>
  <si>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</si>
  <si>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</si>
  <si>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</si>
  <si>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</si>
  <si>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</si>
  <si>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</si>
  <si>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</si>
  <si>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</si>
  <si>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</si>
  <si>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</si>
  <si>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</si>
  <si>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</si>
  <si>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</si>
  <si>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</si>
  <si>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</si>
  <si>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</si>
  <si>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</si>
  <si>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</si>
  <si>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</si>
  <si>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</si>
  <si>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</si>
  <si>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</si>
  <si>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</si>
  <si>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</si>
  <si>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</si>
  <si>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</si>
  <si>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</si>
  <si>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</si>
  <si>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</si>
  <si>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</si>
  <si>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</si>
  <si>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</si>
  <si>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</si>
  <si>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</si>
  <si>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</si>
  <si>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</si>
  <si>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</si>
  <si>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</si>
  <si>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</si>
  <si>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</si>
  <si>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</si>
  <si>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</si>
  <si>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</si>
  <si>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</si>
  <si>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</si>
  <si>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</si>
  <si>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</si>
  <si>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</si>
  <si>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</si>
  <si>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</si>
  <si>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</si>
  <si>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</si>
  <si>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</si>
  <si>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</si>
  <si>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</si>
  <si>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</si>
  <si>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</si>
  <si>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</si>
  <si>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</si>
  <si>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</si>
  <si>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</si>
  <si>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</si>
  <si>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</si>
  <si>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</si>
  <si>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</si>
  <si>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</si>
  <si>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</si>
  <si>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</si>
  <si>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</si>
  <si>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</si>
  <si>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</si>
  <si>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</si>
  <si>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</si>
  <si>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</si>
  <si>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</si>
  <si>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</si>
  <si>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</si>
  <si>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</si>
  <si>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</si>
  <si>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</si>
  <si>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</si>
  <si>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</si>
  <si>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</si>
  <si>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</si>
  <si>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</si>
  <si>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</si>
  <si>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</si>
  <si>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</si>
  <si>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</si>
  <si>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</si>
  <si>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</si>
  <si>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</si>
  <si>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</si>
  <si>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</si>
  <si>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</si>
  <si>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</si>
  <si>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</si>
  <si>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</si>
  <si>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</si>
  <si>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</si>
  <si>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</si>
  <si>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</si>
  <si>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</si>
  <si>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</si>
  <si>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</si>
  <si>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</si>
  <si>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</si>
  <si>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</si>
  <si>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</si>
  <si>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</si>
  <si>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</si>
  <si>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</si>
  <si>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</si>
  <si>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</si>
  <si>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</si>
  <si>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</si>
  <si>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</si>
  <si>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</si>
  <si>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</si>
  <si>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</si>
  <si>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</si>
  <si>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</si>
  <si>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</si>
  <si>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</si>
  <si>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</si>
  <si>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</si>
  <si>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</si>
  <si>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</si>
  <si>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</si>
  <si>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</si>
  <si>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</si>
  <si>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</si>
  <si>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</si>
  <si>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</si>
  <si>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</si>
  <si>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</si>
  <si>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</si>
  <si>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</si>
  <si>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</si>
  <si>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</si>
  <si>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</si>
  <si>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</si>
  <si>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</si>
  <si>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</si>
  <si>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</si>
  <si>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</si>
  <si>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</si>
  <si>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</si>
  <si>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</si>
  <si>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</si>
  <si>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</si>
  <si>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</si>
  <si>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</si>
  <si>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</si>
  <si>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</si>
  <si>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</si>
  <si>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</si>
  <si>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</si>
  <si>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</si>
  <si>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</si>
  <si>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</si>
  <si>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</si>
  <si>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</si>
  <si>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</si>
  <si>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</si>
  <si>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</si>
  <si>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</si>
  <si>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</si>
  <si>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</si>
  <si>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</si>
  <si>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</si>
  <si>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</si>
  <si>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</si>
  <si>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</si>
  <si>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</si>
  <si>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</si>
  <si>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</si>
  <si>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</si>
  <si>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</si>
  <si>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</si>
  <si>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</si>
  <si>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</si>
  <si>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</si>
  <si>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</si>
  <si>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</si>
  <si>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</si>
  <si>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</si>
  <si>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</si>
  <si>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</si>
  <si>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</si>
  <si>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</si>
  <si>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</si>
  <si>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</si>
  <si>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</si>
  <si>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</si>
  <si>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</si>
  <si>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</si>
  <si>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</si>
  <si>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</si>
  <si>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</si>
  <si>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</si>
  <si>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</si>
  <si>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</si>
  <si>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</si>
  <si>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</si>
  <si>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</si>
  <si>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</si>
  <si>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</si>
  <si>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</si>
  <si>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</si>
  <si>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</si>
  <si>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</si>
  <si>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</si>
  <si>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</si>
  <si>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</si>
  <si>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</si>
  <si>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</si>
  <si>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</si>
  <si>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</si>
  <si>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</si>
  <si>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</si>
  <si>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</si>
  <si>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</si>
  <si>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</si>
  <si>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</si>
  <si>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</si>
  <si>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</si>
  <si>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</si>
  <si>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</si>
  <si>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</si>
  <si>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</si>
  <si>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</si>
  <si>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</si>
  <si>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</si>
  <si>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</si>
  <si>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</si>
  <si>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</si>
  <si>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</si>
  <si>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</si>
  <si>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</si>
  <si>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</si>
  <si>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</si>
  <si>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</si>
  <si>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</si>
  <si>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</si>
  <si>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</si>
  <si>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</si>
  <si>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</si>
  <si>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</si>
  <si>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</si>
  <si>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</si>
  <si>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</si>
  <si>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</si>
  <si>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</si>
  <si>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</si>
  <si>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</si>
  <si>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</si>
  <si>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</si>
  <si>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</si>
  <si>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</si>
  <si>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</si>
  <si>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</si>
  <si>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</si>
  <si>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</si>
  <si>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</si>
  <si>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</si>
  <si>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</si>
  <si>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</si>
  <si>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</si>
  <si>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</si>
  <si>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</si>
  <si>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</si>
  <si>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</si>
  <si>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</si>
  <si>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</si>
  <si>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</si>
  <si>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</si>
  <si>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</si>
  <si>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</si>
  <si>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</si>
  <si>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</si>
  <si>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</si>
  <si>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</si>
  <si>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</si>
  <si>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</si>
  <si>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</si>
  <si>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</si>
  <si>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</si>
  <si>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</si>
  <si>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</si>
  <si>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</si>
  <si>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</si>
  <si>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</si>
  <si>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</si>
  <si>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</si>
  <si>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</si>
  <si>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</si>
  <si>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</si>
  <si>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</si>
  <si>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</si>
  <si>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</si>
  <si>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</si>
  <si>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</si>
  <si>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</si>
  <si>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</si>
  <si>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</si>
  <si>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</si>
  <si>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</si>
  <si>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</si>
  <si>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</si>
  <si>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</si>
  <si>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</si>
  <si>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</si>
  <si>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</si>
  <si>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</si>
  <si>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</si>
  <si>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</si>
  <si>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</si>
  <si>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</si>
  <si>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</si>
  <si>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</si>
  <si>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</si>
  <si>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</si>
  <si>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</si>
  <si>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</si>
  <si>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</si>
  <si>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</si>
  <si>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</si>
  <si>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</si>
  <si>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</si>
  <si>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</si>
  <si>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</si>
  <si>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</si>
  <si>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</si>
  <si>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</si>
  <si>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</si>
  <si>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</si>
  <si>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</si>
  <si>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</si>
  <si>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</si>
  <si>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</si>
  <si>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</si>
  <si>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</si>
  <si>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</si>
  <si>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</si>
  <si>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</si>
  <si>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</si>
  <si>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</si>
  <si>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</si>
  <si>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</si>
  <si>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</si>
  <si>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</si>
  <si>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</si>
  <si>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</si>
  <si>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</si>
  <si>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</si>
  <si>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</si>
  <si>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</si>
  <si>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</si>
  <si>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</si>
  <si>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</si>
  <si>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</si>
  <si>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</si>
  <si>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</si>
  <si>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</si>
  <si>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</si>
  <si>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</si>
  <si>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</si>
  <si>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</si>
  <si>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</si>
  <si>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</si>
  <si>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</si>
  <si>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</si>
  <si>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</si>
  <si>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</si>
  <si>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</si>
  <si>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</si>
  <si>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</si>
  <si>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</si>
  <si>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</si>
  <si>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</si>
  <si>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</si>
  <si>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</si>
  <si>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</si>
  <si>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</si>
  <si>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</si>
  <si>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</si>
  <si>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</si>
  <si>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</si>
  <si>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</si>
  <si>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</si>
  <si>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</si>
  <si>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</si>
  <si>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</si>
  <si>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</si>
  <si>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</si>
  <si>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</si>
  <si>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</si>
  <si>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</si>
  <si>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</si>
  <si>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</si>
  <si>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</si>
  <si>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</si>
  <si>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</si>
  <si>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</si>
  <si>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</si>
  <si>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</si>
  <si>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</si>
  <si>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</si>
  <si>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</si>
  <si>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</si>
  <si>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</si>
  <si>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</si>
  <si>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</si>
  <si>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</si>
  <si>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</si>
  <si>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</si>
  <si>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</si>
  <si>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</si>
  <si>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</si>
  <si>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</si>
  <si>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</si>
  <si>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</si>
  <si>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</si>
  <si>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</si>
  <si>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</si>
  <si>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</si>
  <si>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</si>
  <si>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</si>
  <si>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</si>
  <si>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</si>
  <si>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</si>
  <si>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</si>
  <si>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</si>
  <si>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</si>
  <si>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</si>
  <si>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</si>
  <si>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</si>
  <si>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</si>
  <si>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</si>
  <si>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</si>
  <si>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</si>
  <si>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</si>
  <si>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</si>
  <si>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</si>
  <si>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</si>
  <si>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</si>
  <si>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</si>
  <si>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</si>
  <si>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</si>
  <si>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</si>
  <si>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</si>
  <si>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</si>
  <si>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</si>
  <si>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</si>
  <si>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</si>
  <si>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</si>
  <si>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</si>
  <si>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</si>
  <si>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</si>
  <si>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</si>
  <si>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</si>
  <si>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</si>
  <si>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</si>
  <si>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</si>
  <si>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</si>
  <si>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</si>
  <si>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</si>
  <si>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</si>
  <si>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</si>
  <si>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</si>
  <si>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</si>
  <si>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</si>
  <si>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</si>
  <si>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</si>
  <si>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</si>
  <si>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</si>
  <si>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</si>
  <si>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</si>
  <si>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</si>
  <si>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</si>
  <si>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</si>
  <si>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</si>
  <si>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</si>
  <si>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</si>
  <si>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</si>
  <si>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</si>
  <si>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</si>
  <si>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</si>
  <si>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</si>
  <si>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</si>
  <si>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</si>
  <si>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</si>
  <si>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</si>
  <si>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</si>
  <si>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</si>
  <si>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</si>
  <si>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</si>
  <si>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</si>
  <si>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</si>
  <si>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</si>
  <si>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</si>
  <si>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</si>
  <si>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</si>
  <si>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</si>
  <si>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</si>
  <si>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</si>
  <si>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</si>
  <si>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</si>
  <si>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</si>
  <si>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</si>
  <si>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</si>
  <si>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</si>
  <si>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</si>
  <si>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</si>
  <si>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</si>
  <si>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</si>
  <si>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</si>
  <si>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</si>
  <si>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</si>
  <si>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</si>
  <si>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</si>
  <si>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</si>
  <si>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</si>
  <si>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</si>
  <si>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</si>
  <si>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</si>
  <si>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</si>
  <si>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</si>
  <si>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</si>
  <si>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</si>
  <si>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</si>
  <si>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</si>
  <si>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</si>
  <si>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</si>
  <si>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</si>
  <si>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</si>
  <si>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</si>
  <si>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</si>
  <si>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</si>
  <si>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</si>
  <si>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</si>
  <si>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</si>
  <si>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</si>
  <si>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</si>
  <si>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</si>
  <si>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</si>
  <si>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</si>
  <si>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</si>
  <si>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</si>
  <si>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</si>
  <si>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</si>
  <si>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</si>
  <si>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</si>
  <si>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</si>
  <si>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</si>
  <si>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</si>
  <si>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</si>
  <si>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</si>
  <si>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</si>
  <si>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</si>
  <si>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</si>
  <si>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</si>
  <si>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</si>
  <si>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</si>
  <si>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</si>
  <si>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</si>
  <si>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</si>
  <si>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</si>
  <si>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</si>
  <si>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</si>
  <si>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</si>
  <si>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</si>
  <si>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</si>
  <si>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</si>
  <si>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</si>
  <si>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</si>
  <si>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</si>
  <si>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</si>
  <si>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</si>
  <si>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</si>
  <si>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</si>
  <si>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</si>
  <si>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</si>
  <si>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</si>
  <si>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</si>
  <si>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</si>
  <si>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</si>
  <si>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</si>
  <si>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</si>
  <si>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</si>
  <si>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</si>
  <si>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</si>
  <si>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</si>
  <si>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</si>
  <si>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</si>
  <si>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</si>
  <si>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</si>
  <si>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</si>
  <si>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</si>
  <si>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</si>
  <si>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</si>
  <si>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</si>
  <si>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</si>
  <si>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</si>
  <si>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</si>
  <si>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</si>
  <si>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</si>
  <si>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</si>
  <si>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</si>
  <si>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</si>
  <si>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</si>
  <si>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</si>
  <si>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</si>
  <si>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</si>
  <si>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</si>
  <si>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</si>
  <si>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</si>
  <si>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</si>
  <si>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</si>
  <si>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</si>
  <si>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</si>
  <si>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</si>
  <si>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</si>
  <si>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</si>
  <si>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</si>
  <si>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</si>
  <si>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</si>
  <si>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</si>
  <si>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</si>
  <si>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</si>
  <si>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</si>
  <si>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</si>
  <si>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</si>
  <si>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</si>
  <si>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</si>
  <si>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</si>
  <si>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</si>
  <si>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</si>
  <si>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</si>
  <si>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</si>
  <si>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</si>
  <si>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</si>
  <si>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</si>
  <si>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</si>
  <si>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</si>
  <si>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</si>
  <si>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</si>
  <si>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</si>
  <si>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</si>
  <si>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</si>
  <si>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</si>
  <si>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</si>
  <si>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</si>
  <si>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</si>
  <si>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</si>
  <si>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</si>
  <si>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</si>
  <si>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</si>
  <si>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</si>
  <si>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</si>
  <si>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</si>
  <si>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</si>
  <si>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</si>
  <si>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</si>
  <si>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</si>
  <si>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</si>
  <si>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</si>
  <si>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</si>
  <si>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</si>
  <si>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</si>
  <si>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</si>
  <si>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</si>
  <si>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</si>
  <si>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</si>
  <si>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</si>
  <si>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</si>
  <si>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</si>
  <si>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</si>
  <si>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</si>
  <si>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</si>
  <si>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</si>
  <si>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</si>
  <si>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</si>
  <si>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</si>
  <si>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</si>
  <si>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</si>
  <si>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</si>
  <si>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</si>
  <si>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</si>
  <si>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</si>
  <si>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</si>
  <si>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</si>
  <si>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</si>
  <si>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</si>
  <si>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</si>
  <si>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</si>
  <si>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</si>
  <si>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</si>
  <si>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</si>
  <si>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</si>
  <si>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</si>
  <si>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</si>
  <si>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</si>
  <si>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</si>
  <si>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</si>
  <si>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</si>
  <si>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</si>
  <si>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</si>
  <si>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</si>
  <si>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</si>
  <si>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</si>
  <si>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</si>
  <si>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</si>
  <si>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</si>
  <si>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</si>
  <si>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</si>
  <si>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</si>
  <si>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</si>
  <si>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</si>
  <si>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</si>
  <si>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</si>
  <si>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</si>
  <si>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</si>
  <si>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</si>
  <si>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</si>
  <si>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</si>
  <si>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</si>
  <si>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</si>
  <si>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</si>
  <si>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</si>
  <si>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</si>
  <si>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</si>
  <si>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</si>
  <si>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</si>
  <si>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</si>
  <si>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</si>
  <si>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</si>
  <si>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</si>
  <si>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</si>
  <si>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</si>
  <si>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</si>
  <si>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</si>
  <si>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</si>
  <si>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</si>
  <si>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</si>
  <si>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</si>
  <si>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</si>
  <si>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</si>
  <si>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</si>
  <si>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</si>
  <si>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</si>
  <si>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</si>
  <si>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</si>
  <si>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</si>
  <si>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</si>
  <si>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</si>
  <si>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</si>
  <si>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</si>
  <si>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</si>
  <si>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</si>
  <si>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</si>
  <si>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</si>
  <si>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</si>
  <si>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</si>
  <si>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</si>
  <si>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</si>
  <si>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</si>
  <si>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</si>
  <si>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</si>
  <si>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</si>
  <si>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</si>
  <si>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</si>
  <si>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</si>
  <si>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</si>
  <si>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</si>
  <si>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</si>
  <si>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</si>
  <si>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</si>
  <si>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</si>
  <si>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</si>
  <si>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</si>
  <si>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</si>
  <si>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</si>
  <si>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</si>
  <si>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</si>
  <si>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</si>
  <si>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</si>
  <si>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</si>
  <si>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</si>
  <si>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</si>
  <si>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</si>
  <si>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</si>
  <si>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</si>
  <si>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</si>
  <si>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</si>
  <si>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</si>
  <si>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</si>
  <si>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</si>
  <si>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</si>
  <si>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</si>
  <si>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</si>
  <si>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</si>
  <si>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</si>
  <si>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</si>
  <si>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</si>
  <si>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</si>
  <si>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</si>
  <si>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</si>
  <si>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</si>
  <si>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</si>
  <si>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</si>
  <si>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</si>
  <si>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</si>
  <si>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</si>
  <si>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</si>
  <si>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</si>
  <si>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</si>
  <si>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</si>
  <si>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</si>
  <si>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</si>
  <si>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</si>
  <si>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</si>
  <si>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</si>
  <si>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</si>
  <si>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</si>
  <si>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</si>
  <si>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</si>
  <si>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</si>
  <si>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</si>
  <si>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</si>
  <si>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</si>
  <si>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</si>
  <si>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</si>
  <si>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</si>
  <si>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</si>
  <si>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</si>
  <si>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</si>
  <si>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</si>
  <si>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</si>
  <si>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</si>
  <si>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</si>
  <si>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</si>
  <si>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</si>
  <si>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</si>
  <si>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</si>
  <si>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</si>
  <si>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</si>
  <si>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</si>
  <si>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</si>
  <si>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</si>
  <si>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</si>
  <si>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</si>
  <si>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</si>
  <si>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</si>
  <si>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</si>
  <si>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</si>
  <si>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</si>
  <si>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</si>
  <si>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</si>
  <si>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</si>
  <si>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</si>
  <si>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</si>
  <si>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</si>
  <si>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</si>
  <si>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</si>
  <si>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</si>
  <si>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</si>
  <si>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</si>
  <si>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</si>
  <si>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</si>
  <si>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</si>
  <si>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</si>
  <si>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</si>
  <si>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</si>
  <si>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</si>
  <si>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</si>
  <si>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</si>
  <si>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</si>
  <si>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</si>
  <si>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</si>
  <si>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</si>
  <si>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</si>
  <si>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</si>
  <si>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</si>
  <si>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</si>
  <si>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</si>
  <si>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</si>
  <si>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</si>
  <si>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</si>
  <si>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</si>
  <si>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</si>
  <si>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</si>
  <si>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</si>
  <si>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</si>
  <si>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</si>
  <si>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</si>
  <si>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</si>
  <si>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</si>
  <si>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</si>
  <si>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</si>
  <si>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</si>
  <si>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</si>
  <si>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</si>
  <si>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</si>
  <si>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</si>
  <si>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</si>
  <si>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</si>
  <si>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</si>
  <si>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</si>
  <si>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</si>
  <si>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</si>
  <si>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</si>
  <si>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</si>
  <si>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</si>
  <si>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</si>
  <si>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</si>
  <si>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</si>
  <si>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</si>
  <si>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</si>
  <si>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</si>
  <si>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</si>
  <si>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</si>
  <si>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</si>
  <si>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</si>
  <si>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</si>
  <si>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</si>
  <si>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</si>
  <si>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</si>
  <si>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</si>
  <si>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</si>
  <si>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</si>
  <si>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</si>
  <si>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</si>
  <si>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</si>
  <si>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</si>
  <si>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</si>
  <si>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</si>
  <si>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</si>
  <si>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</si>
  <si>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</si>
  <si>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</si>
  <si>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</si>
  <si>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</si>
  <si>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</si>
  <si>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</si>
  <si>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</si>
  <si>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</si>
  <si>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</si>
  <si>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</si>
  <si>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</si>
  <si>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</si>
  <si>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</si>
  <si>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</si>
  <si>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</si>
  <si>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</si>
  <si>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</si>
  <si>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</si>
  <si>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</si>
  <si>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</si>
  <si>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</si>
  <si>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</si>
  <si>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</si>
  <si>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</si>
  <si>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</si>
  <si>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</si>
  <si>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</si>
  <si>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</si>
  <si>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</si>
  <si>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</si>
  <si>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</si>
  <si>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</si>
  <si>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</si>
  <si>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</si>
  <si>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</si>
  <si>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</si>
  <si>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</si>
  <si>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</si>
  <si>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</si>
  <si>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</si>
  <si>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</si>
  <si>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</si>
  <si>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</si>
  <si>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</si>
  <si>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</si>
  <si>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</si>
  <si>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</si>
  <si>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</si>
  <si>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</si>
  <si>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</si>
  <si>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</si>
  <si>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</si>
  <si>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</si>
  <si>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</si>
  <si>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</si>
  <si>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</si>
  <si>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</si>
  <si>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</si>
  <si>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</si>
  <si>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</si>
  <si>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</si>
  <si>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</si>
  <si>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</si>
  <si>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</si>
  <si>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</si>
  <si>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</si>
  <si>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</si>
  <si>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</si>
  <si>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</si>
  <si>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</si>
  <si>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</si>
  <si>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</si>
  <si>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</si>
  <si>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</si>
  <si>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</si>
  <si>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</si>
  <si>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</si>
  <si>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</si>
  <si>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</si>
  <si>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</si>
  <si>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</si>
  <si>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</si>
  <si>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</si>
  <si>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</si>
  <si>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</si>
  <si>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</si>
  <si>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</si>
  <si>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</si>
  <si>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</si>
  <si>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</si>
  <si>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</si>
  <si>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</si>
  <si>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</si>
  <si>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</si>
  <si>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</si>
  <si>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</si>
  <si>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</si>
  <si>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</si>
  <si>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</si>
  <si>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</si>
  <si>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</si>
  <si>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</si>
  <si>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</si>
  <si>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</si>
  <si>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</si>
  <si>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</si>
  <si>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</si>
  <si>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</si>
  <si>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</si>
  <si>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</si>
  <si>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</si>
  <si>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</si>
  <si>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</si>
  <si>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</si>
  <si>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</si>
  <si>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</si>
  <si>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</si>
  <si>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</si>
  <si>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</si>
  <si>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</si>
  <si>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</si>
  <si>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</si>
  <si>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</si>
  <si>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</si>
  <si>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</si>
  <si>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</si>
  <si>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</si>
  <si>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</si>
  <si>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</si>
  <si>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</si>
  <si>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</si>
  <si>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</si>
  <si>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</si>
  <si>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</si>
  <si>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</si>
  <si>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</si>
  <si>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</si>
  <si>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</si>
  <si>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</si>
  <si>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</si>
  <si>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</si>
  <si>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</si>
  <si>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</si>
  <si>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</si>
  <si>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</si>
  <si>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</si>
  <si>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</si>
  <si>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</si>
  <si>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</si>
  <si>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</si>
  <si>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</si>
  <si>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</si>
  <si>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</si>
  <si>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</si>
  <si>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</si>
  <si>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</si>
  <si>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</si>
  <si>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</si>
  <si>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</si>
  <si>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</si>
  <si>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</si>
  <si>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</si>
  <si>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</si>
  <si>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</si>
  <si>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</si>
  <si>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</si>
  <si>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</si>
  <si>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</si>
  <si>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</si>
  <si>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</si>
  <si>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</si>
  <si>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</si>
  <si>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</si>
  <si>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</si>
  <si>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</si>
  <si>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</si>
  <si>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</si>
  <si>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</si>
  <si>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</si>
  <si>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</si>
  <si>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</si>
  <si>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</si>
  <si>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</si>
  <si>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</si>
  <si>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</si>
  <si>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</si>
  <si>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</si>
  <si>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</si>
  <si>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</si>
  <si>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</si>
  <si>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</si>
  <si>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</si>
  <si>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</si>
  <si>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</si>
  <si>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</si>
  <si>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</si>
  <si>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</si>
  <si>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</si>
  <si>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</si>
  <si>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</si>
  <si>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</si>
  <si>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</si>
  <si>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</si>
  <si>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</si>
  <si>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</si>
  <si>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</si>
  <si>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</si>
  <si>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</si>
  <si>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</si>
  <si>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</si>
  <si>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</si>
  <si>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</si>
  <si>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</si>
  <si>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</si>
  <si>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</si>
  <si>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</si>
  <si>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</si>
  <si>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</si>
  <si>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</si>
  <si>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</si>
  <si>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</si>
  <si>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</si>
  <si>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</si>
  <si>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</si>
  <si>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</si>
  <si>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</si>
  <si>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</si>
  <si>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</si>
  <si>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</si>
  <si>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</si>
  <si>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</si>
  <si>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</si>
  <si>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</si>
  <si>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</si>
  <si>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</si>
  <si>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</si>
  <si>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</si>
  <si>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</si>
  <si>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</si>
  <si>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</si>
  <si>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</si>
  <si>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</si>
  <si>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</si>
  <si>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</si>
  <si>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</si>
  <si>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</si>
  <si>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</si>
  <si>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</si>
  <si>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</si>
  <si>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</si>
  <si>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</si>
  <si>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</si>
  <si>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</si>
  <si>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</si>
  <si>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</si>
  <si>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</si>
  <si>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</si>
  <si>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</si>
  <si>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</si>
  <si>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</si>
  <si>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</si>
  <si>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</si>
  <si>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</si>
  <si>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</si>
  <si>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</si>
  <si>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</si>
  <si>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</si>
  <si>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</si>
  <si>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</si>
  <si>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</si>
  <si>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</si>
  <si>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</si>
  <si>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</si>
  <si>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</si>
  <si>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</si>
  <si>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</si>
  <si>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</si>
  <si>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</si>
  <si>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</si>
  <si>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</si>
  <si>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</si>
  <si>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</si>
  <si>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</si>
  <si>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</si>
  <si>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</si>
  <si>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</si>
  <si>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</si>
  <si>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</si>
  <si>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</si>
  <si>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</si>
  <si>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</si>
  <si>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</si>
  <si>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</si>
  <si>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</si>
  <si>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</si>
  <si>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</si>
  <si>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</si>
  <si>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</si>
  <si>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</si>
  <si>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</si>
  <si>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</si>
  <si>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</si>
  <si>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</si>
  <si>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</si>
  <si>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</si>
  <si>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</si>
  <si>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</si>
  <si>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</si>
  <si>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</si>
  <si>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</si>
  <si>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</si>
  <si>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</si>
  <si>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</si>
  <si>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</si>
  <si>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</si>
  <si>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</si>
  <si>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</si>
  <si>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</si>
  <si>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</si>
  <si>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</si>
  <si>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</si>
  <si>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</si>
  <si>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</si>
  <si>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</si>
  <si>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</si>
  <si>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</si>
  <si>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</si>
  <si>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</si>
  <si>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</si>
  <si>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</si>
  <si>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</si>
  <si>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</si>
  <si>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</si>
  <si>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</si>
  <si>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</si>
  <si>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</si>
  <si>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</si>
  <si>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</si>
  <si>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</si>
  <si>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</si>
  <si>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</si>
  <si>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</si>
  <si>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</si>
  <si>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</si>
  <si>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</si>
  <si>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</si>
  <si>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</si>
  <si>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</si>
  <si>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</si>
  <si>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</si>
  <si>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</si>
  <si>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</si>
  <si>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</si>
  <si>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</si>
  <si>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</si>
  <si>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</si>
  <si>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</si>
  <si>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</si>
  <si>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</si>
  <si>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</si>
  <si>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</si>
  <si>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</si>
  <si>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</si>
  <si>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</si>
  <si>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</si>
  <si>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</si>
  <si>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</si>
  <si>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</si>
  <si>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</si>
  <si>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</si>
  <si>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</si>
  <si>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</si>
  <si>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</si>
  <si>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</si>
  <si>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</si>
  <si>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</si>
  <si>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</si>
  <si>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</si>
  <si>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</si>
  <si>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</si>
  <si>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</si>
  <si>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</si>
  <si>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</si>
  <si>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</si>
  <si>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</si>
  <si>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</si>
  <si>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</si>
  <si>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</si>
  <si>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</si>
  <si>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</si>
  <si>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</si>
  <si>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</si>
  <si>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</si>
  <si>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</si>
  <si>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</si>
  <si>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</si>
  <si>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</si>
  <si>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</si>
  <si>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</si>
  <si>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</si>
  <si>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</si>
  <si>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</si>
  <si>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</si>
  <si>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</si>
  <si>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</si>
  <si>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</si>
  <si>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</si>
  <si>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</si>
  <si>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</si>
  <si>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</si>
  <si>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</si>
  <si>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</si>
  <si>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</si>
  <si>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</si>
  <si>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</si>
  <si>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</si>
  <si>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</si>
  <si>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</si>
  <si>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</si>
  <si>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</si>
  <si>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</si>
  <si>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</si>
  <si>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</si>
  <si>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</si>
  <si>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</si>
  <si>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</si>
  <si>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</si>
  <si>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</si>
  <si>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</si>
  <si>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</si>
  <si>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</si>
  <si>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</si>
  <si>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</si>
  <si>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</si>
  <si>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</si>
  <si>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</si>
  <si>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</si>
  <si>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</si>
  <si>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</si>
  <si>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</si>
  <si>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</si>
  <si>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</si>
  <si>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</si>
  <si>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</si>
  <si>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</si>
  <si>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</si>
  <si>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</si>
  <si>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</si>
  <si>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</si>
  <si>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</si>
  <si>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</si>
  <si>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</si>
  <si>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</si>
  <si>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</si>
  <si>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</si>
  <si>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</si>
  <si>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</si>
  <si>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</si>
  <si>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</si>
  <si>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</si>
  <si>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</si>
  <si>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</si>
  <si>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</si>
  <si>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</si>
  <si>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</si>
  <si>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</si>
  <si>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</si>
  <si>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</si>
  <si>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</si>
  <si>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</si>
  <si>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</si>
  <si>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</si>
  <si>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</si>
  <si>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</si>
  <si>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</si>
  <si>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</si>
  <si>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</si>
  <si>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</si>
  <si>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</si>
  <si>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</si>
  <si>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</si>
  <si>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</si>
  <si>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</si>
  <si>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</si>
  <si>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</si>
  <si>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</si>
  <si>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</si>
  <si>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</si>
  <si>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</si>
  <si>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</si>
  <si>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</si>
  <si>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</si>
  <si>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</si>
  <si>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</si>
  <si>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</si>
  <si>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</si>
  <si>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</si>
  <si>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</si>
  <si>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</si>
  <si>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</si>
  <si>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</si>
  <si>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</si>
  <si>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</si>
  <si>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</si>
  <si>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</si>
  <si>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</si>
  <si>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</si>
  <si>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</si>
  <si>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</si>
  <si>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</si>
  <si>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</si>
  <si>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</si>
  <si>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</si>
  <si>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</si>
  <si>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</si>
  <si>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</si>
  <si>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</si>
  <si>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</si>
  <si>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</si>
  <si>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</si>
  <si>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</si>
  <si>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</si>
  <si>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</si>
  <si>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</si>
  <si>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</si>
  <si>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</si>
  <si>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</si>
  <si>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</si>
  <si>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</si>
  <si>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</si>
  <si>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</si>
  <si>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</si>
  <si>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</si>
  <si>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</si>
  <si>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</si>
  <si>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</si>
  <si>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</si>
  <si>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</si>
  <si>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</si>
  <si>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</si>
  <si>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</si>
  <si>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</si>
  <si>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</si>
  <si>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</si>
  <si>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</si>
  <si>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</si>
  <si>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</si>
  <si>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</si>
  <si>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</si>
  <si>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</si>
  <si>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</si>
  <si>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</si>
  <si>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</si>
  <si>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</si>
  <si>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</si>
  <si>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</si>
  <si>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</si>
  <si>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</si>
  <si>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</si>
  <si>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</si>
  <si>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</si>
  <si>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</si>
  <si>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</si>
  <si>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</si>
  <si>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</si>
  <si>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</si>
  <si>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</si>
  <si>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</si>
  <si>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</si>
  <si>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</si>
  <si>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</si>
  <si>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</si>
  <si>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</si>
  <si>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</si>
  <si>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</si>
  <si>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</si>
  <si>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</si>
  <si>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</si>
  <si>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</si>
  <si>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</si>
  <si>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</si>
  <si>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</si>
  <si>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</si>
  <si>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</si>
  <si>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</si>
  <si>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</si>
  <si>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</si>
  <si>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</si>
  <si>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</si>
  <si>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</si>
  <si>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</si>
  <si>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</si>
  <si>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</si>
  <si>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</si>
  <si>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</si>
  <si>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</si>
  <si>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</si>
  <si>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</si>
  <si>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</si>
  <si>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</si>
  <si>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</si>
  <si>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</si>
  <si>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</si>
  <si>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</si>
  <si>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</si>
  <si>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</si>
  <si>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</si>
  <si>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</si>
  <si>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</si>
  <si>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</si>
  <si>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</si>
  <si>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</si>
  <si>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</si>
  <si>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</si>
  <si>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</si>
  <si>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</si>
  <si>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</si>
  <si>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</si>
  <si>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</si>
  <si>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</si>
  <si>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</si>
  <si>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</si>
  <si>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</si>
  <si>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</si>
  <si>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</si>
  <si>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</si>
  <si>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</si>
  <si>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</si>
  <si>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</si>
  <si>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</si>
  <si>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</si>
  <si>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</si>
  <si>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</si>
  <si>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</si>
  <si>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</si>
  <si>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</si>
  <si>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</si>
  <si>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</si>
  <si>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</si>
  <si>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</si>
  <si>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</si>
  <si>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</si>
  <si>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</si>
  <si>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</si>
  <si>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</si>
  <si>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</si>
  <si>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</si>
  <si>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</si>
  <si>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</si>
  <si>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</si>
  <si>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</si>
  <si>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</si>
  <si>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</si>
  <si>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</si>
  <si>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</si>
  <si>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</si>
  <si>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</si>
  <si>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</si>
  <si>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</si>
  <si>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</si>
  <si>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</si>
  <si>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</si>
  <si>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</si>
  <si>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</si>
  <si>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</si>
  <si>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</si>
  <si>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</si>
  <si>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</si>
  <si>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</si>
  <si>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</si>
  <si>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</si>
  <si>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</si>
  <si>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</si>
  <si>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</si>
  <si>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</si>
  <si>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</si>
  <si>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</si>
  <si>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</si>
  <si>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</si>
  <si>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</si>
  <si>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</si>
  <si>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</si>
  <si>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</si>
  <si>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</si>
  <si>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</si>
  <si>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</si>
  <si>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</si>
  <si>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</si>
  <si>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</si>
  <si>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</si>
  <si>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</si>
  <si>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</si>
  <si>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</si>
  <si>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</si>
  <si>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</si>
  <si>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</si>
  <si>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</si>
  <si>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</si>
  <si>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</si>
  <si>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</si>
  <si>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</si>
  <si>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</si>
  <si>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</si>
  <si>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</si>
  <si>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</si>
  <si>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</si>
  <si>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</si>
  <si>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</si>
  <si>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</si>
  <si>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</si>
  <si>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</si>
  <si>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</si>
  <si>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</si>
  <si>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</si>
  <si>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</si>
  <si>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</si>
  <si>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</si>
  <si>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</si>
  <si>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</si>
  <si>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</si>
  <si>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</si>
  <si>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</si>
  <si>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</si>
  <si>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</si>
  <si>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</si>
  <si>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</si>
  <si>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</si>
  <si>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</si>
  <si>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</si>
  <si>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</si>
  <si>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</si>
  <si>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</si>
  <si>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</si>
  <si>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</si>
  <si>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</si>
  <si>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</si>
  <si>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</si>
  <si>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</si>
  <si>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</si>
  <si>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</si>
  <si>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</si>
  <si>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</si>
  <si>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</si>
  <si>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</si>
  <si>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</si>
  <si>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</si>
  <si>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</si>
  <si>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</si>
  <si>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</si>
  <si>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</si>
  <si>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</si>
  <si>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</si>
  <si>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</si>
  <si>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</si>
  <si>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</si>
  <si>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</si>
  <si>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</si>
  <si>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</si>
  <si>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</si>
  <si>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</si>
  <si>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</si>
  <si>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</si>
  <si>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</si>
  <si>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</si>
  <si>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</si>
  <si>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</si>
  <si>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</si>
  <si>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</si>
  <si>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</si>
  <si>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</si>
  <si>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</si>
  <si>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</si>
  <si>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</si>
  <si>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</si>
  <si>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</si>
  <si>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</si>
  <si>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</si>
  <si>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</si>
  <si>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</si>
  <si>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</si>
  <si>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</si>
  <si>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</si>
  <si>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</si>
  <si>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</si>
  <si>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</si>
  <si>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</si>
  <si>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</si>
  <si>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</si>
  <si>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</si>
  <si>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</si>
  <si>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</si>
  <si>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</si>
  <si>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</si>
  <si>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</si>
  <si>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</si>
  <si>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</si>
  <si>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</si>
  <si>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</si>
  <si>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</si>
  <si>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</si>
  <si>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</si>
  <si>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</si>
  <si>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</si>
  <si>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</si>
  <si>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</si>
  <si>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</si>
  <si>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</si>
  <si>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</si>
  <si>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</si>
  <si>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</si>
  <si>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</si>
  <si>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</si>
  <si>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</si>
  <si>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</si>
  <si>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</si>
  <si>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</si>
  <si>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</si>
  <si>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</si>
  <si>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</si>
  <si>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</si>
  <si>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</si>
  <si>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</si>
  <si>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</si>
  <si>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</si>
  <si>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</si>
  <si>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</si>
  <si>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</si>
  <si>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</si>
  <si>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</si>
  <si>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</si>
  <si>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</si>
  <si>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</si>
  <si>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</si>
  <si>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</si>
  <si>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</si>
  <si>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</si>
  <si>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</si>
  <si>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</si>
  <si>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</si>
  <si>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</si>
  <si>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</si>
  <si>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</si>
  <si>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</si>
  <si>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</si>
  <si>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</si>
  <si>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</si>
  <si>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</si>
  <si>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</si>
  <si>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</si>
  <si>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</si>
  <si>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</si>
  <si>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</si>
  <si>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</si>
  <si>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</si>
  <si>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</si>
  <si>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</si>
  <si>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</si>
  <si>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</si>
  <si>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</si>
  <si>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</si>
  <si>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</si>
  <si>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</si>
  <si>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</si>
  <si>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</si>
  <si>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</si>
  <si>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</si>
  <si>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</si>
  <si>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</si>
  <si>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</si>
  <si>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</si>
  <si>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</si>
  <si>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</si>
  <si>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</si>
  <si>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</si>
  <si>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</si>
  <si>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</si>
  <si>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</si>
  <si>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</si>
  <si>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</si>
  <si>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</si>
  <si>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</si>
  <si>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</si>
  <si>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</si>
  <si>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</si>
  <si>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</si>
  <si>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</si>
  <si>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</si>
  <si>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</si>
  <si>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</si>
  <si>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</si>
  <si>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</si>
  <si>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</si>
  <si>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</si>
  <si>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</si>
  <si>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</si>
  <si>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</si>
  <si>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</si>
  <si>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</si>
  <si>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</si>
  <si>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</si>
  <si>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</si>
  <si>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</si>
  <si>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</si>
  <si>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</si>
  <si>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</si>
  <si>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</si>
  <si>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</si>
  <si>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</si>
  <si>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</si>
  <si>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</si>
  <si>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</si>
  <si>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</si>
  <si>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</si>
  <si>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</si>
  <si>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</si>
  <si>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</si>
  <si>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</si>
  <si>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</si>
  <si>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</si>
  <si>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</si>
  <si>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</si>
  <si>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</si>
  <si>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</si>
  <si>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</si>
  <si>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</si>
  <si>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</si>
  <si>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</si>
  <si>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</si>
  <si>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</si>
  <si>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</si>
  <si>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</si>
  <si>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</si>
  <si>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</si>
  <si>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</si>
  <si>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</si>
  <si>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</si>
  <si>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</si>
  <si>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</si>
  <si>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</si>
  <si>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</si>
  <si>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</si>
  <si>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</si>
  <si>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</si>
  <si>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</si>
  <si>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</si>
  <si>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</si>
  <si>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</si>
  <si>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</si>
  <si>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</si>
  <si>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</si>
  <si>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</si>
  <si>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</si>
  <si>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</si>
  <si>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</si>
  <si>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</si>
  <si>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</si>
  <si>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</si>
  <si>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</si>
  <si>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</si>
  <si>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</si>
  <si>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</si>
  <si>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</si>
  <si>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</si>
  <si>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</si>
  <si>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</si>
  <si>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</si>
  <si>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</si>
  <si>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</si>
  <si>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</si>
  <si>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</si>
  <si>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</si>
  <si>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</si>
  <si>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</si>
  <si>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</si>
  <si>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</si>
  <si>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</si>
  <si>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</si>
  <si>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</si>
  <si>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</si>
  <si>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</si>
  <si>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</si>
  <si>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</si>
  <si>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</si>
  <si>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</si>
  <si>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</si>
  <si>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</si>
  <si>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</si>
  <si>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</si>
  <si>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</si>
  <si>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</si>
  <si>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</si>
  <si>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</si>
  <si>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</si>
  <si>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</si>
  <si>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</si>
  <si>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</si>
  <si>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</si>
  <si>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</si>
  <si>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</si>
  <si>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</si>
  <si>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</si>
  <si>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</si>
  <si>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</si>
  <si>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</si>
  <si>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</si>
  <si>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</si>
  <si>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</si>
  <si>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</si>
  <si>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</si>
  <si>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</si>
  <si>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</si>
  <si>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</si>
  <si>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</si>
  <si>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</si>
  <si>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</si>
  <si>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</si>
  <si>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</si>
  <si>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</si>
  <si>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</si>
  <si>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</si>
  <si>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</si>
  <si>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</si>
  <si>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</si>
  <si>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</si>
  <si>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</si>
  <si>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</si>
  <si>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</si>
  <si>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</si>
  <si>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</si>
  <si>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</si>
  <si>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</si>
  <si>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</si>
  <si>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</si>
  <si>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</si>
  <si>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</si>
  <si>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</si>
  <si>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</si>
  <si>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</si>
  <si>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</si>
  <si>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</si>
  <si>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</si>
  <si>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</si>
  <si>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</si>
  <si>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</si>
  <si>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</si>
  <si>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</si>
  <si>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</si>
  <si>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</si>
  <si>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</si>
  <si>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</si>
  <si>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</si>
  <si>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</si>
  <si>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</si>
  <si>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</si>
  <si>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</si>
  <si>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</si>
  <si>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</si>
  <si>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</si>
  <si>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</si>
  <si>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</si>
  <si>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</si>
  <si>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</si>
  <si>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</si>
  <si>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</si>
  <si>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</si>
  <si>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</si>
  <si>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</si>
  <si>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</si>
  <si>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</si>
  <si>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</si>
  <si>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</si>
  <si>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</si>
  <si>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</si>
  <si>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</si>
  <si>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</si>
  <si>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</si>
  <si>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</si>
  <si>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</si>
  <si>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</si>
  <si>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</si>
  <si>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</si>
  <si>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</si>
  <si>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</si>
  <si>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</si>
  <si>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</si>
  <si>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</si>
  <si>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</si>
  <si>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</si>
  <si>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</si>
  <si>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</si>
  <si>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</si>
  <si>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</si>
  <si>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</si>
  <si>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</si>
  <si>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</si>
  <si>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</si>
  <si>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</si>
  <si>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</si>
  <si>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</si>
  <si>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</si>
  <si>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</si>
  <si>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</si>
  <si>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</si>
  <si>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</si>
  <si>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</si>
  <si>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</si>
  <si>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</si>
  <si>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</si>
  <si>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</si>
  <si>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</si>
  <si>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</si>
  <si>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</si>
  <si>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</si>
  <si>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</si>
  <si>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</si>
  <si>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</si>
  <si>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</si>
  <si>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</si>
  <si>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</si>
  <si>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</si>
  <si>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</si>
  <si>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</si>
  <si>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</si>
  <si>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</si>
  <si>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</si>
  <si>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</si>
  <si>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</si>
  <si>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</si>
  <si>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</si>
  <si>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</si>
  <si>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</si>
  <si>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</si>
  <si>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</si>
  <si>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</si>
  <si>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</si>
  <si>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</si>
  <si>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</si>
  <si>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</si>
  <si>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</si>
  <si>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</si>
  <si>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</si>
  <si>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</si>
  <si>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</si>
  <si>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</si>
  <si>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</si>
  <si>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</si>
  <si>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</si>
  <si>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</si>
  <si>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</si>
  <si>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</si>
  <si>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</si>
  <si>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</si>
  <si>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</si>
  <si>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</si>
  <si>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</si>
  <si>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</si>
  <si>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</si>
  <si>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</si>
  <si>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</si>
  <si>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</si>
  <si>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</si>
  <si>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</si>
  <si>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</si>
  <si>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</si>
  <si>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</si>
  <si>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</si>
  <si>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</si>
  <si>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</si>
  <si>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</si>
  <si>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</si>
  <si>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</si>
  <si>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</si>
  <si>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</si>
  <si>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</si>
  <si>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</si>
  <si>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</si>
  <si>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</si>
  <si>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</si>
  <si>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Date Created Conversion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</si>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</sst>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B2B2B"/>
      <name val="Arial"/>
      <family val="2"/>
    </font>
    <font>
      <sz val="10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49" fontId="3" fillId="0" borderId="0" xfId="0" applyNumberFormat="1" applyFont="1" applyAlignment="1">
      <alignment vertical="top"/>
    </xf>
    <xf numFmtId="49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49" fontId="0" fillId="0" borderId="0" xfId="0" applyNumberFormat="1" applyAlignment="1">
      <alignment vertical="top"/>
    </xf>
    <xf numFmtId="0" fontId="3" fillId="0" borderId="0" xfId="0" applyFont="1" applyAlignment="1">
      <alignment wrapText="1"/>
    </xf>
    <xf numFmtId="44" fontId="3" fillId="0" borderId="0" xfId="0" applyNumberFormat="1" applyFont="1"/>
    <xf numFmtId="44" fontId="0" fillId="0" borderId="0" xfId="0" applyNumberFormat="1" applyFont="1"/>
    <xf numFmtId="164" fontId="0" fillId="0" borderId="0" xfId="0" applyNumberFormat="1" applyFont="1"/>
    <xf numFmtId="0" fontId="1" fillId="0" borderId="1" xfId="0" applyFont="1" applyBorder="1" applyAlignment="1">
      <alignment horizontal="center" vertical="top" wrapText="1"/>
    </xf>
    <xf numFmtId="0" fontId="0" fillId="2" borderId="0" xfId="0" applyFont="1" applyFill="1" applyAlignment="1">
      <alignment vertical="top" wrapText="1"/>
    </xf>
    <xf numFmtId="0" fontId="0" fillId="0" borderId="0" xfId="0" applyFont="1" applyAlignment="1">
      <alignment vertical="top" wrapText="1"/>
    </xf>
    <xf numFmtId="0" fontId="0" fillId="0" borderId="2" xfId="0" applyFont="1" applyBorder="1" applyAlignment="1">
      <alignment vertical="top" wrapText="1"/>
    </xf>
    <xf numFmtId="0" fontId="0" fillId="0" borderId="0" xfId="0" applyAlignment="1">
      <alignment vertical="top"/>
    </xf>
    <xf numFmtId="0" fontId="0" fillId="2" borderId="0" xfId="0" applyFont="1" applyFill="1" applyAlignment="1">
      <alignment vertical="top"/>
    </xf>
    <xf numFmtId="0" fontId="0" fillId="2" borderId="0" xfId="0" applyFont="1" applyFill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0" fillId="0" borderId="2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0" fillId="0" borderId="2" xfId="0" applyFont="1" applyBorder="1" applyAlignment="1">
      <alignment vertical="top"/>
    </xf>
    <xf numFmtId="44" fontId="1" fillId="0" borderId="1" xfId="0" applyNumberFormat="1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vertical="top"/>
    </xf>
    <xf numFmtId="49" fontId="1" fillId="0" borderId="1" xfId="0" applyNumberFormat="1" applyFont="1" applyBorder="1" applyAlignment="1">
      <alignment horizontal="center" vertical="top"/>
    </xf>
    <xf numFmtId="49" fontId="2" fillId="0" borderId="1" xfId="0" applyNumberFormat="1" applyFont="1" applyBorder="1" applyAlignment="1">
      <alignment vertical="top"/>
    </xf>
    <xf numFmtId="0" fontId="2" fillId="0" borderId="1" xfId="0" applyFont="1" applyBorder="1" applyAlignment="1">
      <alignment vertical="top"/>
    </xf>
    <xf numFmtId="44" fontId="0" fillId="2" borderId="0" xfId="0" applyNumberFormat="1" applyFont="1" applyFill="1" applyAlignment="1">
      <alignment vertical="top"/>
    </xf>
    <xf numFmtId="164" fontId="0" fillId="2" borderId="0" xfId="0" applyNumberFormat="1" applyFont="1" applyFill="1" applyAlignment="1">
      <alignment vertical="top"/>
    </xf>
    <xf numFmtId="14" fontId="0" fillId="2" borderId="0" xfId="0" applyNumberFormat="1" applyFont="1" applyFill="1" applyAlignment="1">
      <alignment vertical="top"/>
    </xf>
    <xf numFmtId="49" fontId="0" fillId="2" borderId="0" xfId="0" applyNumberFormat="1" applyFont="1" applyFill="1" applyAlignment="1">
      <alignment vertical="top"/>
    </xf>
    <xf numFmtId="44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14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4" fontId="0" fillId="0" borderId="2" xfId="0" applyNumberFormat="1" applyFont="1" applyBorder="1" applyAlignment="1">
      <alignment vertical="top"/>
    </xf>
    <xf numFmtId="164" fontId="0" fillId="0" borderId="2" xfId="0" applyNumberFormat="1" applyFont="1" applyBorder="1" applyAlignment="1">
      <alignment vertical="top"/>
    </xf>
    <xf numFmtId="14" fontId="0" fillId="0" borderId="2" xfId="0" applyNumberFormat="1" applyFont="1" applyBorder="1" applyAlignment="1">
      <alignment vertical="top"/>
    </xf>
    <xf numFmtId="49" fontId="0" fillId="0" borderId="2" xfId="0" applyNumberFormat="1" applyFont="1" applyBorder="1" applyAlignment="1">
      <alignment vertical="top"/>
    </xf>
  </cellXfs>
  <cellStyles count="1">
    <cellStyle name="Normal" xfId="0" builtinId="0"/>
  </cellStyles>
  <dxfs count="20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</dxf>
    <dxf>
      <numFmt numFmtId="30" formatCode="@"/>
    </dxf>
    <dxf>
      <numFmt numFmtId="30" formatCode="@"/>
    </dxf>
    <dxf>
      <numFmt numFmtId="19" formatCode="yyyy/mm/dd"/>
    </dxf>
    <dxf>
      <numFmt numFmtId="164" formatCode="&quot;$&quot;#,##0.00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</a:t>
            </a:r>
            <a:r>
              <a:rPr lang="en-CA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0-4A0E-8D00-21AEADF6D10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0-4A0E-8D00-21AEADF6D10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80-4A0E-8D00-21AEADF6D10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80-4A0E-8D00-21AEADF6D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638224"/>
        <c:axId val="85639056"/>
      </c:barChart>
      <c:catAx>
        <c:axId val="856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9056"/>
        <c:crosses val="autoZero"/>
        <c:auto val="1"/>
        <c:lblAlgn val="ctr"/>
        <c:lblOffset val="100"/>
        <c:noMultiLvlLbl val="0"/>
      </c:catAx>
      <c:valAx>
        <c:axId val="856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B-4E40-A620-DC34ED45A2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B-4E40-A620-DC34ED45A2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EB-4E40-A620-DC34ED45A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60240"/>
        <c:axId val="67543184"/>
      </c:barChart>
      <c:catAx>
        <c:axId val="675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3184"/>
        <c:crosses val="autoZero"/>
        <c:auto val="1"/>
        <c:lblAlgn val="ctr"/>
        <c:lblOffset val="100"/>
        <c:noMultiLvlLbl val="0"/>
      </c:catAx>
      <c:valAx>
        <c:axId val="675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1E-4D46-AEC4-6E4EA624C7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1E-4D46-AEC4-6E4EA624C7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1E-4D46-AEC4-6E4EA624C7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1E-4D46-AEC4-6E4EA624C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861647"/>
        <c:axId val="981858735"/>
      </c:lineChart>
      <c:catAx>
        <c:axId val="98186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58735"/>
        <c:crosses val="autoZero"/>
        <c:auto val="1"/>
        <c:lblAlgn val="ctr"/>
        <c:lblOffset val="100"/>
        <c:noMultiLvlLbl val="0"/>
      </c:catAx>
      <c:valAx>
        <c:axId val="9818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86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49CF96EB-C101-44D1-81DA-70CD3C53996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42CD88-D16B-4362-86F3-A4C88EB8F38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36E5FE-6B8D-4902-90F5-481085170BA7}">
  <sheetPr/>
  <sheetViews>
    <sheetView tabSelected="1"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4</xdr:row>
      <xdr:rowOff>136525</xdr:rowOff>
    </xdr:from>
    <xdr:to>
      <xdr:col>13</xdr:col>
      <xdr:colOff>476250</xdr:colOff>
      <xdr:row>19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92C34-5D6F-4D08-8409-B514B9B82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7</xdr:row>
      <xdr:rowOff>104775</xdr:rowOff>
    </xdr:from>
    <xdr:to>
      <xdr:col>13</xdr:col>
      <xdr:colOff>463550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CD15D-F1CB-40A2-A932-01B43EE72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3</xdr:row>
      <xdr:rowOff>161925</xdr:rowOff>
    </xdr:from>
    <xdr:to>
      <xdr:col>13</xdr:col>
      <xdr:colOff>349250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E2BD6-5377-4A8A-85F1-FCDE6DB258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551" cy="62787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473B64-F397-4092-B5CC-07A45D00339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C293CAC-20F0-4F16-A87B-E5B1E82478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551" cy="62787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an Khan" refreshedDate="44246.573972337967" createdVersion="6" refreshedVersion="6" minRefreshableVersion="3" recordCount="4114" xr:uid="{7AFB2865-20F8-4B77-BD80-1130317067AE}">
  <cacheSource type="worksheet">
    <worksheetSource ref="A1:S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man Khan" refreshedDate="44247.717790277777" createdVersion="6" refreshedVersion="6" minRefreshableVersion="3" recordCount="4114" xr:uid="{8A13381C-08A2-454A-9C1F-943CF356FEAF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0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6-22T00:10:11"/>
    <b v="0"/>
    <n v="182"/>
    <b v="1"/>
    <s v="film &amp; video/television"/>
    <x v="0"/>
    <s v="television"/>
    <n v="63.92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1-31T14:24:43"/>
    <b v="0"/>
    <n v="79"/>
    <b v="1"/>
    <s v="film &amp; video/television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05T16:51:23"/>
    <b v="0"/>
    <n v="35"/>
    <b v="1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7-08T12:21:47"/>
    <b v="0"/>
    <n v="150"/>
    <b v="1"/>
    <s v="film &amp; video/television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1-19T20:01:19"/>
    <b v="0"/>
    <n v="284"/>
    <b v="1"/>
    <s v="film &amp; video/television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12T22:23:27"/>
    <b v="0"/>
    <n v="47"/>
    <b v="1"/>
    <s v="film &amp; video/television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04T01:44:10"/>
    <b v="0"/>
    <n v="58"/>
    <b v="1"/>
    <s v="film &amp; video/television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5-26T01:07:47"/>
    <b v="0"/>
    <n v="57"/>
    <b v="1"/>
    <s v="film &amp; video/television"/>
    <x v="0"/>
    <s v="television"/>
    <n v="159.8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08T22:40:12"/>
    <b v="0"/>
    <n v="12"/>
    <b v="1"/>
    <s v="film &amp; video/television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3-18T02:29:04"/>
    <b v="0"/>
    <n v="20"/>
    <b v="1"/>
    <s v="film &amp; video/television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5-21T01:37:59"/>
    <b v="0"/>
    <n v="19"/>
    <b v="1"/>
    <s v="film &amp; video/television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7-21T18:41:02"/>
    <b v="0"/>
    <n v="75"/>
    <b v="1"/>
    <s v="film &amp; video/television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6-01T17:07:05"/>
    <b v="0"/>
    <n v="827"/>
    <b v="1"/>
    <s v="film &amp; video/television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5-18T16:15:09"/>
    <b v="0"/>
    <n v="51"/>
    <b v="1"/>
    <s v="film &amp; video/television"/>
    <x v="0"/>
    <s v="television"/>
    <n v="109.7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6-18T00:38:08"/>
    <b v="0"/>
    <n v="41"/>
    <b v="1"/>
    <s v="film &amp; video/television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09T09:24:18"/>
    <b v="0"/>
    <n v="98"/>
    <b v="1"/>
    <s v="film &amp; video/television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5-01T19:06:51"/>
    <b v="0"/>
    <n v="70"/>
    <b v="1"/>
    <s v="film &amp; video/television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0-05T17:33:42"/>
    <b v="0"/>
    <n v="36"/>
    <b v="1"/>
    <s v="film &amp; video/television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8-18T13:00:56"/>
    <b v="0"/>
    <n v="342"/>
    <b v="1"/>
    <s v="film &amp; video/television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6-20T19:35:34"/>
    <b v="0"/>
    <n v="22"/>
    <b v="1"/>
    <s v="film &amp; video/television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7-15T18:11:52"/>
    <b v="0"/>
    <n v="25"/>
    <b v="1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8-27T15:03:09"/>
    <b v="0"/>
    <n v="101"/>
    <b v="1"/>
    <s v="film &amp; video/television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4-12-16T21:52:20"/>
    <b v="0"/>
    <n v="8"/>
    <b v="1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03T18:41:41"/>
    <b v="0"/>
    <n v="23"/>
    <b v="1"/>
    <s v="film &amp; video/television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8-13T19:41:03"/>
    <b v="0"/>
    <n v="574"/>
    <b v="1"/>
    <s v="film &amp; video/television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5-11-10T00:36:01"/>
    <b v="0"/>
    <n v="14"/>
    <b v="1"/>
    <s v="film &amp; video/television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7-08T12:22:24"/>
    <b v="0"/>
    <n v="19"/>
    <b v="1"/>
    <s v="film &amp; video/television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0-17T03:57:13"/>
    <b v="0"/>
    <n v="150"/>
    <b v="1"/>
    <s v="film &amp; video/television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1-16T23:08:04"/>
    <b v="0"/>
    <n v="71"/>
    <b v="1"/>
    <s v="film &amp; video/television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6-22T16:09:28"/>
    <b v="0"/>
    <n v="117"/>
    <b v="1"/>
    <s v="film &amp; video/television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7-22T07:01:55"/>
    <b v="0"/>
    <n v="53"/>
    <b v="1"/>
    <s v="film &amp; video/television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07T19:00:34"/>
    <b v="0"/>
    <n v="1"/>
    <b v="1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4-01T15:03:37"/>
    <b v="0"/>
    <n v="89"/>
    <b v="1"/>
    <s v="film &amp; video/television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0-09T15:51:41"/>
    <b v="0"/>
    <n v="64"/>
    <b v="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7-21T07:43:21"/>
    <b v="0"/>
    <n v="68"/>
    <b v="1"/>
    <s v="film &amp; video/television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04T07:00:14"/>
    <b v="0"/>
    <n v="28"/>
    <b v="1"/>
    <s v="film &amp; video/television"/>
    <x v="0"/>
    <s v="television"/>
    <n v="59.4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3-05T07:22:05"/>
    <b v="0"/>
    <n v="44"/>
    <b v="1"/>
    <s v="film &amp; video/television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1-28T16:37:59"/>
    <b v="0"/>
    <n v="253"/>
    <b v="1"/>
    <s v="film &amp; video/television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4-11T01:22:24"/>
    <b v="0"/>
    <n v="66"/>
    <b v="1"/>
    <s v="film &amp; video/television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4-25T01:07:48"/>
    <b v="0"/>
    <n v="217"/>
    <b v="1"/>
    <s v="film &amp; video/television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5-30T05:08:08"/>
    <b v="0"/>
    <n v="16"/>
    <b v="1"/>
    <s v="film &amp; video/television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09-05T13:39:14"/>
    <b v="0"/>
    <n v="19"/>
    <b v="1"/>
    <s v="film &amp; video/television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1-28T15:20:26"/>
    <b v="0"/>
    <n v="169"/>
    <b v="1"/>
    <s v="film &amp; video/television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6-12T18:58:06"/>
    <b v="0"/>
    <n v="263"/>
    <b v="1"/>
    <s v="film &amp; video/television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08-23T02:22:17"/>
    <b v="0"/>
    <n v="15"/>
    <b v="1"/>
    <s v="film &amp; video/television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3-28T14:58:27"/>
    <b v="0"/>
    <n v="61"/>
    <b v="1"/>
    <s v="film &amp; video/television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1-15T23:09:34"/>
    <b v="0"/>
    <n v="45"/>
    <b v="1"/>
    <s v="film &amp; video/television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0-20T19:40:07"/>
    <b v="0"/>
    <n v="70"/>
    <b v="1"/>
    <s v="film &amp; video/television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1-29T12:24:20"/>
    <b v="0"/>
    <n v="38"/>
    <b v="1"/>
    <s v="film &amp; video/television"/>
    <x v="0"/>
    <s v="television"/>
    <n v="56.8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09-24T04:14:05"/>
    <b v="0"/>
    <n v="87"/>
    <b v="1"/>
    <s v="film &amp; video/television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4-12-22T18:04:18"/>
    <b v="0"/>
    <n v="22"/>
    <b v="1"/>
    <s v="film &amp; video/television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7-11T22:17:17"/>
    <b v="0"/>
    <n v="119"/>
    <b v="1"/>
    <s v="film &amp; video/television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6-17T16:50:46"/>
    <b v="0"/>
    <n v="52"/>
    <b v="1"/>
    <s v="film &amp; video/television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3-21T13:10:45"/>
    <b v="0"/>
    <n v="117"/>
    <b v="1"/>
    <s v="film &amp; video/television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1-25T17:07:01"/>
    <b v="0"/>
    <n v="52"/>
    <b v="1"/>
    <s v="film &amp; video/television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06T23:15:16"/>
    <b v="0"/>
    <n v="86"/>
    <b v="1"/>
    <s v="film &amp; video/television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5-25T13:10:24"/>
    <b v="0"/>
    <n v="174"/>
    <b v="1"/>
    <s v="film &amp; video/television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3-26T19:59:22"/>
    <b v="0"/>
    <n v="69"/>
    <b v="1"/>
    <s v="film &amp; video/television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0-20T17:52:52"/>
    <b v="0"/>
    <n v="75"/>
    <b v="1"/>
    <s v="film &amp; video/television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8-14T05:39:36"/>
    <b v="0"/>
    <n v="33"/>
    <b v="1"/>
    <s v="film &amp; video/television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03T21:38:37"/>
    <b v="0"/>
    <n v="108"/>
    <b v="1"/>
    <s v="film &amp; video/shorts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5-15T19:32:37"/>
    <b v="0"/>
    <n v="23"/>
    <b v="1"/>
    <s v="film &amp; video/shorts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2-06T19:11:18"/>
    <b v="0"/>
    <n v="48"/>
    <b v="1"/>
    <s v="film &amp; video/shorts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04T21:53:33"/>
    <b v="0"/>
    <n v="64"/>
    <b v="1"/>
    <s v="film &amp; video/shorts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6-08T00:26:21"/>
    <b v="0"/>
    <n v="24"/>
    <b v="1"/>
    <s v="film &amp; video/shorts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7-15T19:42:34"/>
    <b v="0"/>
    <n v="57"/>
    <b v="1"/>
    <s v="film &amp; video/shorts"/>
    <x v="0"/>
    <s v="shorts"/>
    <n v="132.050000000000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6-18T20:23:40"/>
    <b v="0"/>
    <n v="26"/>
    <b v="1"/>
    <s v="film &amp; video/shorts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6-15T14:00:04"/>
    <b v="0"/>
    <n v="20"/>
    <b v="1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1-24T13:39:51"/>
    <b v="0"/>
    <n v="36"/>
    <b v="1"/>
    <s v="film &amp; video/shorts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08-31T04:30:25"/>
    <b v="0"/>
    <n v="178"/>
    <b v="1"/>
    <s v="film &amp; video/shorts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7-06T21:30:45"/>
    <b v="0"/>
    <n v="17"/>
    <b v="1"/>
    <s v="film &amp; video/shorts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3-29T06:30:57"/>
    <b v="0"/>
    <n v="32"/>
    <b v="1"/>
    <s v="film &amp; video/shorts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0-26T00:14:41"/>
    <b v="0"/>
    <n v="41"/>
    <b v="1"/>
    <s v="film &amp; video/shorts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2-13T18:09:44"/>
    <b v="0"/>
    <n v="18"/>
    <b v="1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5-12-22T11:41:35"/>
    <b v="0"/>
    <n v="29"/>
    <b v="1"/>
    <s v="film &amp; video/shorts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3-24T05:01:12"/>
    <b v="0"/>
    <n v="47"/>
    <b v="1"/>
    <s v="film &amp; video/shorts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0-28T16:35:58"/>
    <b v="0"/>
    <n v="15"/>
    <b v="1"/>
    <s v="film &amp; video/shorts"/>
    <x v="0"/>
    <s v="shorts"/>
    <n v="30.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3-29T03:28:37"/>
    <b v="0"/>
    <n v="26"/>
    <b v="1"/>
    <s v="film &amp; video/shorts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8-22T17:32:01"/>
    <b v="0"/>
    <n v="35"/>
    <b v="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3-26T18:38:13"/>
    <b v="0"/>
    <n v="41"/>
    <b v="1"/>
    <s v="film &amp; video/shorts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1-05T02:00:56"/>
    <b v="0"/>
    <n v="47"/>
    <b v="1"/>
    <s v="film &amp; video/shorts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0T03:48:47"/>
    <b v="0"/>
    <n v="28"/>
    <b v="1"/>
    <s v="film &amp; video/shorts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09-09T19:41:01"/>
    <b v="0"/>
    <n v="100"/>
    <b v="1"/>
    <s v="film &amp; video/shorts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07T14:46:29"/>
    <b v="0"/>
    <n v="13"/>
    <b v="1"/>
    <s v="film &amp; video/shorts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4-15T18:11:26"/>
    <b v="0"/>
    <n v="7"/>
    <b v="1"/>
    <s v="film &amp; video/shorts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8-24T03:00:37"/>
    <b v="0"/>
    <n v="21"/>
    <b v="1"/>
    <s v="film &amp; video/shorts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0-14T13:20:45"/>
    <b v="0"/>
    <n v="17"/>
    <b v="1"/>
    <s v="film &amp; video/shorts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5-24T12:56:43"/>
    <b v="0"/>
    <n v="25"/>
    <b v="1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5-27T15:48:51"/>
    <b v="0"/>
    <n v="60"/>
    <b v="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5-08T18:03:12"/>
    <b v="0"/>
    <n v="56"/>
    <b v="1"/>
    <s v="film &amp; video/shorts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6-12T07:08:19"/>
    <b v="0"/>
    <n v="16"/>
    <b v="1"/>
    <s v="film &amp; video/shorts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3-17T09:39:24"/>
    <b v="0"/>
    <n v="46"/>
    <b v="1"/>
    <s v="film &amp; video/shorts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6-12-17T04:46:23"/>
    <b v="0"/>
    <n v="43"/>
    <b v="1"/>
    <s v="film &amp; video/shorts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6-05T20:35:37"/>
    <b v="0"/>
    <n v="15"/>
    <b v="1"/>
    <s v="film &amp; video/shorts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3-18T17:13:42"/>
    <b v="0"/>
    <n v="12"/>
    <b v="1"/>
    <s v="film &amp; video/shorts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1-27T00:07:21"/>
    <b v="0"/>
    <n v="21"/>
    <b v="1"/>
    <s v="film &amp; video/shorts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5-26T15:54:01"/>
    <b v="0"/>
    <n v="34"/>
    <b v="1"/>
    <s v="film &amp; video/shorts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6-12T03:14:42"/>
    <b v="0"/>
    <n v="8"/>
    <b v="1"/>
    <s v="film &amp; video/shorts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1-01T19:04:34"/>
    <b v="0"/>
    <n v="60"/>
    <b v="1"/>
    <s v="film &amp; video/shorts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3-12-23T21:39:59"/>
    <b v="0"/>
    <n v="39"/>
    <b v="1"/>
    <s v="film &amp; video/shorts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0-15T18:04:46"/>
    <b v="0"/>
    <n v="26"/>
    <b v="1"/>
    <s v="film &amp; video/shorts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2-12-31T18:38:30"/>
    <b v="0"/>
    <n v="35"/>
    <b v="1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1-23T03:08:53"/>
    <b v="0"/>
    <n v="65"/>
    <b v="1"/>
    <s v="film &amp; video/shorts"/>
    <x v="0"/>
    <s v="shorts"/>
    <n v="117.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2-12T19:20:30"/>
    <b v="0"/>
    <n v="49"/>
    <b v="1"/>
    <s v="film &amp; video/shorts"/>
    <x v="0"/>
    <s v="shorts"/>
    <n v="27.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3-10T16:41:06"/>
    <b v="0"/>
    <n v="10"/>
    <b v="1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4-25T17:23:40"/>
    <b v="0"/>
    <n v="60"/>
    <b v="1"/>
    <s v="film &amp; video/shorts"/>
    <x v="0"/>
    <s v="shorts"/>
    <n v="39.380000000000003"/>
  </r>
  <r>
    <n v="106"/>
    <s v="LOST WEEKEND"/>
    <s v="A Boy. A Girl. A Car. A Serial Killer."/>
    <n v="5000"/>
    <n v="5025"/>
    <x v="0"/>
    <s v="US"/>
    <s v="USD"/>
    <n v="1333391901"/>
    <n v="1332182301"/>
    <x v="106"/>
    <d v="2012-03-19T18:38:21"/>
    <b v="0"/>
    <n v="27"/>
    <b v="1"/>
    <s v="film &amp; video/shorts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02T23:34:47"/>
    <b v="0"/>
    <n v="69"/>
    <b v="1"/>
    <s v="film &amp; video/shorts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4-01T14:42:50"/>
    <b v="0"/>
    <n v="47"/>
    <b v="1"/>
    <s v="film &amp; video/shorts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1-27T00:37:10"/>
    <b v="0"/>
    <n v="47"/>
    <b v="1"/>
    <s v="film &amp; video/shorts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0-10T22:47:33"/>
    <b v="0"/>
    <n v="26"/>
    <b v="1"/>
    <s v="film &amp; video/shorts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01T07:59:47"/>
    <b v="0"/>
    <n v="53"/>
    <b v="1"/>
    <s v="film &amp; video/shorts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3-20T01:01:58"/>
    <b v="0"/>
    <n v="81"/>
    <b v="1"/>
    <s v="film &amp; video/shorts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7-29T18:12:08"/>
    <b v="0"/>
    <n v="78"/>
    <b v="1"/>
    <s v="film &amp; video/shorts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1-11-14T06:34:48"/>
    <b v="0"/>
    <n v="35"/>
    <b v="1"/>
    <s v="film &amp; video/shorts"/>
    <x v="0"/>
    <s v="shorts"/>
    <n v="88.57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1-10T17:44:04"/>
    <b v="0"/>
    <n v="22"/>
    <b v="1"/>
    <s v="film &amp; video/shorts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2-21T11:55:55"/>
    <b v="0"/>
    <n v="57"/>
    <b v="1"/>
    <s v="film &amp; video/shorts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3-11T20:02:24"/>
    <b v="0"/>
    <n v="27"/>
    <b v="1"/>
    <s v="film &amp; video/shorts"/>
    <x v="0"/>
    <s v="shorts"/>
    <n v="167.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6-29T01:17:16"/>
    <b v="0"/>
    <n v="39"/>
    <b v="1"/>
    <s v="film &amp; video/shorts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7-15T01:39:46"/>
    <b v="0"/>
    <n v="37"/>
    <b v="1"/>
    <s v="film &amp; video/shorts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09-03T01:11:47"/>
    <b v="0"/>
    <n v="1"/>
    <b v="0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02T16:55:10"/>
    <b v="0"/>
    <n v="1"/>
    <b v="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08-11T10:21:47"/>
    <b v="0"/>
    <n v="0"/>
    <b v="0"/>
    <s v="film &amp; video/science fiction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09-22T18:46:04"/>
    <b v="0"/>
    <n v="6"/>
    <b v="0"/>
    <s v="film &amp; video/science fiction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4-20T22:17:22"/>
    <b v="0"/>
    <n v="0"/>
    <b v="0"/>
    <s v="film &amp; video/science fiction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6-12-05T23:51:20"/>
    <b v="0"/>
    <n v="6"/>
    <b v="0"/>
    <s v="film &amp; video/science fiction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5-11T14:08:57"/>
    <b v="0"/>
    <n v="13"/>
    <b v="0"/>
    <s v="film &amp; video/science fiction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3-04T14:59:01"/>
    <b v="0"/>
    <n v="4"/>
    <b v="0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09-15T05:28:13"/>
    <b v="0"/>
    <n v="6"/>
    <b v="0"/>
    <s v="film &amp; video/science fiction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08-31T22:29:43"/>
    <b v="0"/>
    <n v="0"/>
    <b v="0"/>
    <s v="film &amp; video/science fiction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5-19T21:58:12"/>
    <b v="0"/>
    <n v="0"/>
    <b v="0"/>
    <s v="film &amp; video/science fiction"/>
    <x v="0"/>
    <s v="science fiction"/>
    <n v="0"/>
  </r>
  <r>
    <n v="131"/>
    <s v="I (Canceled)"/>
    <s v="I"/>
    <n v="1200"/>
    <n v="0"/>
    <x v="1"/>
    <s v="US"/>
    <s v="USD"/>
    <n v="1467763200"/>
    <n v="1466453161"/>
    <x v="131"/>
    <d v="2016-06-20T20:06:01"/>
    <b v="0"/>
    <n v="0"/>
    <b v="0"/>
    <s v="film &amp; video/science fiction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09-23T19:30:07"/>
    <b v="0"/>
    <n v="81"/>
    <b v="0"/>
    <s v="film &amp; video/science fiction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01T19:23:04"/>
    <b v="0"/>
    <n v="0"/>
    <b v="0"/>
    <s v="film &amp; video/science fiction"/>
    <x v="0"/>
    <s v="science fiction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8-05T21:50:18"/>
    <b v="0"/>
    <n v="0"/>
    <b v="0"/>
    <s v="film &amp; video/science fiction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5-29T09:09:57"/>
    <b v="0"/>
    <n v="5"/>
    <b v="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4-02T09:50:34"/>
    <b v="0"/>
    <n v="0"/>
    <b v="0"/>
    <s v="film &amp; video/science fiction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08-23T13:46:33"/>
    <b v="0"/>
    <n v="0"/>
    <b v="0"/>
    <s v="film &amp; video/science fiction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7-01T06:10:41"/>
    <b v="0"/>
    <n v="58"/>
    <b v="0"/>
    <s v="film &amp; video/science fiction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02T22:06:12"/>
    <b v="0"/>
    <n v="1"/>
    <b v="0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2-18T04:45:32"/>
    <b v="0"/>
    <n v="0"/>
    <b v="0"/>
    <s v="film &amp; video/science fiction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4-16T03:40:23"/>
    <b v="0"/>
    <n v="28"/>
    <b v="0"/>
    <s v="film &amp; video/science fiction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0-26T21:26:18"/>
    <b v="0"/>
    <n v="1"/>
    <b v="0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7-08T01:32:22"/>
    <b v="0"/>
    <n v="0"/>
    <b v="0"/>
    <s v="film &amp; video/science fiction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2-12T18:17:52"/>
    <b v="0"/>
    <n v="37"/>
    <b v="0"/>
    <s v="film &amp; video/science fiction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7-15T13:00:52"/>
    <b v="0"/>
    <n v="9"/>
    <b v="0"/>
    <s v="film &amp; video/science fiction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6-11-19T00:23:18"/>
    <b v="0"/>
    <n v="3"/>
    <b v="0"/>
    <s v="film &amp; video/science fiction"/>
    <x v="0"/>
    <s v="science fiction"/>
    <n v="38.3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4-11-26T18:25:40"/>
    <b v="0"/>
    <n v="0"/>
    <b v="0"/>
    <s v="film &amp; video/science fiction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1-28T06:45:36"/>
    <b v="0"/>
    <n v="2"/>
    <b v="0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1-25T04:07:50"/>
    <b v="0"/>
    <n v="6"/>
    <b v="0"/>
    <s v="film &amp; video/science fiction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3-27T03:53:02"/>
    <b v="0"/>
    <n v="67"/>
    <b v="0"/>
    <s v="film &amp; video/science fiction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4-19T13:13:11"/>
    <b v="0"/>
    <n v="5"/>
    <b v="0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8-24T01:51:40"/>
    <b v="0"/>
    <n v="2"/>
    <b v="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0-21T14:04:04"/>
    <b v="0"/>
    <n v="10"/>
    <b v="0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4-21T13:08:15"/>
    <b v="0"/>
    <n v="3"/>
    <b v="0"/>
    <s v="film &amp; video/science fiction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6-13T13:25:35"/>
    <b v="0"/>
    <n v="4"/>
    <b v="0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6-04T02:59:56"/>
    <b v="0"/>
    <n v="15"/>
    <b v="0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1-27T21:52:52"/>
    <b v="0"/>
    <n v="2"/>
    <b v="0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09-22T01:50:28"/>
    <b v="0"/>
    <n v="0"/>
    <b v="0"/>
    <s v="film &amp; video/science fiction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5-24T10:25:45"/>
    <b v="0"/>
    <n v="1"/>
    <b v="0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6-16T21:54:51"/>
    <b v="0"/>
    <n v="0"/>
    <b v="0"/>
    <s v="film &amp; video/drama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6-02T16:29:55"/>
    <b v="0"/>
    <n v="1"/>
    <b v="0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7-15T03:02:36"/>
    <b v="0"/>
    <n v="10"/>
    <b v="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8-27T23:04:14"/>
    <b v="0"/>
    <n v="0"/>
    <b v="0"/>
    <s v="film &amp; video/drama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7-21T18:18:21"/>
    <b v="0"/>
    <n v="7"/>
    <b v="0"/>
    <s v="film &amp; video/drama"/>
    <x v="0"/>
    <s v="drama"/>
    <n v="91.4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5-12-13T15:48:44"/>
    <b v="0"/>
    <n v="0"/>
    <b v="0"/>
    <s v="film &amp; video/drama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6-12-17T01:49:22"/>
    <b v="0"/>
    <n v="1"/>
    <b v="0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6-05T22:15:35"/>
    <b v="0"/>
    <n v="2"/>
    <b v="0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2-17T20:02:50"/>
    <b v="0"/>
    <n v="3"/>
    <b v="0"/>
    <s v="film &amp; video/drama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09-18T12:07:39"/>
    <b v="0"/>
    <n v="10"/>
    <b v="0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7-31T23:28:03"/>
    <b v="0"/>
    <n v="10"/>
    <b v="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6-13T04:20:14"/>
    <b v="0"/>
    <n v="1"/>
    <b v="0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2-12T09:28:43"/>
    <b v="0"/>
    <n v="0"/>
    <b v="0"/>
    <s v="film &amp; video/drama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1-29T13:45:08"/>
    <b v="0"/>
    <n v="0"/>
    <b v="0"/>
    <s v="film &amp; video/drama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3-09T18:12:56"/>
    <b v="0"/>
    <n v="0"/>
    <b v="0"/>
    <s v="film &amp; video/drama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04T18:40:11"/>
    <b v="0"/>
    <n v="26"/>
    <b v="0"/>
    <s v="film &amp; video/drama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7-06T19:46:39"/>
    <b v="0"/>
    <n v="0"/>
    <b v="0"/>
    <s v="film &amp; video/drama"/>
    <x v="0"/>
    <s v="drama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07T01:08:46"/>
    <b v="0"/>
    <n v="7"/>
    <b v="0"/>
    <s v="film &amp; video/drama"/>
    <x v="0"/>
    <s v="drama"/>
    <n v="25.7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0-27T22:55:45"/>
    <b v="0"/>
    <n v="0"/>
    <b v="0"/>
    <s v="film &amp; video/drama"/>
    <x v="0"/>
    <s v="drama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2-03T01:55:55"/>
    <b v="0"/>
    <n v="2"/>
    <b v="0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3-04T23:47:23"/>
    <b v="0"/>
    <n v="13"/>
    <b v="0"/>
    <s v="film &amp; video/drama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5-23T17:48:15"/>
    <b v="0"/>
    <n v="4"/>
    <b v="0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6-12-08T00:17:12"/>
    <b v="0"/>
    <n v="0"/>
    <b v="0"/>
    <s v="film &amp; video/drama"/>
    <x v="0"/>
    <s v="drama"/>
    <n v="0"/>
  </r>
  <r>
    <n v="183"/>
    <s v="Three Little Words"/>
    <s v="Don't kill me until I meet my Dad"/>
    <n v="12500"/>
    <n v="4482"/>
    <x v="2"/>
    <s v="GB"/>
    <s v="GBP"/>
    <n v="1417033610"/>
    <n v="1414438010"/>
    <x v="183"/>
    <d v="2014-10-27T19:26:50"/>
    <b v="0"/>
    <n v="12"/>
    <b v="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7-05T18:59:22"/>
    <b v="0"/>
    <n v="2"/>
    <b v="0"/>
    <s v="film &amp; video/drama"/>
    <x v="0"/>
    <s v="drama"/>
    <n v="25.5"/>
  </r>
  <r>
    <n v="185"/>
    <s v="BLANK Short Movie"/>
    <s v="Love has no boundaries!"/>
    <n v="40000"/>
    <n v="2200"/>
    <x v="2"/>
    <s v="NO"/>
    <s v="NOK"/>
    <n v="1471557139"/>
    <n v="1468965139"/>
    <x v="185"/>
    <d v="2016-07-19T21:52:19"/>
    <b v="0"/>
    <n v="10"/>
    <b v="0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2-01T19:30:34"/>
    <b v="0"/>
    <n v="0"/>
    <b v="0"/>
    <s v="film &amp; video/drama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6-27T05:37:37"/>
    <b v="0"/>
    <n v="5"/>
    <b v="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8-06T04:23:35"/>
    <b v="0"/>
    <n v="0"/>
    <b v="0"/>
    <s v="film &amp; video/drama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7-05T16:34:37"/>
    <b v="0"/>
    <n v="5"/>
    <b v="0"/>
    <s v="film &amp; video/drama"/>
    <x v="0"/>
    <s v="drama"/>
    <n v="69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06T15:37:26"/>
    <b v="0"/>
    <n v="1"/>
    <b v="0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08-23T10:35:38"/>
    <b v="0"/>
    <n v="3"/>
    <b v="0"/>
    <s v="film &amp; video/drama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09-17T19:00:32"/>
    <b v="0"/>
    <n v="3"/>
    <b v="0"/>
    <s v="film &amp; video/drama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09-29T22:26:06"/>
    <b v="0"/>
    <n v="0"/>
    <b v="0"/>
    <s v="film &amp; video/drama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1-06T23:55:31"/>
    <b v="0"/>
    <n v="3"/>
    <b v="0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5-11T16:05:32"/>
    <b v="0"/>
    <n v="0"/>
    <b v="0"/>
    <s v="film &amp; video/drama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09-12T13:01:38"/>
    <b v="0"/>
    <n v="19"/>
    <b v="0"/>
    <s v="film &amp; video/drama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1-06T20:21:40"/>
    <b v="0"/>
    <n v="8"/>
    <b v="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09-05T09:12:02"/>
    <b v="0"/>
    <n v="6"/>
    <b v="0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02T02:58:22"/>
    <b v="0"/>
    <n v="0"/>
    <b v="0"/>
    <s v="film &amp; video/drama"/>
    <x v="0"/>
    <s v="drama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8-16T02:00:03"/>
    <b v="0"/>
    <n v="18"/>
    <b v="0"/>
    <s v="film &amp; video/drama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1-19T19:38:49"/>
    <b v="0"/>
    <n v="7"/>
    <b v="0"/>
    <s v="film &amp; video/drama"/>
    <x v="0"/>
    <s v="drama"/>
    <n v="54.29"/>
  </r>
  <r>
    <n v="202"/>
    <s v="Modern Gangsters"/>
    <s v="new web series created by jonney terry"/>
    <n v="6000"/>
    <n v="0"/>
    <x v="2"/>
    <s v="US"/>
    <s v="USD"/>
    <n v="1444337940"/>
    <n v="1441750564"/>
    <x v="202"/>
    <d v="2015-09-08T22:16:04"/>
    <b v="0"/>
    <n v="0"/>
    <b v="0"/>
    <s v="film &amp; video/drama"/>
    <x v="0"/>
    <s v="drama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4-11-30T20:21:04"/>
    <b v="0"/>
    <n v="8"/>
    <b v="0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7-05T14:00:03"/>
    <b v="0"/>
    <n v="1293"/>
    <b v="0"/>
    <s v="film &amp; video/drama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09-01T15:10:22"/>
    <b v="0"/>
    <n v="17"/>
    <b v="0"/>
    <s v="film &amp; video/drama"/>
    <x v="0"/>
    <s v="drama"/>
    <n v="76.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7-16T00:06:23"/>
    <b v="0"/>
    <n v="0"/>
    <b v="0"/>
    <s v="film &amp; video/drama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4-12-05T04:43:58"/>
    <b v="0"/>
    <n v="13"/>
    <b v="0"/>
    <s v="film &amp; video/drama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1-16T08:52:47"/>
    <b v="0"/>
    <n v="0"/>
    <b v="0"/>
    <s v="film &amp; video/drama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6-10T22:08:55"/>
    <b v="0"/>
    <n v="0"/>
    <b v="0"/>
    <s v="film &amp; video/drama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09-02T01:33:12"/>
    <b v="0"/>
    <n v="33"/>
    <b v="0"/>
    <s v="film &amp; video/drama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8-20T03:50:17"/>
    <b v="0"/>
    <n v="12"/>
    <b v="0"/>
    <s v="film &amp; video/drama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2-16T21:08:40"/>
    <b v="0"/>
    <n v="1"/>
    <b v="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7-17T14:15:47"/>
    <b v="0"/>
    <n v="1"/>
    <b v="0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1-05T15:22:29"/>
    <b v="0"/>
    <n v="1"/>
    <b v="0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1-06T05:31:22"/>
    <b v="0"/>
    <n v="1"/>
    <b v="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3-03T23:00:37"/>
    <b v="0"/>
    <n v="84"/>
    <b v="0"/>
    <s v="film &amp; video/drama"/>
    <x v="0"/>
    <s v="drama"/>
    <n v="331.54"/>
  </r>
  <r>
    <n v="217"/>
    <s v="Bitch"/>
    <s v="A roadmovie by paw"/>
    <n v="100000"/>
    <n v="11943"/>
    <x v="2"/>
    <s v="SE"/>
    <s v="SEK"/>
    <n v="1419780149"/>
    <n v="1417101749"/>
    <x v="217"/>
    <d v="2014-11-27T15:22:29"/>
    <b v="0"/>
    <n v="38"/>
    <b v="0"/>
    <s v="film &amp; video/drama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3-16T15:04:49"/>
    <b v="0"/>
    <n v="1"/>
    <b v="0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2-29T07:50:25"/>
    <b v="0"/>
    <n v="76"/>
    <b v="0"/>
    <s v="film &amp; video/drama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7-10T15:27:10"/>
    <b v="0"/>
    <n v="3"/>
    <b v="0"/>
    <s v="film &amp; video/drama"/>
    <x v="0"/>
    <s v="drama"/>
    <n v="12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1-27T20:06:04"/>
    <b v="0"/>
    <n v="0"/>
    <b v="0"/>
    <s v="film &amp; video/drama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1-27T18:28:38"/>
    <b v="0"/>
    <n v="2"/>
    <b v="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4-22T01:09:10"/>
    <b v="0"/>
    <n v="0"/>
    <b v="0"/>
    <s v="film &amp; video/drama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5-11T05:38:46"/>
    <b v="0"/>
    <n v="0"/>
    <b v="0"/>
    <s v="film &amp; video/drama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3-09T23:04:14"/>
    <b v="0"/>
    <n v="0"/>
    <b v="0"/>
    <s v="film &amp; video/drama"/>
    <x v="0"/>
    <s v="drama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4-12T15:59:04"/>
    <b v="0"/>
    <n v="2"/>
    <b v="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6-09T21:27:21"/>
    <b v="0"/>
    <n v="0"/>
    <b v="0"/>
    <s v="film &amp; video/drama"/>
    <x v="0"/>
    <s v="drama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4-02T16:28:25"/>
    <b v="0"/>
    <n v="0"/>
    <b v="0"/>
    <s v="film &amp; video/drama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1-14T22:24:57"/>
    <b v="0"/>
    <n v="0"/>
    <b v="0"/>
    <s v="film &amp; video/drama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5-05T18:39:11"/>
    <b v="0"/>
    <n v="2"/>
    <b v="0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5-12-03T23:00:51"/>
    <b v="0"/>
    <n v="0"/>
    <b v="0"/>
    <s v="film &amp; video/drama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1-28T19:49:06"/>
    <b v="0"/>
    <n v="7"/>
    <b v="0"/>
    <s v="film &amp; video/drama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8-30T21:52:52"/>
    <b v="0"/>
    <n v="0"/>
    <b v="0"/>
    <s v="film &amp; video/drama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5-12T00:50:59"/>
    <b v="0"/>
    <n v="5"/>
    <b v="0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6-09T21:48:17"/>
    <b v="0"/>
    <n v="0"/>
    <b v="0"/>
    <s v="film &amp; video/drama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5-11-13T02:01:39"/>
    <b v="0"/>
    <n v="0"/>
    <b v="0"/>
    <s v="film &amp; video/drama"/>
    <x v="0"/>
    <s v="drama"/>
    <n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1-08T13:51:09"/>
    <b v="0"/>
    <n v="1"/>
    <b v="0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09T23:06:00"/>
    <b v="0"/>
    <n v="0"/>
    <b v="0"/>
    <s v="film &amp; video/drama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0-20T02:38:50"/>
    <b v="0"/>
    <n v="5"/>
    <b v="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3-21T17:00:11"/>
    <b v="1"/>
    <n v="137"/>
    <b v="1"/>
    <s v="film &amp; video/documentary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1-06T16:45:04"/>
    <b v="1"/>
    <n v="376"/>
    <b v="1"/>
    <s v="film &amp; video/documentary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1-15T11:49:50"/>
    <b v="1"/>
    <n v="202"/>
    <b v="1"/>
    <s v="film &amp; video/documentary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1-23T01:08:24"/>
    <b v="1"/>
    <n v="328"/>
    <b v="1"/>
    <s v="film &amp; video/documentary"/>
    <x v="0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2-04T07:45:59"/>
    <b v="1"/>
    <n v="84"/>
    <b v="1"/>
    <s v="film &amp; video/documentary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7-17T01:16:25"/>
    <b v="1"/>
    <n v="96"/>
    <b v="1"/>
    <s v="film &amp; video/documentary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0-29T08:43:25"/>
    <b v="1"/>
    <n v="223"/>
    <b v="1"/>
    <s v="film &amp; video/documentary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09-09T14:30:14"/>
    <b v="1"/>
    <n v="62"/>
    <b v="1"/>
    <s v="film &amp; video/documentary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1-11-23T18:35:09"/>
    <b v="1"/>
    <n v="146"/>
    <b v="1"/>
    <s v="film &amp; video/documentary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6-03T22:10:20"/>
    <b v="1"/>
    <n v="235"/>
    <b v="1"/>
    <s v="film &amp; video/documentary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5-07T13:34:51"/>
    <b v="1"/>
    <n v="437"/>
    <b v="1"/>
    <s v="film &amp; video/documentary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4-14T18:54:06"/>
    <b v="1"/>
    <n v="77"/>
    <b v="1"/>
    <s v="film &amp; video/documentary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3-29T15:54:18"/>
    <b v="1"/>
    <n v="108"/>
    <b v="1"/>
    <s v="film &amp; video/documentary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1-16T15:37:15"/>
    <b v="1"/>
    <n v="7"/>
    <b v="1"/>
    <s v="film &amp; video/documentary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09-16T22:51:50"/>
    <b v="1"/>
    <n v="314"/>
    <b v="1"/>
    <s v="film &amp; video/documentary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2-14T12:38:02"/>
    <b v="1"/>
    <n v="188"/>
    <b v="1"/>
    <s v="film &amp; video/documentary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2-14T18:27:47"/>
    <b v="1"/>
    <n v="275"/>
    <b v="1"/>
    <s v="film &amp; video/documentary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4-19T15:02:42"/>
    <b v="1"/>
    <n v="560"/>
    <b v="1"/>
    <s v="film &amp; video/documentary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5-19T01:14:26"/>
    <b v="1"/>
    <n v="688"/>
    <b v="1"/>
    <s v="film &amp; video/documentary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3-09T17:42:49"/>
    <b v="1"/>
    <n v="942"/>
    <b v="1"/>
    <s v="film &amp; video/documentary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6-01T18:07:59"/>
    <b v="1"/>
    <n v="88"/>
    <b v="1"/>
    <s v="film &amp; video/documentary"/>
    <x v="0"/>
    <s v="documentary"/>
    <n v="120.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4-18T21:15:04"/>
    <b v="1"/>
    <n v="220"/>
    <b v="1"/>
    <s v="film &amp; video/documentary"/>
    <x v="0"/>
    <s v="documentary"/>
    <n v="97.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1-12T05:57:08"/>
    <b v="1"/>
    <n v="145"/>
    <b v="1"/>
    <s v="film &amp; video/documentary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8-28T22:54:54"/>
    <b v="1"/>
    <n v="963"/>
    <b v="1"/>
    <s v="film &amp; video/documentary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4-11T14:53:15"/>
    <b v="1"/>
    <n v="91"/>
    <b v="1"/>
    <s v="film &amp; video/documentary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3-30T05:53:50"/>
    <b v="1"/>
    <n v="58"/>
    <b v="1"/>
    <s v="film &amp; video/documentary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1-27T04:11:47"/>
    <b v="1"/>
    <n v="36"/>
    <b v="1"/>
    <s v="film &amp; video/documentary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5-26T10:51:39"/>
    <b v="1"/>
    <n v="165"/>
    <b v="1"/>
    <s v="film &amp; video/documentary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09-23T03:39:38"/>
    <b v="1"/>
    <n v="111"/>
    <b v="1"/>
    <s v="film &amp; video/documentary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1-23T04:43:42"/>
    <b v="1"/>
    <n v="1596"/>
    <b v="1"/>
    <s v="film &amp; video/documentary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4-04T20:47:50"/>
    <b v="1"/>
    <n v="61"/>
    <b v="1"/>
    <s v="film &amp; video/documentary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3-12-04T02:24:21"/>
    <b v="1"/>
    <n v="287"/>
    <b v="1"/>
    <s v="film &amp; video/documentary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2-26T21:36:31"/>
    <b v="1"/>
    <n v="65"/>
    <b v="1"/>
    <s v="film &amp; video/documentary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6-03T11:57:46"/>
    <b v="1"/>
    <n v="118"/>
    <b v="1"/>
    <s v="film &amp; video/documentary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3-01T21:53:49"/>
    <b v="1"/>
    <n v="113"/>
    <b v="1"/>
    <s v="film &amp; video/documentary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0-11T00:46:06"/>
    <b v="1"/>
    <n v="332"/>
    <b v="1"/>
    <s v="film &amp; video/documentary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2-28T01:57:54"/>
    <b v="1"/>
    <n v="62"/>
    <b v="1"/>
    <s v="film &amp; video/documentary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4-23T21:23:39"/>
    <b v="1"/>
    <n v="951"/>
    <b v="1"/>
    <s v="film &amp; video/documentary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09-12T00:58:59"/>
    <b v="1"/>
    <n v="415"/>
    <b v="1"/>
    <s v="film &amp; video/documentary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1-24T05:51:36"/>
    <b v="1"/>
    <n v="305"/>
    <b v="1"/>
    <s v="film &amp; video/documentary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4-15T14:10:35"/>
    <b v="1"/>
    <n v="2139"/>
    <b v="1"/>
    <s v="film &amp; video/documentary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5-17T03:55:13"/>
    <b v="1"/>
    <n v="79"/>
    <b v="1"/>
    <s v="film &amp; video/documentary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1-16T22:04:52"/>
    <b v="1"/>
    <n v="179"/>
    <b v="1"/>
    <s v="film &amp; video/documentary"/>
    <x v="0"/>
    <s v="documentary"/>
    <n v="254.39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12T17:02:24"/>
    <b v="1"/>
    <n v="202"/>
    <b v="1"/>
    <s v="film &amp; video/documentary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1-12-27T17:43:00"/>
    <b v="1"/>
    <n v="760"/>
    <b v="1"/>
    <s v="film &amp; video/documentary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8-20T18:08:48"/>
    <b v="1"/>
    <n v="563"/>
    <b v="1"/>
    <s v="film &amp; video/documentary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2-08T19:35:24"/>
    <b v="1"/>
    <n v="135"/>
    <b v="1"/>
    <s v="film &amp; video/documentary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0-02T06:40:18"/>
    <b v="1"/>
    <n v="290"/>
    <b v="1"/>
    <s v="film &amp; video/documentary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5-22T04:03:13"/>
    <b v="1"/>
    <n v="447"/>
    <b v="1"/>
    <s v="film &amp; video/documentary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0-03T10:57:14"/>
    <b v="1"/>
    <n v="232"/>
    <b v="1"/>
    <s v="film &amp; video/documentary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0-12-14T08:51:37"/>
    <b v="1"/>
    <n v="168"/>
    <b v="1"/>
    <s v="film &amp; video/documentary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12T18:27:26"/>
    <b v="1"/>
    <n v="128"/>
    <b v="1"/>
    <s v="film &amp; video/documentary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09-26T19:16:39"/>
    <b v="1"/>
    <n v="493"/>
    <b v="1"/>
    <s v="film &amp; video/documentary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3-21T16:01:54"/>
    <b v="1"/>
    <n v="131"/>
    <b v="1"/>
    <s v="film &amp; video/documentary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6-14T02:01:34"/>
    <b v="1"/>
    <n v="50"/>
    <b v="1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09-02T00:06:49"/>
    <b v="1"/>
    <n v="665"/>
    <b v="1"/>
    <s v="film &amp; video/documentary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8-13T11:24:43"/>
    <b v="1"/>
    <n v="129"/>
    <b v="1"/>
    <s v="film &amp; video/documentary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3-26T17:28:21"/>
    <b v="1"/>
    <n v="142"/>
    <b v="1"/>
    <s v="film &amp; video/documentary"/>
    <x v="0"/>
    <s v="documentary"/>
    <n v="141.7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3-11T11:07:28"/>
    <b v="1"/>
    <n v="2436"/>
    <b v="1"/>
    <s v="film &amp; video/documentary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0-18T05:24:20"/>
    <b v="1"/>
    <n v="244"/>
    <b v="1"/>
    <s v="film &amp; video/documentary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3-24T23:02:18"/>
    <b v="1"/>
    <n v="298"/>
    <b v="1"/>
    <s v="film &amp; video/documentary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2-07T17:42:15"/>
    <b v="1"/>
    <n v="251"/>
    <b v="1"/>
    <s v="film &amp; video/documentary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1-25T20:33:58"/>
    <b v="1"/>
    <n v="108"/>
    <b v="1"/>
    <s v="film &amp; video/documentary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5-03T01:42:26"/>
    <b v="1"/>
    <n v="82"/>
    <b v="1"/>
    <s v="film &amp; video/documentary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7-24T02:16:37"/>
    <b v="1"/>
    <n v="74"/>
    <b v="1"/>
    <s v="film &amp; video/documentary"/>
    <x v="0"/>
    <s v="documentary"/>
    <n v="106.4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2-09T15:07:29"/>
    <b v="1"/>
    <n v="189"/>
    <b v="1"/>
    <s v="film &amp; video/documentary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2-28T20:05:33"/>
    <b v="1"/>
    <n v="80"/>
    <b v="1"/>
    <s v="film &amp; video/documentary"/>
    <x v="0"/>
    <s v="documentary"/>
    <n v="36.61"/>
  </r>
  <r>
    <n v="307"/>
    <s v="Grammar Revolution"/>
    <s v="Why is grammar important?"/>
    <n v="22000"/>
    <n v="24490"/>
    <x v="0"/>
    <s v="US"/>
    <s v="USD"/>
    <n v="1360276801"/>
    <n v="1357684801"/>
    <x v="307"/>
    <d v="2013-01-08T22:40:01"/>
    <b v="1"/>
    <n v="576"/>
    <b v="1"/>
    <s v="film &amp; video/documentary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1-24T16:40:10"/>
    <b v="1"/>
    <n v="202"/>
    <b v="1"/>
    <s v="film &amp; video/documentary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8-13T18:02:14"/>
    <b v="1"/>
    <n v="238"/>
    <b v="1"/>
    <s v="film &amp; video/documentary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05T04:23:43"/>
    <b v="1"/>
    <n v="36"/>
    <b v="1"/>
    <s v="film &amp; video/documentary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1-11-21T05:16:32"/>
    <b v="1"/>
    <n v="150"/>
    <b v="1"/>
    <s v="film &amp; video/documentary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3-15T21:03:52"/>
    <b v="1"/>
    <n v="146"/>
    <b v="1"/>
    <s v="film &amp; video/documentary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6-28T05:28:14"/>
    <b v="1"/>
    <n v="222"/>
    <b v="1"/>
    <s v="film &amp; video/documentary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1-30T19:59:48"/>
    <b v="1"/>
    <n v="120"/>
    <b v="1"/>
    <s v="film &amp; video/documentary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7-23T18:32:14"/>
    <b v="1"/>
    <n v="126"/>
    <b v="1"/>
    <s v="film &amp; video/documentary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1-07T22:09:57"/>
    <b v="1"/>
    <n v="158"/>
    <b v="1"/>
    <s v="film &amp; video/documentary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1-11T16:14:43"/>
    <b v="1"/>
    <n v="316"/>
    <b v="1"/>
    <s v="film &amp; video/documentary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2-25T00:55:51"/>
    <b v="1"/>
    <n v="284"/>
    <b v="1"/>
    <s v="film &amp; video/documentary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09-11-06T20:07:09"/>
    <b v="1"/>
    <n v="51"/>
    <b v="1"/>
    <s v="film &amp; video/documentary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1-23T13:13:53"/>
    <b v="1"/>
    <n v="158"/>
    <b v="1"/>
    <s v="film &amp; video/documentary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0-04T10:43:06"/>
    <b v="1"/>
    <n v="337"/>
    <b v="1"/>
    <s v="film &amp; video/documentary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4-13T13:40:48"/>
    <b v="1"/>
    <n v="186"/>
    <b v="1"/>
    <s v="film &amp; video/documentary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1-23T07:42:46"/>
    <b v="1"/>
    <n v="58"/>
    <b v="1"/>
    <s v="film &amp; video/documentary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6-29T15:01:48"/>
    <b v="1"/>
    <n v="82"/>
    <b v="1"/>
    <s v="film &amp; video/documentary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1-15T04:30:33"/>
    <b v="1"/>
    <n v="736"/>
    <b v="1"/>
    <s v="film &amp; video/documentary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2-09T07:33:26"/>
    <b v="1"/>
    <n v="1151"/>
    <b v="1"/>
    <s v="film &amp; video/documentary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2-23T05:38:49"/>
    <b v="1"/>
    <n v="34"/>
    <b v="1"/>
    <s v="film &amp; video/documentary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0-01T22:43:08"/>
    <b v="1"/>
    <n v="498"/>
    <b v="1"/>
    <s v="film &amp; video/documentary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0-14T11:12:07"/>
    <b v="1"/>
    <n v="167"/>
    <b v="1"/>
    <s v="film &amp; video/documentary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4-15T12:22:43"/>
    <b v="1"/>
    <n v="340"/>
    <b v="1"/>
    <s v="film &amp; video/documentary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5-17T13:57:14"/>
    <b v="1"/>
    <n v="438"/>
    <b v="1"/>
    <s v="film &amp; video/documentary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09-16T16:19:37"/>
    <b v="1"/>
    <n v="555"/>
    <b v="1"/>
    <s v="film &amp; video/documentary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3-08T15:16:31"/>
    <b v="1"/>
    <n v="266"/>
    <b v="1"/>
    <s v="film &amp; video/documentary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4-07T16:22:37"/>
    <b v="1"/>
    <n v="69"/>
    <b v="1"/>
    <s v="film &amp; video/documentary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4-07T17:41:55"/>
    <b v="1"/>
    <n v="80"/>
    <b v="1"/>
    <s v="film &amp; video/documentary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0-14T14:18:38"/>
    <b v="1"/>
    <n v="493"/>
    <b v="1"/>
    <s v="film &amp; video/documentary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2-12T03:05:08"/>
    <b v="1"/>
    <n v="31"/>
    <b v="1"/>
    <s v="film &amp; video/documentary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7-08T18:08:10"/>
    <b v="1"/>
    <n v="236"/>
    <b v="1"/>
    <s v="film &amp; video/documentary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3-30T18:14:28"/>
    <b v="1"/>
    <n v="89"/>
    <b v="1"/>
    <s v="film &amp; video/documentary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2-06T16:03:27"/>
    <b v="1"/>
    <n v="299"/>
    <b v="1"/>
    <s v="film &amp; video/documentary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12T21:06:38"/>
    <b v="1"/>
    <n v="55"/>
    <b v="1"/>
    <s v="film &amp; video/documentary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3-30T18:44:25"/>
    <b v="1"/>
    <n v="325"/>
    <b v="1"/>
    <s v="film &amp; video/documentary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0-14T17:42:25"/>
    <b v="1"/>
    <n v="524"/>
    <b v="1"/>
    <s v="film &amp; video/documentary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4-17T23:18:14"/>
    <b v="1"/>
    <n v="285"/>
    <b v="1"/>
    <s v="film &amp; video/documentary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4-20T22:39:50"/>
    <b v="1"/>
    <n v="179"/>
    <b v="1"/>
    <s v="film &amp; video/documentary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09-14T12:00:21"/>
    <b v="1"/>
    <n v="188"/>
    <b v="1"/>
    <s v="film &amp; video/documentary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0-15T11:53:29"/>
    <b v="1"/>
    <n v="379"/>
    <b v="1"/>
    <s v="film &amp; video/documentary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7-22T14:05:16"/>
    <b v="1"/>
    <n v="119"/>
    <b v="1"/>
    <s v="film &amp; video/documentary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1-25T11:58:28"/>
    <b v="1"/>
    <n v="167"/>
    <b v="1"/>
    <s v="film &amp; video/documentary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8-04T01:35:09"/>
    <b v="1"/>
    <n v="221"/>
    <b v="1"/>
    <s v="film &amp; video/documentary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2-27T23:09:14"/>
    <b v="1"/>
    <n v="964"/>
    <b v="1"/>
    <s v="film &amp; video/documentary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09-08T04:01:08"/>
    <b v="1"/>
    <n v="286"/>
    <b v="1"/>
    <s v="film &amp; video/documentary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0-20T19:00:19"/>
    <b v="1"/>
    <n v="613"/>
    <b v="1"/>
    <s v="film &amp; video/documentary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3-09T19:52:01"/>
    <b v="1"/>
    <n v="29"/>
    <b v="1"/>
    <s v="film &amp; video/documentary"/>
    <x v="0"/>
    <s v="documentary"/>
    <n v="125.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0-31T07:03:14"/>
    <b v="1"/>
    <n v="165"/>
    <b v="1"/>
    <s v="film &amp; video/documentary"/>
    <x v="0"/>
    <s v="documentary"/>
    <n v="246.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2-15T19:16:33"/>
    <b v="1"/>
    <n v="97"/>
    <b v="1"/>
    <s v="film &amp; video/documentary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3-15T05:19:57"/>
    <b v="1"/>
    <n v="303"/>
    <b v="1"/>
    <s v="film &amp; video/documentary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5-17T20:38:41"/>
    <b v="1"/>
    <n v="267"/>
    <b v="1"/>
    <s v="film &amp; video/documentary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0-23T01:41:30"/>
    <b v="1"/>
    <n v="302"/>
    <b v="1"/>
    <s v="film &amp; video/documentary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6-08T21:33:00"/>
    <b v="0"/>
    <n v="87"/>
    <b v="1"/>
    <s v="film &amp; video/documentary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0-24T00:01:46"/>
    <b v="0"/>
    <n v="354"/>
    <b v="1"/>
    <s v="film &amp; video/documentary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7-17T05:03:11"/>
    <b v="0"/>
    <n v="86"/>
    <b v="1"/>
    <s v="film &amp; video/documentary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3-18T17:52:16"/>
    <b v="0"/>
    <n v="26"/>
    <b v="1"/>
    <s v="film &amp; video/documentary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5-21T20:37:52"/>
    <b v="0"/>
    <n v="113"/>
    <b v="1"/>
    <s v="film &amp; video/documentary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1-29T14:33:19"/>
    <b v="0"/>
    <n v="65"/>
    <b v="1"/>
    <s v="film &amp; video/documentary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4-20T19:01:58"/>
    <b v="0"/>
    <n v="134"/>
    <b v="1"/>
    <s v="film &amp; video/documentary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3-22T13:51:18"/>
    <b v="0"/>
    <n v="119"/>
    <b v="1"/>
    <s v="film &amp; video/documentary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2-08T14:32:02"/>
    <b v="0"/>
    <n v="159"/>
    <b v="1"/>
    <s v="film &amp; video/documentary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1-12-16T13:14:29"/>
    <b v="0"/>
    <n v="167"/>
    <b v="1"/>
    <s v="film &amp; video/documentary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6-12-07T19:05:00"/>
    <b v="0"/>
    <n v="43"/>
    <b v="1"/>
    <s v="film &amp; video/documentary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2-12-18T18:25:39"/>
    <b v="0"/>
    <n v="1062"/>
    <b v="1"/>
    <s v="film &amp; video/documentary"/>
    <x v="0"/>
    <s v="documentary"/>
    <n v="161.2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2-25T13:50:44"/>
    <b v="0"/>
    <n v="9"/>
    <b v="1"/>
    <s v="film &amp; video/documentary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6-18T21:53:18"/>
    <b v="0"/>
    <n v="89"/>
    <b v="1"/>
    <s v="film &amp; video/documentary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8-02T21:20:31"/>
    <b v="0"/>
    <n v="174"/>
    <b v="1"/>
    <s v="film &amp; video/documentary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1-18T23:38:31"/>
    <b v="0"/>
    <n v="14"/>
    <b v="1"/>
    <s v="film &amp; video/documentary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7-25T10:51:56"/>
    <b v="0"/>
    <n v="48"/>
    <b v="1"/>
    <s v="film &amp; video/documentary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0-15T06:01:08"/>
    <b v="0"/>
    <n v="133"/>
    <b v="1"/>
    <s v="film &amp; video/documentary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01T13:43:28"/>
    <b v="0"/>
    <n v="83"/>
    <b v="1"/>
    <s v="film &amp; video/documentary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3-19T16:31:12"/>
    <b v="0"/>
    <n v="149"/>
    <b v="1"/>
    <s v="film &amp; video/documentary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5-12-29T17:16:32"/>
    <b v="0"/>
    <n v="49"/>
    <b v="1"/>
    <s v="film &amp; video/documentary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6-25T16:45:17"/>
    <b v="0"/>
    <n v="251"/>
    <b v="1"/>
    <s v="film &amp; video/documentary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8-23T17:01:40"/>
    <b v="0"/>
    <n v="22"/>
    <b v="1"/>
    <s v="film &amp; video/documentary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4-26T02:49:19"/>
    <b v="0"/>
    <n v="48"/>
    <b v="1"/>
    <s v="film &amp; video/documentary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4-12-07T18:45:47"/>
    <b v="0"/>
    <n v="383"/>
    <b v="1"/>
    <s v="film &amp; video/documentary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0-22T14:01:41"/>
    <b v="0"/>
    <n v="237"/>
    <b v="1"/>
    <s v="film &amp; video/documentary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7-26T22:49:51"/>
    <b v="0"/>
    <n v="13"/>
    <b v="1"/>
    <s v="film &amp; video/documentary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7-15T16:14:18"/>
    <b v="0"/>
    <n v="562"/>
    <b v="1"/>
    <s v="film &amp; video/documentary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6-28T01:49:40"/>
    <b v="0"/>
    <n v="71"/>
    <b v="1"/>
    <s v="film &amp; video/documentary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2-04T01:30:50"/>
    <b v="0"/>
    <n v="1510"/>
    <b v="1"/>
    <s v="film &amp; video/documentary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4-18T00:52:52"/>
    <b v="0"/>
    <n v="14"/>
    <b v="1"/>
    <s v="film &amp; video/documentary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1-18T01:00:51"/>
    <b v="0"/>
    <n v="193"/>
    <b v="1"/>
    <s v="film &amp; video/documentary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8-08T17:12:51"/>
    <b v="0"/>
    <n v="206"/>
    <b v="1"/>
    <s v="film &amp; video/documentary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09-09T17:00:52"/>
    <b v="0"/>
    <n v="351"/>
    <b v="1"/>
    <s v="film &amp; video/documentary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2-17T19:38:02"/>
    <b v="0"/>
    <n v="50"/>
    <b v="1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3-22T21:49:20"/>
    <b v="0"/>
    <n v="184"/>
    <b v="1"/>
    <s v="film &amp; video/documentary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6-22T13:33:26"/>
    <b v="0"/>
    <n v="196"/>
    <b v="1"/>
    <s v="film &amp; video/documentary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7-20T18:38:04"/>
    <b v="0"/>
    <n v="229"/>
    <b v="1"/>
    <s v="film &amp; video/documentary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3-15T19:02:06"/>
    <b v="0"/>
    <n v="67"/>
    <b v="1"/>
    <s v="film &amp; video/documentary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1-13T21:01:07"/>
    <b v="0"/>
    <n v="95"/>
    <b v="1"/>
    <s v="film &amp; video/documentary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4-16T15:15:47"/>
    <b v="0"/>
    <n v="62"/>
    <b v="1"/>
    <s v="film &amp; video/documentary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7-08T20:12:50"/>
    <b v="0"/>
    <n v="73"/>
    <b v="1"/>
    <s v="film &amp; video/documentary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0-15T12:56:57"/>
    <b v="0"/>
    <n v="43"/>
    <b v="1"/>
    <s v="film &amp; video/documentary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6-24T07:27:21"/>
    <b v="0"/>
    <n v="70"/>
    <b v="1"/>
    <s v="film &amp; video/documentary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1-07T15:04:22"/>
    <b v="0"/>
    <n v="271"/>
    <b v="1"/>
    <s v="film &amp; video/documentary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2-04T02:02:19"/>
    <b v="0"/>
    <n v="55"/>
    <b v="1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4-05T03:53:57"/>
    <b v="0"/>
    <n v="35"/>
    <b v="1"/>
    <s v="film &amp; video/documentary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09-20T20:54:10"/>
    <b v="0"/>
    <n v="22"/>
    <b v="1"/>
    <s v="film &amp; video/documentary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09-26T17:39:50"/>
    <b v="0"/>
    <n v="38"/>
    <b v="1"/>
    <s v="film &amp; video/documentary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6-22T20:42:24"/>
    <b v="0"/>
    <n v="15"/>
    <b v="1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4-19T23:33:17"/>
    <b v="0"/>
    <n v="7"/>
    <b v="1"/>
    <s v="film &amp; video/documentary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1-20T04:13:24"/>
    <b v="0"/>
    <n v="241"/>
    <b v="1"/>
    <s v="film &amp; video/documentary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09T17:49:38"/>
    <b v="0"/>
    <n v="55"/>
    <b v="1"/>
    <s v="film &amp; video/documentary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6-19T21:03:31"/>
    <b v="0"/>
    <n v="171"/>
    <b v="1"/>
    <s v="film &amp; video/documentary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09-12T01:31:05"/>
    <b v="0"/>
    <n v="208"/>
    <b v="1"/>
    <s v="film &amp; video/documentary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09-22T20:26:42"/>
    <b v="0"/>
    <n v="21"/>
    <b v="1"/>
    <s v="film &amp; video/documentary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1-09T09:30:31"/>
    <b v="0"/>
    <n v="25"/>
    <b v="1"/>
    <s v="film &amp; video/documentary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3-27T23:17:40"/>
    <b v="0"/>
    <n v="52"/>
    <b v="1"/>
    <s v="film &amp; video/documentary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6-23T06:46:37"/>
    <b v="0"/>
    <n v="104"/>
    <b v="1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4-30T20:13:07"/>
    <b v="0"/>
    <n v="73"/>
    <b v="1"/>
    <s v="film &amp; video/documentary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2-12T05:40:31"/>
    <b v="0"/>
    <n v="3"/>
    <b v="0"/>
    <s v="film &amp; video/animation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6-22T11:47:36"/>
    <b v="0"/>
    <n v="6"/>
    <b v="0"/>
    <s v="film &amp; video/animation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8-12T06:14:57"/>
    <b v="0"/>
    <n v="12"/>
    <b v="0"/>
    <s v="film &amp; video/animation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5-06T22:13:50"/>
    <b v="0"/>
    <n v="13"/>
    <b v="0"/>
    <s v="film &amp; video/animation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1-26T09:01:39"/>
    <b v="0"/>
    <n v="5"/>
    <b v="0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09-28T20:40:04"/>
    <b v="0"/>
    <n v="2"/>
    <b v="0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1-31T17:05:14"/>
    <b v="0"/>
    <n v="8"/>
    <b v="0"/>
    <s v="film &amp; video/animation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08T21:49:00"/>
    <b v="0"/>
    <n v="0"/>
    <b v="0"/>
    <s v="film &amp; video/animation"/>
    <x v="0"/>
    <s v="animation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5-19T18:24:05"/>
    <b v="0"/>
    <n v="13"/>
    <b v="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09-14T21:38:02"/>
    <b v="0"/>
    <n v="0"/>
    <b v="0"/>
    <s v="film &amp; video/animation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8-27T02:34:27"/>
    <b v="0"/>
    <n v="5"/>
    <b v="0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6-05T20:54:43"/>
    <b v="0"/>
    <n v="8"/>
    <b v="0"/>
    <s v="film &amp; video/animation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08-22T17:26:21"/>
    <b v="0"/>
    <n v="8"/>
    <b v="0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08-12T15:07:02"/>
    <b v="0"/>
    <n v="0"/>
    <b v="0"/>
    <s v="film &amp; video/animation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0-29T20:01:42"/>
    <b v="0"/>
    <n v="2"/>
    <b v="0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8-14T17:56:20"/>
    <b v="0"/>
    <n v="3"/>
    <b v="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01T08:41:53"/>
    <b v="0"/>
    <n v="0"/>
    <b v="0"/>
    <s v="film &amp; video/animation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08-09T07:38:46"/>
    <b v="0"/>
    <n v="0"/>
    <b v="0"/>
    <s v="film &amp; video/animation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0-19T06:15:58"/>
    <b v="0"/>
    <n v="11"/>
    <b v="0"/>
    <s v="film &amp; video/animation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07T18:16:58"/>
    <b v="0"/>
    <n v="0"/>
    <b v="0"/>
    <s v="film &amp; video/animation"/>
    <x v="0"/>
    <s v="animation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2-23T23:39:13"/>
    <b v="0"/>
    <n v="1"/>
    <b v="0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0-03T19:03:16"/>
    <b v="0"/>
    <n v="0"/>
    <b v="0"/>
    <s v="film &amp; video/animation"/>
    <x v="0"/>
    <s v="animation"/>
    <n v="0"/>
  </r>
  <r>
    <n v="442"/>
    <s v="The Paranormal Idiot"/>
    <s v="Doomsday is here"/>
    <n v="17000"/>
    <n v="6691"/>
    <x v="2"/>
    <s v="US"/>
    <s v="USD"/>
    <n v="1424380783"/>
    <n v="1421788783"/>
    <x v="442"/>
    <d v="2015-01-20T21:19:43"/>
    <b v="0"/>
    <n v="17"/>
    <b v="0"/>
    <s v="film &amp; video/animation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1-11T00:21:41"/>
    <b v="0"/>
    <n v="2"/>
    <b v="0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1-12-17T21:46:01"/>
    <b v="0"/>
    <n v="1"/>
    <b v="0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06T08:02:55"/>
    <b v="0"/>
    <n v="2"/>
    <b v="0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2-02T02:00:20"/>
    <b v="0"/>
    <n v="16"/>
    <b v="0"/>
    <s v="film &amp; video/animation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2-26T13:19:23"/>
    <b v="0"/>
    <n v="1"/>
    <b v="0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4-24T18:11:35"/>
    <b v="0"/>
    <n v="4"/>
    <b v="0"/>
    <s v="film &amp; video/animation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09-17T13:38:05"/>
    <b v="0"/>
    <n v="5"/>
    <b v="0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1-15T22:43:20"/>
    <b v="0"/>
    <n v="7"/>
    <b v="0"/>
    <s v="film &amp; video/animation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3-12-26T17:09:51"/>
    <b v="0"/>
    <n v="0"/>
    <b v="0"/>
    <s v="film &amp; video/animation"/>
    <x v="0"/>
    <s v="animation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4-13T16:53:35"/>
    <b v="0"/>
    <n v="12"/>
    <b v="0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03T19:47:59"/>
    <b v="0"/>
    <n v="2"/>
    <b v="0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0-26T17:12:51"/>
    <b v="0"/>
    <n v="5"/>
    <b v="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3-03T00:03:42"/>
    <b v="0"/>
    <n v="2"/>
    <b v="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09-30T16:40:01"/>
    <b v="0"/>
    <n v="3"/>
    <b v="0"/>
    <s v="film &amp; video/animation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7-17T18:25:12"/>
    <b v="0"/>
    <n v="0"/>
    <b v="0"/>
    <s v="film &amp; video/animation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4-14T16:47:40"/>
    <b v="0"/>
    <n v="49"/>
    <b v="0"/>
    <s v="film &amp; video/animation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09-14T15:22:07"/>
    <b v="0"/>
    <n v="1"/>
    <b v="0"/>
    <s v="film &amp; video/animation"/>
    <x v="0"/>
    <s v="animation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4-30T13:01:15"/>
    <b v="0"/>
    <n v="2"/>
    <b v="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5-13T20:19:27"/>
    <b v="0"/>
    <n v="0"/>
    <b v="0"/>
    <s v="film &amp; video/animation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6-11T03:02:21"/>
    <b v="0"/>
    <n v="0"/>
    <b v="0"/>
    <s v="film &amp; video/animation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7-26T17:02:33"/>
    <b v="0"/>
    <n v="11"/>
    <b v="0"/>
    <s v="film &amp; video/animation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4-28T20:22:15"/>
    <b v="0"/>
    <n v="1"/>
    <b v="0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11T02:52:54"/>
    <b v="0"/>
    <n v="8"/>
    <b v="0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8-08T22:37:44"/>
    <b v="0"/>
    <n v="5"/>
    <b v="0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8-14T16:18:54"/>
    <b v="0"/>
    <n v="39"/>
    <b v="0"/>
    <s v="film &amp; video/animation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5-12T04:01:23"/>
    <b v="0"/>
    <n v="0"/>
    <b v="0"/>
    <s v="film &amp; video/animation"/>
    <x v="0"/>
    <s v="animation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7-07T23:45:24"/>
    <b v="0"/>
    <n v="0"/>
    <b v="0"/>
    <s v="film &amp; video/animation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3-11-27T04:01:29"/>
    <b v="0"/>
    <n v="2"/>
    <b v="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3-05T17:19:39"/>
    <b v="0"/>
    <n v="170"/>
    <b v="0"/>
    <s v="film &amp; video/animation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7-24T22:08:38"/>
    <b v="0"/>
    <n v="5"/>
    <b v="0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8-18T16:45:19"/>
    <b v="0"/>
    <n v="14"/>
    <b v="0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1-18T07:53:49"/>
    <b v="0"/>
    <n v="1"/>
    <b v="0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4-06T02:04:03"/>
    <b v="0"/>
    <n v="0"/>
    <b v="0"/>
    <s v="film &amp; video/animation"/>
    <x v="0"/>
    <s v="animation"/>
    <n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4-28T23:24:01"/>
    <b v="0"/>
    <n v="124"/>
    <b v="0"/>
    <s v="film &amp; video/animation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3-19T20:02:14"/>
    <b v="0"/>
    <n v="0"/>
    <b v="0"/>
    <s v="film &amp; video/animation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3-02T21:51:49"/>
    <b v="0"/>
    <n v="0"/>
    <b v="0"/>
    <s v="film &amp; video/animation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09-22T09:47:15"/>
    <b v="0"/>
    <n v="55"/>
    <b v="0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7-10T12:00:15"/>
    <b v="0"/>
    <n v="140"/>
    <b v="0"/>
    <s v="film &amp; video/animation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09-10T16:08:09"/>
    <b v="0"/>
    <n v="21"/>
    <b v="0"/>
    <s v="film &amp; video/animation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3-18T21:31:30"/>
    <b v="0"/>
    <n v="1"/>
    <b v="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2-11-30T04:44:32"/>
    <b v="0"/>
    <n v="147"/>
    <b v="0"/>
    <s v="film &amp; video/animation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09-25T22:32:52"/>
    <b v="0"/>
    <n v="11"/>
    <b v="0"/>
    <s v="film &amp; video/animation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4-17T12:08:19"/>
    <b v="0"/>
    <n v="125"/>
    <b v="0"/>
    <s v="film &amp; video/animation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5-02T22:37:19"/>
    <b v="0"/>
    <n v="1"/>
    <b v="0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0-26T14:16:34"/>
    <b v="0"/>
    <n v="0"/>
    <b v="0"/>
    <s v="film &amp; video/animation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6-12-10T01:18:20"/>
    <b v="0"/>
    <n v="0"/>
    <b v="0"/>
    <s v="film &amp; video/animation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1-12-05T11:33:36"/>
    <b v="0"/>
    <n v="3"/>
    <b v="0"/>
    <s v="film &amp; video/animation"/>
    <x v="0"/>
    <s v="animation"/>
    <n v="71.67"/>
  </r>
  <r>
    <n v="490"/>
    <s v="PROJECT IS CANCELLED"/>
    <s v="Cancelled"/>
    <n v="1000"/>
    <n v="0"/>
    <x v="2"/>
    <s v="US"/>
    <s v="USD"/>
    <n v="1345677285"/>
    <n v="1343085285"/>
    <x v="490"/>
    <d v="2012-07-23T23:14:45"/>
    <b v="0"/>
    <n v="0"/>
    <b v="0"/>
    <s v="film &amp; video/animation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5-12-28T23:34:59"/>
    <b v="0"/>
    <n v="0"/>
    <b v="0"/>
    <s v="film &amp; video/animation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08-14T00:50:30"/>
    <b v="0"/>
    <n v="0"/>
    <b v="0"/>
    <s v="film &amp; video/animation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4-20T17:25:38"/>
    <b v="0"/>
    <n v="0"/>
    <b v="0"/>
    <s v="film &amp; video/animation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6-09T19:56:05"/>
    <b v="0"/>
    <n v="3"/>
    <b v="0"/>
    <s v="film &amp; video/animation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6-16T19:51:45"/>
    <b v="0"/>
    <n v="0"/>
    <b v="0"/>
    <s v="film &amp; video/animation"/>
    <x v="0"/>
    <s v="animation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3-12-12T22:21:14"/>
    <b v="0"/>
    <n v="1"/>
    <b v="0"/>
    <s v="film &amp; video/animation"/>
    <x v="0"/>
    <s v="animation"/>
    <n v="1"/>
  </r>
  <r>
    <n v="497"/>
    <s v="Galaxy Probe Kids"/>
    <s v="live-action/animated series pilot."/>
    <n v="4480"/>
    <n v="30"/>
    <x v="2"/>
    <s v="US"/>
    <s v="USD"/>
    <n v="1419483600"/>
    <n v="1414889665"/>
    <x v="497"/>
    <d v="2014-11-02T00:54:25"/>
    <b v="0"/>
    <n v="3"/>
    <b v="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1-11T18:17:29"/>
    <b v="0"/>
    <n v="22"/>
    <b v="0"/>
    <s v="film &amp; video/animation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08-18T21:29:28"/>
    <b v="0"/>
    <n v="26"/>
    <b v="0"/>
    <s v="film &amp; video/animation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3-10T21:15:51"/>
    <b v="0"/>
    <n v="4"/>
    <b v="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6-09T05:37:31"/>
    <b v="0"/>
    <n v="0"/>
    <b v="0"/>
    <s v="film &amp; video/animation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2-17T13:17:05"/>
    <b v="0"/>
    <n v="4"/>
    <b v="0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4-12-18T12:38:23"/>
    <b v="0"/>
    <n v="9"/>
    <b v="0"/>
    <s v="film &amp; video/animation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2-10T23:36:27"/>
    <b v="0"/>
    <n v="5"/>
    <b v="0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1-10T02:21:26"/>
    <b v="0"/>
    <n v="14"/>
    <b v="0"/>
    <s v="film &amp; video/animation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7-11T13:15:20"/>
    <b v="0"/>
    <n v="1"/>
    <b v="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09-04T23:00:57"/>
    <b v="0"/>
    <n v="10"/>
    <b v="0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3-27T00:35:01"/>
    <b v="0"/>
    <n v="3"/>
    <b v="0"/>
    <s v="film &amp; video/animation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5-29T15:09:30"/>
    <b v="0"/>
    <n v="1"/>
    <b v="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1-31T04:13:59"/>
    <b v="0"/>
    <n v="0"/>
    <b v="0"/>
    <s v="film &amp; video/animation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3-07T07:16:22"/>
    <b v="0"/>
    <n v="5"/>
    <b v="0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0-06T17:48:47"/>
    <b v="0"/>
    <n v="2"/>
    <b v="0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7-01T15:41:45"/>
    <b v="0"/>
    <n v="68"/>
    <b v="0"/>
    <s v="film &amp; video/animation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7-10T14:44:07"/>
    <b v="0"/>
    <n v="3"/>
    <b v="0"/>
    <s v="film &amp; video/animation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1-19T11:46:41"/>
    <b v="0"/>
    <n v="34"/>
    <b v="0"/>
    <s v="film &amp; video/animation"/>
    <x v="0"/>
    <s v="animation"/>
    <n v="725.03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3-28T18:41:20"/>
    <b v="0"/>
    <n v="0"/>
    <b v="0"/>
    <s v="film &amp; video/animation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1-03T14:46:01"/>
    <b v="0"/>
    <n v="3"/>
    <b v="0"/>
    <s v="film &amp; video/animation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8-07T14:47:04"/>
    <b v="0"/>
    <n v="0"/>
    <b v="0"/>
    <s v="film &amp; video/animation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1-05T09:23:41"/>
    <b v="0"/>
    <n v="70"/>
    <b v="0"/>
    <s v="film &amp; video/animation"/>
    <x v="0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1-10T16:51:01"/>
    <b v="0"/>
    <n v="34"/>
    <b v="1"/>
    <s v="theater/plays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03T02:13:39"/>
    <b v="0"/>
    <n v="56"/>
    <b v="1"/>
    <s v="theater/plays"/>
    <x v="1"/>
    <s v="plays"/>
    <n v="93.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01T00:58:45"/>
    <b v="0"/>
    <n v="31"/>
    <b v="1"/>
    <s v="theater/plays"/>
    <x v="1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8-22T03:11:16"/>
    <b v="0"/>
    <n v="84"/>
    <b v="1"/>
    <s v="theater/plays"/>
    <x v="1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5-02T17:12:49"/>
    <b v="0"/>
    <n v="130"/>
    <b v="1"/>
    <s v="theater/plays"/>
    <x v="1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7-30T09:37:21"/>
    <b v="0"/>
    <n v="12"/>
    <b v="1"/>
    <s v="theater/plays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7-07T14:12:24"/>
    <b v="0"/>
    <n v="23"/>
    <b v="1"/>
    <s v="theater/plays"/>
    <x v="1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1-18T04:56:06"/>
    <b v="0"/>
    <n v="158"/>
    <b v="1"/>
    <s v="theater/plays"/>
    <x v="1"/>
    <s v="plays"/>
    <n v="63.83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5-31T22:05:07"/>
    <b v="0"/>
    <n v="30"/>
    <b v="1"/>
    <s v="theater/plays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6-12-21T00:44:54"/>
    <b v="0"/>
    <n v="18"/>
    <b v="1"/>
    <s v="theater/plays"/>
    <x v="1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02T14:11:08"/>
    <b v="0"/>
    <n v="29"/>
    <b v="1"/>
    <s v="theater/plays"/>
    <x v="1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1-02T01:33:49"/>
    <b v="0"/>
    <n v="31"/>
    <b v="1"/>
    <s v="theater/plays"/>
    <x v="1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4-13T00:10:08"/>
    <b v="0"/>
    <n v="173"/>
    <b v="1"/>
    <s v="theater/plays"/>
    <x v="1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4-22T10:26:05"/>
    <b v="0"/>
    <n v="17"/>
    <b v="1"/>
    <s v="theater/plays"/>
    <x v="1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09-23T19:27:50"/>
    <b v="0"/>
    <n v="48"/>
    <b v="1"/>
    <s v="theater/plays"/>
    <x v="1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6-12-07T13:05:05"/>
    <b v="0"/>
    <n v="59"/>
    <b v="1"/>
    <s v="theater/plays"/>
    <x v="1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6-24T08:16:47"/>
    <b v="0"/>
    <n v="39"/>
    <b v="1"/>
    <s v="theater/plays"/>
    <x v="1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0-05T18:26:31"/>
    <b v="0"/>
    <n v="59"/>
    <b v="1"/>
    <s v="theater/plays"/>
    <x v="1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4-13T19:04:23"/>
    <b v="0"/>
    <n v="60"/>
    <b v="1"/>
    <s v="theater/plays"/>
    <x v="1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6-14T01:11:47"/>
    <b v="0"/>
    <n v="20"/>
    <b v="1"/>
    <s v="theater/plays"/>
    <x v="1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1-05T19:36:46"/>
    <b v="0"/>
    <n v="1"/>
    <b v="0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09-29T01:07:14"/>
    <b v="0"/>
    <n v="1"/>
    <b v="0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3-04T17:41:56"/>
    <b v="0"/>
    <n v="1"/>
    <b v="0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02T02:12:42"/>
    <b v="0"/>
    <n v="2"/>
    <b v="0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6-04T15:46:00"/>
    <b v="0"/>
    <n v="2"/>
    <b v="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0-06T14:13:09"/>
    <b v="0"/>
    <n v="34"/>
    <b v="0"/>
    <s v="technology/web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09-02T16:01:55"/>
    <b v="0"/>
    <n v="2"/>
    <b v="0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1-11T16:42:44"/>
    <b v="0"/>
    <n v="0"/>
    <b v="0"/>
    <s v="technology/web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09-29T21:40:48"/>
    <b v="0"/>
    <n v="1"/>
    <b v="0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6-08T15:17:02"/>
    <b v="0"/>
    <n v="8"/>
    <b v="0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18T16:17:25"/>
    <b v="0"/>
    <n v="4"/>
    <b v="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6-18T06:37:04"/>
    <b v="0"/>
    <n v="28"/>
    <b v="0"/>
    <s v="technology/web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5-11-10T14:48:16"/>
    <b v="0"/>
    <n v="0"/>
    <b v="0"/>
    <s v="technology/web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0-15T17:16:31"/>
    <b v="0"/>
    <n v="6"/>
    <b v="0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09-19T16:26:12"/>
    <b v="0"/>
    <n v="22"/>
    <b v="0"/>
    <s v="technology/web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5-13T08:29:03"/>
    <b v="0"/>
    <n v="0"/>
    <b v="0"/>
    <s v="technology/web"/>
    <x v="2"/>
    <s v="web"/>
    <n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5-12-07T20:38:37"/>
    <b v="0"/>
    <n v="1"/>
    <b v="0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1-02T22:36:43"/>
    <b v="0"/>
    <n v="20"/>
    <b v="0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2-22T21:11:45"/>
    <b v="0"/>
    <n v="0"/>
    <b v="0"/>
    <s v="technology/web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1-13T06:47:40"/>
    <b v="0"/>
    <n v="1"/>
    <b v="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1-17T18:30:45"/>
    <b v="0"/>
    <n v="3"/>
    <b v="0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09-21T15:48:33"/>
    <b v="0"/>
    <n v="2"/>
    <b v="0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1-18T09:20:15"/>
    <b v="0"/>
    <n v="0"/>
    <b v="0"/>
    <s v="technology/web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1-18T01:40:47"/>
    <b v="0"/>
    <n v="2"/>
    <b v="0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2-11T22:37:55"/>
    <b v="0"/>
    <n v="1"/>
    <b v="0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6-10T18:50:49"/>
    <b v="0"/>
    <n v="0"/>
    <b v="0"/>
    <s v="technology/web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6-14T16:25:33"/>
    <b v="0"/>
    <n v="1"/>
    <b v="0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4-12-02T20:13:14"/>
    <b v="0"/>
    <n v="0"/>
    <b v="0"/>
    <s v="technology/web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5-12-10T22:07:03"/>
    <b v="0"/>
    <n v="5"/>
    <b v="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5-12-02T20:20:12"/>
    <b v="0"/>
    <n v="1"/>
    <b v="0"/>
    <s v="technology/web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1-19T19:09:29"/>
    <b v="0"/>
    <n v="1"/>
    <b v="0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07T19:35:23"/>
    <b v="0"/>
    <n v="2"/>
    <b v="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0-05T17:11:28"/>
    <b v="0"/>
    <n v="0"/>
    <b v="0"/>
    <s v="technology/web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4-11-20T01:12:11"/>
    <b v="0"/>
    <n v="9"/>
    <b v="0"/>
    <s v="technology/web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09-19T10:38:27"/>
    <b v="0"/>
    <n v="4"/>
    <b v="0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5-14T16:37:23"/>
    <b v="0"/>
    <n v="4"/>
    <b v="0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1-27T11:19:12"/>
    <b v="0"/>
    <n v="1"/>
    <b v="0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3-21T14:08:22"/>
    <b v="0"/>
    <n v="1"/>
    <b v="0"/>
    <s v="technology/web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8-14T13:53:13"/>
    <b v="0"/>
    <n v="7"/>
    <b v="0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1-25T20:27:03"/>
    <b v="0"/>
    <n v="5"/>
    <b v="0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8-23T21:47:47"/>
    <b v="0"/>
    <n v="1"/>
    <b v="0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7-03T00:18:24"/>
    <b v="0"/>
    <n v="0"/>
    <b v="0"/>
    <s v="technology/web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2-20T17:45:19"/>
    <b v="0"/>
    <n v="0"/>
    <b v="0"/>
    <s v="technology/web"/>
    <x v="2"/>
    <s v="web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2-17T22:31:27"/>
    <b v="0"/>
    <n v="1"/>
    <b v="0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2-14T17:11:56"/>
    <b v="0"/>
    <n v="2"/>
    <b v="0"/>
    <s v="technology/web"/>
    <x v="2"/>
    <s v="web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0-06T09:22:57"/>
    <b v="0"/>
    <n v="0"/>
    <b v="0"/>
    <s v="technology/web"/>
    <x v="2"/>
    <s v="web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1-16T20:30:07"/>
    <b v="0"/>
    <n v="4"/>
    <b v="0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3-17T18:10:33"/>
    <b v="0"/>
    <n v="7"/>
    <b v="0"/>
    <s v="technology/web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09-18T18:28:06"/>
    <b v="0"/>
    <n v="2"/>
    <b v="0"/>
    <s v="technology/web"/>
    <x v="2"/>
    <s v="web"/>
    <n v="150.5"/>
  </r>
  <r>
    <n v="589"/>
    <s v="Get Neighborly"/>
    <s v="Services closer than you think..."/>
    <n v="7500"/>
    <n v="1"/>
    <x v="2"/>
    <s v="US"/>
    <s v="USD"/>
    <n v="1436366699"/>
    <n v="1435070699"/>
    <x v="589"/>
    <d v="2015-06-23T14:44:59"/>
    <b v="0"/>
    <n v="1"/>
    <b v="0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1-08T13:18:51"/>
    <b v="0"/>
    <n v="9"/>
    <b v="0"/>
    <s v="technology/web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6-22T13:02:10"/>
    <b v="0"/>
    <n v="2"/>
    <b v="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1-03T05:34:20"/>
    <b v="0"/>
    <n v="1"/>
    <b v="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3-07T16:15:45"/>
    <b v="0"/>
    <n v="7"/>
    <b v="0"/>
    <s v="technology/web"/>
    <x v="2"/>
    <s v="web"/>
    <n v="16.4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3-17T18:43:26"/>
    <b v="0"/>
    <n v="2"/>
    <b v="0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3-20T01:40:38"/>
    <b v="0"/>
    <n v="8"/>
    <b v="0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0-03T21:31:32"/>
    <b v="0"/>
    <n v="2"/>
    <b v="0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6-24T16:55:35"/>
    <b v="0"/>
    <n v="2"/>
    <b v="0"/>
    <s v="technology/web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1-05T00:03:01"/>
    <b v="0"/>
    <n v="7"/>
    <b v="0"/>
    <s v="technology/web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2-12T19:30:02"/>
    <b v="0"/>
    <n v="2"/>
    <b v="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3-10T19:09:22"/>
    <b v="0"/>
    <n v="1"/>
    <b v="0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1-26T20:35:39"/>
    <b v="0"/>
    <n v="6"/>
    <b v="0"/>
    <s v="technology/web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5-19T19:03:35"/>
    <b v="0"/>
    <n v="0"/>
    <b v="0"/>
    <s v="technology/web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7-15T15:20:23"/>
    <b v="0"/>
    <n v="13"/>
    <b v="0"/>
    <s v="technology/web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7-29T00:50:56"/>
    <b v="0"/>
    <n v="0"/>
    <b v="0"/>
    <s v="technology/web"/>
    <x v="2"/>
    <s v="web"/>
    <n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7-09T08:35:08"/>
    <b v="0"/>
    <n v="8"/>
    <b v="0"/>
    <s v="technology/web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4-08T15:36:49"/>
    <b v="0"/>
    <n v="1"/>
    <b v="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0-23T19:48:56"/>
    <b v="0"/>
    <n v="0"/>
    <b v="0"/>
    <s v="technology/web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5-16T22:06:20"/>
    <b v="0"/>
    <n v="5"/>
    <b v="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0-30T00:49:04"/>
    <b v="0"/>
    <n v="1"/>
    <b v="0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3-23T19:56:26"/>
    <b v="0"/>
    <n v="0"/>
    <b v="0"/>
    <s v="technology/web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5-11-20T13:27:17"/>
    <b v="0"/>
    <n v="0"/>
    <b v="0"/>
    <s v="technology/web"/>
    <x v="2"/>
    <s v="web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8-03T00:45:46"/>
    <b v="0"/>
    <n v="0"/>
    <b v="0"/>
    <s v="technology/web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8-31T11:55:20"/>
    <b v="0"/>
    <n v="121"/>
    <b v="0"/>
    <s v="technology/web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5-25T01:29:00"/>
    <b v="0"/>
    <n v="0"/>
    <b v="0"/>
    <s v="technology/web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8-26T02:55:59"/>
    <b v="0"/>
    <n v="0"/>
    <b v="0"/>
    <s v="technology/web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1-26T09:01:47"/>
    <b v="0"/>
    <n v="0"/>
    <b v="0"/>
    <s v="technology/web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3-24T08:14:03"/>
    <b v="0"/>
    <n v="3"/>
    <b v="0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1-09T19:26:43"/>
    <b v="0"/>
    <n v="0"/>
    <b v="0"/>
    <s v="technology/web"/>
    <x v="2"/>
    <s v="web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09-26T15:36:30"/>
    <b v="0"/>
    <n v="1"/>
    <b v="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7-11T17:12:18"/>
    <b v="0"/>
    <n v="1"/>
    <b v="0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6-07T23:42:17"/>
    <b v="0"/>
    <n v="3"/>
    <b v="0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6-11T18:35:38"/>
    <b v="0"/>
    <n v="9"/>
    <b v="0"/>
    <s v="technology/web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4-28T00:13:17"/>
    <b v="0"/>
    <n v="0"/>
    <b v="0"/>
    <s v="technology/web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4-14T23:44:01"/>
    <b v="0"/>
    <n v="0"/>
    <b v="0"/>
    <s v="technology/web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2-24T21:29:37"/>
    <b v="0"/>
    <n v="0"/>
    <b v="0"/>
    <s v="technology/web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7-13T13:25:39"/>
    <b v="0"/>
    <n v="39"/>
    <b v="0"/>
    <s v="technology/web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1-15T07:21:51"/>
    <b v="0"/>
    <n v="1"/>
    <b v="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6-13T16:37:37"/>
    <b v="0"/>
    <n v="0"/>
    <b v="0"/>
    <s v="technology/web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4-14T15:18:28"/>
    <b v="0"/>
    <n v="3"/>
    <b v="0"/>
    <s v="technology/web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8-07T14:52:01"/>
    <b v="0"/>
    <n v="1"/>
    <b v="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4-29T18:32:09"/>
    <b v="0"/>
    <n v="9"/>
    <b v="0"/>
    <s v="technology/web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0-26T15:49:25"/>
    <b v="0"/>
    <n v="0"/>
    <b v="0"/>
    <s v="technology/web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5-17T07:11:02"/>
    <b v="0"/>
    <n v="25"/>
    <b v="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1-27T22:17:09"/>
    <b v="0"/>
    <n v="1"/>
    <b v="0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3-13T02:12:42"/>
    <b v="0"/>
    <n v="1"/>
    <b v="0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5-07T10:55:50"/>
    <b v="0"/>
    <n v="1"/>
    <b v="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1-27T23:05:18"/>
    <b v="0"/>
    <n v="0"/>
    <b v="0"/>
    <s v="technology/web"/>
    <x v="2"/>
    <s v="web"/>
    <n v="0"/>
  </r>
  <r>
    <n v="638"/>
    <s v="W (Canceled)"/>
    <s v="O0"/>
    <n v="200000"/>
    <n v="18"/>
    <x v="1"/>
    <s v="DE"/>
    <s v="EUR"/>
    <n v="1490447662"/>
    <n v="1485267262"/>
    <x v="638"/>
    <d v="2017-01-24T14:14:22"/>
    <b v="0"/>
    <n v="6"/>
    <b v="0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08-14T13:59:55"/>
    <b v="0"/>
    <n v="1"/>
    <b v="0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09T10:05:15"/>
    <b v="0"/>
    <n v="2"/>
    <b v="1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7-14T13:40:48"/>
    <b v="0"/>
    <n v="315"/>
    <b v="1"/>
    <s v="technology/wearables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7-14T15:37:54"/>
    <b v="0"/>
    <n v="2174"/>
    <b v="1"/>
    <s v="technology/wearables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4-06T15:24:35"/>
    <b v="0"/>
    <n v="152"/>
    <b v="1"/>
    <s v="technology/wearables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09-16T15:58:59"/>
    <b v="0"/>
    <n v="1021"/>
    <b v="1"/>
    <s v="technology/wearables"/>
    <x v="2"/>
    <s v="wearables"/>
    <n v="73.48999999999999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7-13T00:37:54"/>
    <b v="0"/>
    <n v="237"/>
    <b v="1"/>
    <s v="technology/wearables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7-12T20:27:47"/>
    <b v="0"/>
    <n v="27"/>
    <b v="1"/>
    <s v="technology/wearables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2-16T18:25:49"/>
    <b v="0"/>
    <n v="17"/>
    <b v="1"/>
    <s v="technology/wearables"/>
    <x v="2"/>
    <s v="wearables"/>
    <n v="125.94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09-09T16:38:28"/>
    <b v="0"/>
    <n v="27"/>
    <b v="1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8-26T21:53:33"/>
    <b v="0"/>
    <n v="82"/>
    <b v="1"/>
    <s v="technology/wearables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0-20T00:53:04"/>
    <b v="0"/>
    <n v="48"/>
    <b v="1"/>
    <s v="technology/wearables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1-13T00:25:11"/>
    <b v="0"/>
    <n v="105"/>
    <b v="1"/>
    <s v="technology/wearables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1-01T16:34:10"/>
    <b v="0"/>
    <n v="28"/>
    <b v="1"/>
    <s v="technology/wearables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7-14T14:50:40"/>
    <b v="0"/>
    <n v="1107"/>
    <b v="1"/>
    <s v="technology/wearables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6-08T22:58:33"/>
    <b v="0"/>
    <n v="1013"/>
    <b v="1"/>
    <s v="technology/wearables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2-10T22:58:32"/>
    <b v="0"/>
    <n v="274"/>
    <b v="1"/>
    <s v="technology/wearables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2-17T19:18:39"/>
    <b v="0"/>
    <n v="87"/>
    <b v="1"/>
    <s v="technology/wearables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1-23T20:17:52"/>
    <b v="0"/>
    <n v="99"/>
    <b v="1"/>
    <s v="technology/wearables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6-24T03:51:29"/>
    <b v="0"/>
    <n v="276"/>
    <b v="1"/>
    <s v="technology/wearables"/>
    <x v="2"/>
    <s v="wearables"/>
    <n v="109.34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7-24T14:14:55"/>
    <b v="0"/>
    <n v="21"/>
    <b v="1"/>
    <s v="technology/wearables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0-10T17:47:59"/>
    <b v="0"/>
    <n v="18"/>
    <b v="0"/>
    <s v="technology/wearables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09-23T15:29:19"/>
    <b v="0"/>
    <n v="9"/>
    <b v="0"/>
    <s v="technology/wearables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4-12-17T10:30:47"/>
    <b v="0"/>
    <n v="4"/>
    <b v="0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6-18T20:14:16"/>
    <b v="0"/>
    <n v="7"/>
    <b v="0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3-14T15:59:35"/>
    <b v="0"/>
    <n v="29"/>
    <b v="0"/>
    <s v="technology/wearables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6-11-14T17:04:21"/>
    <b v="0"/>
    <n v="12"/>
    <b v="0"/>
    <s v="technology/wearables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7-18T19:58:18"/>
    <b v="0"/>
    <n v="4"/>
    <b v="0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09-19T08:57:43"/>
    <b v="0"/>
    <n v="28"/>
    <b v="0"/>
    <s v="technology/wearables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3-27T19:57:02"/>
    <b v="0"/>
    <n v="25"/>
    <b v="0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6-06T15:00:58"/>
    <b v="0"/>
    <n v="28"/>
    <b v="0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5-16T17:02:00"/>
    <b v="0"/>
    <n v="310"/>
    <b v="0"/>
    <s v="technology/wearables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4-12-11T16:37:32"/>
    <b v="0"/>
    <n v="15"/>
    <b v="0"/>
    <s v="technology/wearables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2-01T05:16:04"/>
    <b v="0"/>
    <n v="215"/>
    <b v="0"/>
    <s v="technology/wearables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7-18T20:10:17"/>
    <b v="0"/>
    <n v="3"/>
    <b v="0"/>
    <s v="technology/wearables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6-13T02:47:07"/>
    <b v="0"/>
    <n v="2"/>
    <b v="0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4-12-02T22:20:04"/>
    <b v="0"/>
    <n v="26"/>
    <b v="0"/>
    <s v="technology/wearables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1-08T18:26:21"/>
    <b v="0"/>
    <n v="24"/>
    <b v="0"/>
    <s v="technology/wearables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5-14T09:41:35"/>
    <b v="0"/>
    <n v="96"/>
    <b v="0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4-21T09:02:18"/>
    <b v="0"/>
    <n v="17"/>
    <b v="0"/>
    <s v="technology/wearables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7-05T16:41:49"/>
    <b v="0"/>
    <n v="94"/>
    <b v="0"/>
    <s v="technology/wearables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8-13T12:02:11"/>
    <b v="0"/>
    <n v="129"/>
    <b v="0"/>
    <s v="technology/wearables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09-26T19:20:04"/>
    <b v="0"/>
    <n v="1"/>
    <b v="0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2-12T18:22:02"/>
    <b v="0"/>
    <n v="4"/>
    <b v="0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09-21T21:36:04"/>
    <b v="0"/>
    <n v="3"/>
    <b v="0"/>
    <s v="technology/wearables"/>
    <x v="2"/>
    <s v="wearables"/>
    <n v="99.3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6-19T11:21:31"/>
    <b v="0"/>
    <n v="135"/>
    <b v="0"/>
    <s v="technology/wearables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4-11-28T20:47:52"/>
    <b v="0"/>
    <n v="10"/>
    <b v="0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7-04T16:09:30"/>
    <b v="0"/>
    <n v="0"/>
    <b v="0"/>
    <s v="technology/wearables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6-12-07T18:00:53"/>
    <b v="0"/>
    <n v="6"/>
    <b v="0"/>
    <s v="technology/wearables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09-15T02:30:53"/>
    <b v="0"/>
    <n v="36"/>
    <b v="0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1-01T16:01:37"/>
    <b v="0"/>
    <n v="336"/>
    <b v="0"/>
    <s v="technology/wearables"/>
    <x v="2"/>
    <s v="wearables"/>
    <n v="343.1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7-28T15:14:01"/>
    <b v="0"/>
    <n v="34"/>
    <b v="0"/>
    <s v="technology/wearables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03T00:40:46"/>
    <b v="0"/>
    <n v="10"/>
    <b v="0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1-22T09:01:03"/>
    <b v="0"/>
    <n v="201"/>
    <b v="0"/>
    <s v="technology/wearables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3-31T19:23:47"/>
    <b v="0"/>
    <n v="296"/>
    <b v="0"/>
    <s v="technology/wearables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1-02T15:55:59"/>
    <b v="0"/>
    <n v="7"/>
    <b v="0"/>
    <s v="technology/wearables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01T12:30:20"/>
    <b v="0"/>
    <n v="7"/>
    <b v="0"/>
    <s v="technology/wearables"/>
    <x v="2"/>
    <s v="wearables"/>
    <n v="90.86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6-25T22:15:02"/>
    <b v="0"/>
    <n v="1"/>
    <b v="0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1-19T12:33:09"/>
    <b v="0"/>
    <n v="114"/>
    <b v="0"/>
    <s v="technology/wearables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8-15T22:20:45"/>
    <b v="0"/>
    <n v="29"/>
    <b v="0"/>
    <s v="technology/wearables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0-16T11:39:08"/>
    <b v="0"/>
    <n v="890"/>
    <b v="0"/>
    <s v="technology/wearables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6-12-11T16:31:21"/>
    <b v="0"/>
    <n v="31"/>
    <b v="0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6-23T15:54:40"/>
    <b v="0"/>
    <n v="21"/>
    <b v="0"/>
    <s v="technology/wearables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0-25T17:26:27"/>
    <b v="0"/>
    <n v="37"/>
    <b v="0"/>
    <s v="technology/wearables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6-12-07T22:49:09"/>
    <b v="0"/>
    <n v="7"/>
    <b v="0"/>
    <s v="technology/wearables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6-12-22T04:37:48"/>
    <b v="0"/>
    <n v="4"/>
    <b v="0"/>
    <s v="technology/wearables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6-12-22T11:47:58"/>
    <b v="0"/>
    <n v="5"/>
    <b v="0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1-02T23:53:03"/>
    <b v="0"/>
    <n v="0"/>
    <b v="0"/>
    <s v="technology/wearables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6-11-22T15:55:27"/>
    <b v="0"/>
    <n v="456"/>
    <b v="0"/>
    <s v="technology/wearables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7-15T13:56:40"/>
    <b v="0"/>
    <n v="369"/>
    <b v="0"/>
    <s v="technology/wearables"/>
    <x v="2"/>
    <s v="wearables"/>
    <n v="23.9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1-05T00:59:19"/>
    <b v="0"/>
    <n v="2"/>
    <b v="0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7-17T23:38:22"/>
    <b v="0"/>
    <n v="0"/>
    <b v="0"/>
    <s v="technology/wearables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1-04T11:01:08"/>
    <b v="0"/>
    <n v="338"/>
    <b v="0"/>
    <s v="technology/wearables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1-15T16:20:32"/>
    <b v="0"/>
    <n v="4"/>
    <b v="0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5-06T12:42:12"/>
    <b v="0"/>
    <n v="1"/>
    <b v="0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6-12-30T18:54:42"/>
    <b v="0"/>
    <n v="28"/>
    <b v="0"/>
    <s v="technology/wearables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09-26T02:10:40"/>
    <b v="0"/>
    <n v="12"/>
    <b v="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0-28T15:48:27"/>
    <b v="0"/>
    <n v="16"/>
    <b v="0"/>
    <s v="technology/wearables"/>
    <x v="2"/>
    <s v="wearables"/>
    <n v="44.69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8-06T20:30:02"/>
    <b v="0"/>
    <n v="4"/>
    <b v="0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1-17T20:17:27"/>
    <b v="0"/>
    <n v="4"/>
    <b v="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09T00:57:56"/>
    <b v="0"/>
    <n v="10"/>
    <b v="0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01T15:34:51"/>
    <b v="0"/>
    <n v="41"/>
    <b v="1"/>
    <s v="publishing/nonfiction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6-17T13:43:27"/>
    <b v="0"/>
    <n v="119"/>
    <b v="1"/>
    <s v="publishing/nonfiction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3-09T19:19:38"/>
    <b v="0"/>
    <n v="153"/>
    <b v="1"/>
    <s v="publishing/nonfiction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6-29T19:35:49"/>
    <b v="0"/>
    <n v="100"/>
    <b v="1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5-31T15:19:23"/>
    <b v="0"/>
    <n v="143"/>
    <b v="1"/>
    <s v="publishing/nonfiction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1-13T15:01:52"/>
    <b v="0"/>
    <n v="140"/>
    <b v="1"/>
    <s v="publishing/nonfiction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3-13T01:01:27"/>
    <b v="0"/>
    <n v="35"/>
    <b v="1"/>
    <s v="publishing/nonfiction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2-12-04T00:29:09"/>
    <b v="0"/>
    <n v="149"/>
    <b v="1"/>
    <s v="publishing/nonfiction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7-07T20:05:57"/>
    <b v="0"/>
    <n v="130"/>
    <b v="1"/>
    <s v="publishing/nonfiction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7-21T04:27:41"/>
    <b v="0"/>
    <n v="120"/>
    <b v="1"/>
    <s v="publishing/nonfiction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1-07T17:53:11"/>
    <b v="0"/>
    <n v="265"/>
    <b v="1"/>
    <s v="publishing/nonfiction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1-12-02T19:05:47"/>
    <b v="0"/>
    <n v="71"/>
    <b v="1"/>
    <s v="publishing/nonfiction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7-31T10:11:01"/>
    <b v="0"/>
    <n v="13"/>
    <b v="1"/>
    <s v="publishing/nonfiction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1-20T10:04:52"/>
    <b v="0"/>
    <n v="169"/>
    <b v="1"/>
    <s v="publishing/nonfiction"/>
    <x v="3"/>
    <s v="nonfiction"/>
    <n v="17.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4-08T03:57:00"/>
    <b v="0"/>
    <n v="57"/>
    <b v="1"/>
    <s v="publishing/nonfiction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1-03T00:42:26"/>
    <b v="0"/>
    <n v="229"/>
    <b v="1"/>
    <s v="publishing/nonfiction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01T17:37:20"/>
    <b v="0"/>
    <n v="108"/>
    <b v="1"/>
    <s v="publishing/nonfiction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1-28T06:36:27"/>
    <b v="0"/>
    <n v="108"/>
    <b v="1"/>
    <s v="publishing/nonfiction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0-31T14:29:54"/>
    <b v="0"/>
    <n v="41"/>
    <b v="1"/>
    <s v="publishing/nonfiction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7-09T12:03:49"/>
    <b v="0"/>
    <n v="139"/>
    <b v="1"/>
    <s v="publishing/nonfiction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07T03:31:22"/>
    <b v="0"/>
    <n v="19"/>
    <b v="1"/>
    <s v="publishing/nonfiction"/>
    <x v="3"/>
    <s v="nonfiction"/>
    <n v="169.5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5-07T15:33:26"/>
    <b v="0"/>
    <n v="94"/>
    <b v="1"/>
    <s v="publishing/nonfiction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2-19T22:01:52"/>
    <b v="0"/>
    <n v="23"/>
    <b v="1"/>
    <s v="publishing/nonfiction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3-22T17:01:25"/>
    <b v="0"/>
    <n v="15"/>
    <b v="1"/>
    <s v="publishing/nonfiction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1-13T22:58:23"/>
    <b v="0"/>
    <n v="62"/>
    <b v="1"/>
    <s v="publishing/nonfiction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4-03T13:44:05"/>
    <b v="0"/>
    <n v="74"/>
    <b v="1"/>
    <s v="publishing/nonfiction"/>
    <x v="3"/>
    <s v="nonfiction"/>
    <n v="53.7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05T01:01:49"/>
    <b v="0"/>
    <n v="97"/>
    <b v="1"/>
    <s v="publishing/nonfiction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4-12-15T13:10:19"/>
    <b v="0"/>
    <n v="55"/>
    <b v="1"/>
    <s v="publishing/nonfiction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7-11T20:19:26"/>
    <b v="0"/>
    <n v="44"/>
    <b v="1"/>
    <s v="publishing/nonfiction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6-12-29T22:35:30"/>
    <b v="0"/>
    <n v="110"/>
    <b v="1"/>
    <s v="publishing/nonfiction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1-25T21:04:32"/>
    <b v="0"/>
    <n v="59"/>
    <b v="1"/>
    <s v="publishing/nonfiction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6-19T15:07:55"/>
    <b v="0"/>
    <n v="62"/>
    <b v="1"/>
    <s v="publishing/nonfiction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09-26T10:06:57"/>
    <b v="0"/>
    <n v="105"/>
    <b v="1"/>
    <s v="publishing/nonfiction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1-15T14:09:51"/>
    <b v="0"/>
    <n v="26"/>
    <b v="1"/>
    <s v="publishing/nonfiction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2-12-06T17:58:41"/>
    <b v="0"/>
    <n v="49"/>
    <b v="1"/>
    <s v="publishing/nonfiction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4-19T14:31:17"/>
    <b v="0"/>
    <n v="68"/>
    <b v="1"/>
    <s v="publishing/nonfiction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2-16T18:24:19"/>
    <b v="0"/>
    <n v="22"/>
    <b v="1"/>
    <s v="publishing/nonfiction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1-22T01:18:34"/>
    <b v="0"/>
    <n v="18"/>
    <b v="1"/>
    <s v="publishing/nonfiction"/>
    <x v="3"/>
    <s v="nonfiction"/>
    <n v="33.0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09-08T20:04:28"/>
    <b v="0"/>
    <n v="19"/>
    <b v="1"/>
    <s v="publishing/nonfiction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5-30T07:55:39"/>
    <b v="0"/>
    <n v="99"/>
    <b v="1"/>
    <s v="publishing/nonfiction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0-27T18:20:13"/>
    <b v="0"/>
    <n v="0"/>
    <b v="0"/>
    <s v="publishing/fiction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1-03T18:02:06"/>
    <b v="0"/>
    <n v="6"/>
    <b v="0"/>
    <s v="publishing/fiction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1-16T20:36:10"/>
    <b v="0"/>
    <n v="0"/>
    <b v="0"/>
    <s v="publishing/fiction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7-16T10:43:28"/>
    <b v="0"/>
    <n v="1"/>
    <b v="0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8-11T04:09:21"/>
    <b v="0"/>
    <n v="0"/>
    <b v="0"/>
    <s v="publishing/fiction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09-19T13:01:24"/>
    <b v="0"/>
    <n v="44"/>
    <b v="0"/>
    <s v="publishing/fiction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1-17T18:48:03"/>
    <b v="0"/>
    <n v="0"/>
    <b v="0"/>
    <s v="publishing/fiction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4-21T03:26:50"/>
    <b v="0"/>
    <n v="3"/>
    <b v="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1-16T04:58:10"/>
    <b v="0"/>
    <n v="0"/>
    <b v="0"/>
    <s v="publishing/fiction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1-26T23:54:54"/>
    <b v="0"/>
    <n v="52"/>
    <b v="0"/>
    <s v="publishing/fiction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1-15T23:59:29"/>
    <b v="0"/>
    <n v="0"/>
    <b v="0"/>
    <s v="publishing/fiction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5-12-11T19:46:42"/>
    <b v="0"/>
    <n v="1"/>
    <b v="0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09-12T01:21:59"/>
    <b v="0"/>
    <n v="1"/>
    <b v="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4-06T17:39:45"/>
    <b v="0"/>
    <n v="2"/>
    <b v="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1-24T18:43:38"/>
    <b v="0"/>
    <n v="9"/>
    <b v="0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1-16T01:26:35"/>
    <b v="0"/>
    <n v="5"/>
    <b v="0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09-03T16:27:25"/>
    <b v="0"/>
    <n v="57"/>
    <b v="0"/>
    <s v="publishing/fiction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01T23:32:57"/>
    <b v="0"/>
    <n v="3"/>
    <b v="0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3-31T16:51:20"/>
    <b v="0"/>
    <n v="1"/>
    <b v="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09-15T16:25:05"/>
    <b v="0"/>
    <n v="6"/>
    <b v="0"/>
    <s v="publishing/fiction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4-03T16:10:25"/>
    <b v="0"/>
    <n v="27"/>
    <b v="1"/>
    <s v="music/rock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5-09T00:01:14"/>
    <b v="0"/>
    <n v="25"/>
    <b v="1"/>
    <s v="music/rock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7-26T18:11:42"/>
    <b v="0"/>
    <n v="14"/>
    <b v="1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3-19T18:34:09"/>
    <b v="0"/>
    <n v="35"/>
    <b v="1"/>
    <s v="music/rock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2-05T03:35:19"/>
    <b v="0"/>
    <n v="10"/>
    <b v="1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1-29T14:15:15"/>
    <b v="0"/>
    <n v="29"/>
    <b v="1"/>
    <s v="music/rock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3-15T01:20:34"/>
    <b v="0"/>
    <n v="44"/>
    <b v="1"/>
    <s v="music/rock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0-02T15:03:46"/>
    <b v="0"/>
    <n v="17"/>
    <b v="1"/>
    <s v="music/rock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5-30T00:09:48"/>
    <b v="0"/>
    <n v="34"/>
    <b v="1"/>
    <s v="music/rock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03T04:28:00"/>
    <b v="0"/>
    <n v="14"/>
    <b v="1"/>
    <s v="music/rock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02T01:08:59"/>
    <b v="0"/>
    <n v="156"/>
    <b v="1"/>
    <s v="music/rock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0-10T18:44:06"/>
    <b v="0"/>
    <n v="128"/>
    <b v="1"/>
    <s v="music/rock"/>
    <x v="4"/>
    <s v="rock"/>
    <n v="60.8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0-08T20:58:03"/>
    <b v="0"/>
    <n v="60"/>
    <b v="1"/>
    <s v="music/rock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6-17T17:47:24"/>
    <b v="0"/>
    <n v="32"/>
    <b v="1"/>
    <s v="music/rock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7-12T02:45:37"/>
    <b v="0"/>
    <n v="53"/>
    <b v="1"/>
    <s v="music/rock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2-24T14:42:46"/>
    <b v="0"/>
    <n v="184"/>
    <b v="1"/>
    <s v="music/rock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8-16T21:11:25"/>
    <b v="0"/>
    <n v="90"/>
    <b v="1"/>
    <s v="music/rock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3-28T23:51:28"/>
    <b v="0"/>
    <n v="71"/>
    <b v="1"/>
    <s v="music/rock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8-31T14:09:47"/>
    <b v="0"/>
    <n v="87"/>
    <b v="1"/>
    <s v="music/rock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3-28T16:00:46"/>
    <b v="0"/>
    <n v="28"/>
    <b v="1"/>
    <s v="music/rock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8-12T10:24:14"/>
    <b v="0"/>
    <n v="56"/>
    <b v="1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6-01T19:05:20"/>
    <b v="0"/>
    <n v="51"/>
    <b v="1"/>
    <s v="music/rock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8-02T00:32:04"/>
    <b v="0"/>
    <n v="75"/>
    <b v="1"/>
    <s v="music/rock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02T22:47:58"/>
    <b v="0"/>
    <n v="38"/>
    <b v="1"/>
    <s v="music/rock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06T02:32:06"/>
    <b v="0"/>
    <n v="18"/>
    <b v="1"/>
    <s v="music/rock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5-27T19:45:12"/>
    <b v="0"/>
    <n v="54"/>
    <b v="1"/>
    <s v="music/rock"/>
    <x v="4"/>
    <s v="rock"/>
    <n v="58.33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8-08T16:35:39"/>
    <b v="0"/>
    <n v="71"/>
    <b v="1"/>
    <s v="music/rock"/>
    <x v="4"/>
    <s v="rock"/>
    <n v="117.6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1-24T15:05:11"/>
    <b v="0"/>
    <n v="57"/>
    <b v="1"/>
    <s v="music/rock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1-19T02:24:46"/>
    <b v="0"/>
    <n v="43"/>
    <b v="1"/>
    <s v="music/rock"/>
    <x v="4"/>
    <s v="rock"/>
    <n v="104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3-12-20T20:00:30"/>
    <b v="0"/>
    <n v="52"/>
    <b v="1"/>
    <s v="music/rock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02T01:21:02"/>
    <b v="0"/>
    <n v="27"/>
    <b v="1"/>
    <s v="music/rock"/>
    <x v="4"/>
    <s v="rock"/>
    <n v="58.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6-18T15:26:42"/>
    <b v="0"/>
    <n v="12"/>
    <b v="1"/>
    <s v="music/rock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1-08T00:25:52"/>
    <b v="0"/>
    <n v="33"/>
    <b v="1"/>
    <s v="music/rock"/>
    <x v="4"/>
    <s v="rock"/>
    <n v="27.6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6-20T23:02:45"/>
    <b v="0"/>
    <n v="96"/>
    <b v="1"/>
    <s v="music/rock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16T17:50:01"/>
    <b v="0"/>
    <n v="28"/>
    <b v="1"/>
    <s v="music/rock"/>
    <x v="4"/>
    <s v="rock"/>
    <n v="45.4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0-02T22:01:43"/>
    <b v="0"/>
    <n v="43"/>
    <b v="1"/>
    <s v="music/rock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3-08T20:54:03"/>
    <b v="0"/>
    <n v="205"/>
    <b v="1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1-17T14:23:31"/>
    <b v="0"/>
    <n v="23"/>
    <b v="1"/>
    <s v="music/rock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7-30T21:11:21"/>
    <b v="0"/>
    <n v="19"/>
    <b v="1"/>
    <s v="music/rock"/>
    <x v="4"/>
    <s v="rock"/>
    <n v="28.68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11T23:57:34"/>
    <b v="0"/>
    <n v="14"/>
    <b v="1"/>
    <s v="music/rock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5-09T20:12:22"/>
    <b v="0"/>
    <n v="38"/>
    <b v="1"/>
    <s v="music/rock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3-30T22:07:45"/>
    <b v="0"/>
    <n v="78"/>
    <b v="1"/>
    <s v="music/rock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09-05T22:44:10"/>
    <b v="0"/>
    <n v="69"/>
    <b v="1"/>
    <s v="music/rock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2-20T23:20:52"/>
    <b v="0"/>
    <n v="33"/>
    <b v="1"/>
    <s v="music/rock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3-13T05:48:38"/>
    <b v="0"/>
    <n v="54"/>
    <b v="1"/>
    <s v="music/rock"/>
    <x v="4"/>
    <s v="rock"/>
    <n v="39.8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04T07:21:24"/>
    <b v="0"/>
    <n v="99"/>
    <b v="1"/>
    <s v="music/rock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05T00:55:30"/>
    <b v="0"/>
    <n v="49"/>
    <b v="1"/>
    <s v="music/rock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1-19T11:21:47"/>
    <b v="0"/>
    <n v="11"/>
    <b v="1"/>
    <s v="music/rock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13T01:13:02"/>
    <b v="0"/>
    <n v="38"/>
    <b v="1"/>
    <s v="music/rock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5-14T19:14:00"/>
    <b v="0"/>
    <n v="16"/>
    <b v="1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2-20T12:37:05"/>
    <b v="0"/>
    <n v="32"/>
    <b v="1"/>
    <s v="music/rock"/>
    <x v="4"/>
    <s v="rock"/>
    <n v="60.6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3-28T15:31:34"/>
    <b v="0"/>
    <n v="20"/>
    <b v="1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1-11-22T16:12:15"/>
    <b v="0"/>
    <n v="154"/>
    <b v="1"/>
    <s v="music/rock"/>
    <x v="4"/>
    <s v="rock"/>
    <n v="97.99"/>
  </r>
  <r>
    <n v="833"/>
    <s v="Ragman Rolls"/>
    <s v="This is an American rock album."/>
    <n v="6000"/>
    <n v="6100"/>
    <x v="0"/>
    <s v="US"/>
    <s v="USD"/>
    <n v="1397941475"/>
    <n v="1395349475"/>
    <x v="833"/>
    <d v="2014-03-20T21:04:35"/>
    <b v="0"/>
    <n v="41"/>
    <b v="1"/>
    <s v="music/rock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5-28T19:44:52"/>
    <b v="0"/>
    <n v="75"/>
    <b v="1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4-06T10:59:18"/>
    <b v="0"/>
    <n v="40"/>
    <b v="1"/>
    <s v="music/rock"/>
    <x v="4"/>
    <s v="rock"/>
    <n v="58.6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09-07T01:21:58"/>
    <b v="0"/>
    <n v="46"/>
    <b v="1"/>
    <s v="music/rock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4-01T23:57:42"/>
    <b v="0"/>
    <n v="62"/>
    <b v="1"/>
    <s v="music/rock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1-12-18T21:33:05"/>
    <b v="0"/>
    <n v="61"/>
    <b v="1"/>
    <s v="music/rock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8-23T18:19:16"/>
    <b v="0"/>
    <n v="96"/>
    <b v="1"/>
    <s v="music/rock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8-25T05:26:27"/>
    <b v="0"/>
    <n v="190"/>
    <b v="1"/>
    <s v="music/metal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0-11T20:07:43"/>
    <b v="1"/>
    <n v="94"/>
    <b v="1"/>
    <s v="music/metal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09-09T14:13:03"/>
    <b v="1"/>
    <n v="39"/>
    <b v="1"/>
    <s v="music/metal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1-21T06:11:20"/>
    <b v="0"/>
    <n v="127"/>
    <b v="1"/>
    <s v="music/metal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09-23T16:25:52"/>
    <b v="1"/>
    <n v="159"/>
    <b v="1"/>
    <s v="music/metal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7-27T04:56:36"/>
    <b v="0"/>
    <n v="177"/>
    <b v="1"/>
    <s v="music/metal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2-24T09:24:15"/>
    <b v="0"/>
    <n v="47"/>
    <b v="1"/>
    <s v="music/metal"/>
    <x v="4"/>
    <s v="metal"/>
    <n v="28.55"/>
  </r>
  <r>
    <n v="847"/>
    <s v="CENTROPYMUSIC"/>
    <s v="MUSIC WITH MEANING!  MUSIC THAT MATTERS!!!"/>
    <n v="10"/>
    <n v="10"/>
    <x v="0"/>
    <s v="US"/>
    <s v="USD"/>
    <n v="1436555376"/>
    <n v="1433963376"/>
    <x v="847"/>
    <d v="2015-06-10T19:09:36"/>
    <b v="0"/>
    <n v="1"/>
    <b v="1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3-15T19:00:33"/>
    <b v="0"/>
    <n v="16"/>
    <b v="1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2-16T03:34:24"/>
    <b v="0"/>
    <n v="115"/>
    <b v="1"/>
    <s v="music/metal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3-23T19:51:57"/>
    <b v="0"/>
    <n v="133"/>
    <b v="1"/>
    <s v="music/metal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6-01T21:07:33"/>
    <b v="0"/>
    <n v="70"/>
    <b v="1"/>
    <s v="music/metal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13T19:19:55"/>
    <b v="0"/>
    <n v="62"/>
    <b v="1"/>
    <s v="music/metal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1-17T19:58:29"/>
    <b v="0"/>
    <n v="10"/>
    <b v="1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1-28T05:05:46"/>
    <b v="0"/>
    <n v="499"/>
    <b v="1"/>
    <s v="music/metal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6-24T03:00:17"/>
    <b v="0"/>
    <n v="47"/>
    <b v="1"/>
    <s v="music/metal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08-27T07:29:16"/>
    <b v="0"/>
    <n v="28"/>
    <b v="1"/>
    <s v="music/metal"/>
    <x v="4"/>
    <s v="metal"/>
    <n v="19.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0-14T13:57:11"/>
    <b v="0"/>
    <n v="24"/>
    <b v="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3-16T17:53:38"/>
    <b v="0"/>
    <n v="76"/>
    <b v="1"/>
    <s v="music/metal"/>
    <x v="4"/>
    <s v="metal"/>
    <n v="22.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5-04T19:41:08"/>
    <b v="0"/>
    <n v="98"/>
    <b v="1"/>
    <s v="music/metal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0-23T11:35:13"/>
    <b v="0"/>
    <n v="48"/>
    <b v="0"/>
    <s v="music/jazz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8-17T23:10:04"/>
    <b v="0"/>
    <n v="2"/>
    <b v="0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0-12T13:19:08"/>
    <b v="0"/>
    <n v="4"/>
    <b v="0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1-13T02:49:26"/>
    <b v="0"/>
    <n v="5"/>
    <b v="0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09-24T02:33:58"/>
    <b v="0"/>
    <n v="79"/>
    <b v="0"/>
    <s v="music/jazz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2-11-17T18:33:17"/>
    <b v="0"/>
    <n v="2"/>
    <b v="0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1-21T15:18:38"/>
    <b v="0"/>
    <n v="11"/>
    <b v="0"/>
    <s v="music/jazz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0-02T02:31:46"/>
    <b v="0"/>
    <n v="11"/>
    <b v="0"/>
    <s v="music/jazz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3-12-08T00:39:58"/>
    <b v="0"/>
    <n v="1"/>
    <b v="0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3-09T20:17:37"/>
    <b v="0"/>
    <n v="3"/>
    <b v="0"/>
    <s v="music/jazz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02T00:32:03"/>
    <b v="0"/>
    <n v="5"/>
    <b v="0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0-30T13:28:15"/>
    <b v="0"/>
    <n v="12"/>
    <b v="0"/>
    <s v="music/jazz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1-24T19:48:47"/>
    <b v="0"/>
    <n v="2"/>
    <b v="0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0-02T04:00:40"/>
    <b v="0"/>
    <n v="5"/>
    <b v="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4-04T14:00:34"/>
    <b v="0"/>
    <n v="21"/>
    <b v="0"/>
    <s v="music/jazz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01T17:22:11"/>
    <b v="0"/>
    <n v="0"/>
    <b v="0"/>
    <s v="music/jazz"/>
    <x v="4"/>
    <s v="jazz"/>
    <n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1-02T11:55:27"/>
    <b v="0"/>
    <n v="45"/>
    <b v="0"/>
    <s v="music/jazz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1-19T18:56:00"/>
    <b v="0"/>
    <n v="29"/>
    <b v="0"/>
    <s v="music/jazz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1-23T05:35:24"/>
    <b v="0"/>
    <n v="2"/>
    <b v="0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08T19:55:05"/>
    <b v="0"/>
    <n v="30"/>
    <b v="0"/>
    <s v="music/jazz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09-27T07:42:18"/>
    <b v="0"/>
    <n v="8"/>
    <b v="0"/>
    <s v="music/indie rock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1-11-30T06:01:26"/>
    <b v="0"/>
    <n v="1"/>
    <b v="0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8-04T20:39:10"/>
    <b v="0"/>
    <n v="14"/>
    <b v="0"/>
    <s v="music/indie rock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1-02T22:27:15"/>
    <b v="0"/>
    <n v="24"/>
    <b v="0"/>
    <s v="music/indie rock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3-13T19:15:46"/>
    <b v="0"/>
    <n v="2"/>
    <b v="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09T22:35:11"/>
    <b v="0"/>
    <n v="21"/>
    <b v="0"/>
    <s v="music/indie rock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8-21T20:53:33"/>
    <b v="0"/>
    <n v="7"/>
    <b v="0"/>
    <s v="music/indie rock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4-27T23:00:55"/>
    <b v="0"/>
    <n v="0"/>
    <b v="0"/>
    <s v="music/indie rock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7-27T18:04:45"/>
    <b v="0"/>
    <n v="4"/>
    <b v="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09-05T18:49:03"/>
    <b v="0"/>
    <n v="32"/>
    <b v="0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0-22T16:46:19"/>
    <b v="0"/>
    <n v="4"/>
    <b v="0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7-22T00:45:30"/>
    <b v="0"/>
    <n v="9"/>
    <b v="0"/>
    <s v="music/indie rock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5-06T04:48:03"/>
    <b v="0"/>
    <n v="17"/>
    <b v="0"/>
    <s v="music/indie rock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3-02T21:32:43"/>
    <b v="0"/>
    <n v="5"/>
    <b v="0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5-06T23:33:30"/>
    <b v="0"/>
    <n v="53"/>
    <b v="0"/>
    <s v="music/indie rock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09-10T03:03:49"/>
    <b v="0"/>
    <n v="7"/>
    <b v="0"/>
    <s v="music/indie rock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02T20:57:06"/>
    <b v="0"/>
    <n v="72"/>
    <b v="0"/>
    <s v="music/indie rock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0-29T16:31:48"/>
    <b v="0"/>
    <n v="0"/>
    <b v="0"/>
    <s v="music/indie rock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1-12-01T18:11:50"/>
    <b v="0"/>
    <n v="2"/>
    <b v="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4-13T02:22:42"/>
    <b v="0"/>
    <n v="8"/>
    <b v="0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2-29T20:23:22"/>
    <b v="0"/>
    <n v="2"/>
    <b v="0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4-23T19:28:34"/>
    <b v="0"/>
    <n v="0"/>
    <b v="0"/>
    <s v="music/jazz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7-09T23:10:22"/>
    <b v="0"/>
    <n v="3"/>
    <b v="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8-28T19:06:20"/>
    <b v="0"/>
    <n v="4"/>
    <b v="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5-12-04T01:55:37"/>
    <b v="0"/>
    <n v="3"/>
    <b v="0"/>
    <s v="music/jazz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0-11-25T05:45:26"/>
    <b v="0"/>
    <n v="6"/>
    <b v="0"/>
    <s v="music/jazz"/>
    <x v="4"/>
    <s v="jazz"/>
    <n v="32.6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2-11T04:33:10"/>
    <b v="0"/>
    <n v="0"/>
    <b v="0"/>
    <s v="music/jazz"/>
    <x v="4"/>
    <s v="jazz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8-12T04:37:03"/>
    <b v="0"/>
    <n v="0"/>
    <b v="0"/>
    <s v="music/jazz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6-11T19:14:15"/>
    <b v="0"/>
    <n v="0"/>
    <b v="0"/>
    <s v="music/jazz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6-21T16:34:00"/>
    <b v="0"/>
    <n v="8"/>
    <b v="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1-02T13:05:19"/>
    <b v="0"/>
    <n v="5"/>
    <b v="0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03T00:07:25"/>
    <b v="0"/>
    <n v="0"/>
    <b v="0"/>
    <s v="music/jazz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0-12T02:37:27"/>
    <b v="0"/>
    <n v="2"/>
    <b v="0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4-05T03:20:19"/>
    <b v="0"/>
    <n v="24"/>
    <b v="0"/>
    <s v="music/jazz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7-26T18:19:07"/>
    <b v="0"/>
    <n v="0"/>
    <b v="0"/>
    <s v="music/jazz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1-29T16:18:34"/>
    <b v="0"/>
    <n v="9"/>
    <b v="0"/>
    <s v="music/jazz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09-13T20:28:54"/>
    <b v="0"/>
    <n v="0"/>
    <b v="0"/>
    <s v="music/jazz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6-12T22:38:50"/>
    <b v="0"/>
    <n v="1"/>
    <b v="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1-01T21:59:21"/>
    <b v="0"/>
    <n v="10"/>
    <b v="0"/>
    <s v="music/jazz"/>
    <x v="4"/>
    <s v="jazz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1-14T15:24:05"/>
    <b v="0"/>
    <n v="1"/>
    <b v="0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0-15T16:07:02"/>
    <b v="0"/>
    <n v="0"/>
    <b v="0"/>
    <s v="music/jazz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0-31T04:06:16"/>
    <b v="0"/>
    <n v="20"/>
    <b v="0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08-27T12:43:13"/>
    <b v="0"/>
    <n v="30"/>
    <b v="0"/>
    <s v="music/jazz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0-22T23:02:03"/>
    <b v="0"/>
    <n v="6"/>
    <b v="0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1-14T22:37:49"/>
    <b v="0"/>
    <n v="15"/>
    <b v="0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0-28T21:08:31"/>
    <b v="0"/>
    <n v="5"/>
    <b v="0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6-09T00:28:50"/>
    <b v="0"/>
    <n v="0"/>
    <b v="0"/>
    <s v="music/jazz"/>
    <x v="4"/>
    <s v="jazz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4-14T19:44:55"/>
    <b v="0"/>
    <n v="0"/>
    <b v="0"/>
    <s v="music/jazz"/>
    <x v="4"/>
    <s v="jazz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09-28T20:41:53"/>
    <b v="0"/>
    <n v="28"/>
    <b v="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3-10T05:42:49"/>
    <b v="0"/>
    <n v="0"/>
    <b v="0"/>
    <s v="music/jazz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5-14T21:58:26"/>
    <b v="0"/>
    <n v="5"/>
    <b v="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2-10T08:38:22"/>
    <b v="0"/>
    <n v="7"/>
    <b v="0"/>
    <s v="music/jazz"/>
    <x v="4"/>
    <s v="jazz"/>
    <n v="18.7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2-05T23:15:45"/>
    <b v="0"/>
    <n v="30"/>
    <b v="0"/>
    <s v="music/jazz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3-13T04:03:29"/>
    <b v="0"/>
    <n v="2"/>
    <b v="0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4-04T17:41:24"/>
    <b v="0"/>
    <n v="30"/>
    <b v="0"/>
    <s v="music/jazz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5-12-30T08:00:29"/>
    <b v="0"/>
    <n v="2"/>
    <b v="0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1-12-06T00:34:49"/>
    <b v="0"/>
    <n v="0"/>
    <b v="0"/>
    <s v="music/jazz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0-04T19:09:17"/>
    <b v="0"/>
    <n v="2"/>
    <b v="0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8-03T11:30:48"/>
    <b v="0"/>
    <n v="1"/>
    <b v="0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5-22T18:18:58"/>
    <b v="0"/>
    <n v="2"/>
    <b v="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6-27T00:12:06"/>
    <b v="0"/>
    <n v="14"/>
    <b v="0"/>
    <s v="technology/wearables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1-11T02:19:05"/>
    <b v="0"/>
    <n v="31"/>
    <b v="0"/>
    <s v="technology/wearables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1-13T20:14:20"/>
    <b v="0"/>
    <n v="16"/>
    <b v="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0-30T16:01:45"/>
    <b v="0"/>
    <n v="12"/>
    <b v="0"/>
    <s v="technology/wearables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3-15T14:00:50"/>
    <b v="0"/>
    <n v="96"/>
    <b v="0"/>
    <s v="technology/wearables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6-12-28T20:57:06"/>
    <b v="0"/>
    <n v="16"/>
    <b v="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8-10T18:00:48"/>
    <b v="0"/>
    <n v="5"/>
    <b v="0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5-01T18:45:06"/>
    <b v="0"/>
    <n v="0"/>
    <b v="0"/>
    <s v="technology/wearables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2-11T19:52:44"/>
    <b v="0"/>
    <n v="8"/>
    <b v="0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5-12-23T01:02:56"/>
    <b v="0"/>
    <n v="7"/>
    <b v="0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5-12-18T18:01:01"/>
    <b v="0"/>
    <n v="24"/>
    <b v="0"/>
    <s v="technology/wearables"/>
    <x v="2"/>
    <s v="wearables"/>
    <n v="58.42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4-20T15:41:12"/>
    <b v="0"/>
    <n v="121"/>
    <b v="0"/>
    <s v="technology/wearables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0-19T14:43:32"/>
    <b v="0"/>
    <n v="196"/>
    <b v="0"/>
    <s v="technology/wearables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4-12-26T03:56:39"/>
    <b v="0"/>
    <n v="5"/>
    <b v="0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7-09T20:00:39"/>
    <b v="0"/>
    <n v="73"/>
    <b v="0"/>
    <s v="technology/wearables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8-04T07:05:00"/>
    <b v="0"/>
    <n v="93"/>
    <b v="0"/>
    <s v="technology/wearables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2-25T21:55:59"/>
    <b v="0"/>
    <n v="17"/>
    <b v="0"/>
    <s v="technology/wearables"/>
    <x v="2"/>
    <s v="wearables"/>
    <n v="50.6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0-17T13:15:33"/>
    <b v="0"/>
    <n v="7"/>
    <b v="0"/>
    <s v="technology/wearables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3-19T19:16:03"/>
    <b v="0"/>
    <n v="17"/>
    <b v="0"/>
    <s v="technology/wearables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4-12-20T04:11:05"/>
    <b v="0"/>
    <n v="171"/>
    <b v="0"/>
    <s v="technology/wearables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1-31T15:02:35"/>
    <b v="0"/>
    <n v="188"/>
    <b v="0"/>
    <s v="technology/wearables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1-05T16:38:55"/>
    <b v="0"/>
    <n v="110"/>
    <b v="0"/>
    <s v="technology/wearables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1-04T17:05:53"/>
    <b v="0"/>
    <n v="37"/>
    <b v="0"/>
    <s v="technology/wearables"/>
    <x v="2"/>
    <s v="wearables"/>
    <n v="19.23999999999999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09-12T15:15:19"/>
    <b v="0"/>
    <n v="9"/>
    <b v="0"/>
    <s v="technology/wearables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7-23T15:05:19"/>
    <b v="0"/>
    <n v="29"/>
    <b v="0"/>
    <s v="technology/wearables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09-24T00:24:06"/>
    <b v="0"/>
    <n v="6"/>
    <b v="0"/>
    <s v="technology/wearables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09-06T15:15:32"/>
    <b v="0"/>
    <n v="30"/>
    <b v="0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2-22T06:06:14"/>
    <b v="0"/>
    <n v="81"/>
    <b v="0"/>
    <s v="technology/wearables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7-16T20:20:34"/>
    <b v="0"/>
    <n v="4"/>
    <b v="0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1-07T07:16:47"/>
    <b v="0"/>
    <n v="11"/>
    <b v="0"/>
    <s v="technology/wearables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6-12-17T05:17:33"/>
    <b v="0"/>
    <n v="14"/>
    <b v="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4-17T17:01:00"/>
    <b v="0"/>
    <n v="5"/>
    <b v="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8-05T20:46:38"/>
    <b v="0"/>
    <n v="45"/>
    <b v="0"/>
    <s v="technology/wearables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09-10T00:21:33"/>
    <b v="0"/>
    <n v="8"/>
    <b v="0"/>
    <s v="technology/wearables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2-24T17:59:16"/>
    <b v="0"/>
    <n v="3"/>
    <b v="0"/>
    <s v="technology/wearables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4-29T16:43:05"/>
    <b v="0"/>
    <n v="24"/>
    <b v="0"/>
    <s v="technology/wearables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6-30T01:24:57"/>
    <b v="0"/>
    <n v="18"/>
    <b v="0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1-22T22:36:37"/>
    <b v="0"/>
    <n v="12"/>
    <b v="0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1-26T07:25:01"/>
    <b v="0"/>
    <n v="123"/>
    <b v="0"/>
    <s v="technology/wearables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5-16T10:00:28"/>
    <b v="0"/>
    <n v="96"/>
    <b v="0"/>
    <s v="technology/wearables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0-16T21:42:02"/>
    <b v="0"/>
    <n v="31"/>
    <b v="0"/>
    <s v="technology/wearables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7-10T22:43:42"/>
    <b v="0"/>
    <n v="4"/>
    <b v="0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09-02T18:04:46"/>
    <b v="0"/>
    <n v="3"/>
    <b v="0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7-23T16:01:25"/>
    <b v="0"/>
    <n v="179"/>
    <b v="0"/>
    <s v="technology/wearables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2-26T02:46:48"/>
    <b v="0"/>
    <n v="3"/>
    <b v="0"/>
    <s v="technology/wearables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01T23:13:30"/>
    <b v="0"/>
    <n v="23"/>
    <b v="0"/>
    <s v="technology/wearables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5-11-16T18:25:00"/>
    <b v="0"/>
    <n v="23"/>
    <b v="0"/>
    <s v="technology/wearables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5-14T07:04:10"/>
    <b v="0"/>
    <n v="41"/>
    <b v="0"/>
    <s v="technology/wearables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09-01T08:33:45"/>
    <b v="0"/>
    <n v="0"/>
    <b v="0"/>
    <s v="technology/wearables"/>
    <x v="2"/>
    <s v="wearables"/>
    <n v="0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8-29T22:24:55"/>
    <b v="0"/>
    <n v="32"/>
    <b v="0"/>
    <s v="technology/wearables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8-04T18:49:24"/>
    <b v="0"/>
    <n v="2"/>
    <b v="0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6-17T18:09:48"/>
    <b v="0"/>
    <n v="7"/>
    <b v="0"/>
    <s v="technology/wearables"/>
    <x v="2"/>
    <s v="wearables"/>
    <n v="30.2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3-08T22:11:59"/>
    <b v="0"/>
    <n v="4"/>
    <b v="0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0-09T23:09:28"/>
    <b v="0"/>
    <n v="196"/>
    <b v="0"/>
    <s v="technology/wearables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0-09T06:18:50"/>
    <b v="0"/>
    <n v="11"/>
    <b v="0"/>
    <s v="technology/wearables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04T22:34:40"/>
    <b v="0"/>
    <n v="9"/>
    <b v="0"/>
    <s v="technology/wearables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6-27T20:47:40"/>
    <b v="0"/>
    <n v="5"/>
    <b v="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0-29T02:28:17"/>
    <b v="0"/>
    <n v="8"/>
    <b v="0"/>
    <s v="technology/wearables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0-05T04:03:21"/>
    <b v="0"/>
    <n v="229"/>
    <b v="0"/>
    <s v="technology/wearables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0-14T07:11:30"/>
    <b v="0"/>
    <n v="40"/>
    <b v="0"/>
    <s v="technology/wearables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1-14T01:26:00"/>
    <b v="0"/>
    <n v="6"/>
    <b v="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6-12-16T17:16:53"/>
    <b v="0"/>
    <n v="4"/>
    <b v="0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1-17T16:25:14"/>
    <b v="0"/>
    <n v="22"/>
    <b v="0"/>
    <s v="technology/wearables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2-14T17:01:01"/>
    <b v="0"/>
    <n v="15"/>
    <b v="0"/>
    <s v="technology/wearables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1-19T17:00:27"/>
    <b v="0"/>
    <n v="95"/>
    <b v="0"/>
    <s v="technology/wearables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09-29T14:59:43"/>
    <b v="0"/>
    <n v="161"/>
    <b v="0"/>
    <s v="technology/wearables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04T00:57:52"/>
    <b v="0"/>
    <n v="8"/>
    <b v="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1-02T14:00:23"/>
    <b v="0"/>
    <n v="76"/>
    <b v="0"/>
    <s v="technology/wearables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1-28T19:25:15"/>
    <b v="0"/>
    <n v="1"/>
    <b v="0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5-20T14:30:46"/>
    <b v="0"/>
    <n v="101"/>
    <b v="0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7-10T19:54:22"/>
    <b v="0"/>
    <n v="4"/>
    <b v="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1-03T21:33:15"/>
    <b v="0"/>
    <n v="1"/>
    <b v="0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6-12-10T10:34:12"/>
    <b v="0"/>
    <n v="775"/>
    <b v="0"/>
    <s v="technology/wearables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01T20:00:56"/>
    <b v="0"/>
    <n v="90"/>
    <b v="0"/>
    <s v="technology/wearables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1-12T00:03:35"/>
    <b v="0"/>
    <n v="16"/>
    <b v="0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0-26T21:04:55"/>
    <b v="0"/>
    <n v="6"/>
    <b v="0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2-22T02:34:16"/>
    <b v="0"/>
    <n v="38"/>
    <b v="0"/>
    <s v="technology/wearables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0-12T16:12:15"/>
    <b v="0"/>
    <n v="355"/>
    <b v="0"/>
    <s v="technology/wearables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6-14T11:48:53"/>
    <b v="0"/>
    <n v="7"/>
    <b v="0"/>
    <s v="technology/wearables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1-05T23:22:29"/>
    <b v="0"/>
    <n v="400"/>
    <b v="0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5-03T01:40:09"/>
    <b v="0"/>
    <n v="30"/>
    <b v="1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09-24T06:02:51"/>
    <b v="1"/>
    <n v="478"/>
    <b v="1"/>
    <s v="music/electronic music"/>
    <x v="4"/>
    <s v="electronic music"/>
    <n v="22.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4-17T15:31:17"/>
    <b v="1"/>
    <n v="74"/>
    <b v="1"/>
    <s v="music/electronic music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5-21T22:04:21"/>
    <b v="0"/>
    <n v="131"/>
    <b v="1"/>
    <s v="music/electronic music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01T13:56:03"/>
    <b v="1"/>
    <n v="61"/>
    <b v="1"/>
    <s v="music/electronic music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2-14T20:00:37"/>
    <b v="1"/>
    <n v="1071"/>
    <b v="1"/>
    <s v="music/electronic music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2-26T09:46:56"/>
    <b v="1"/>
    <n v="122"/>
    <b v="1"/>
    <s v="music/electronic music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09-23T00:49:07"/>
    <b v="1"/>
    <n v="111"/>
    <b v="1"/>
    <s v="music/electronic music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1-20T15:03:25"/>
    <b v="1"/>
    <n v="255"/>
    <b v="1"/>
    <s v="music/electronic music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2-09T17:05:07"/>
    <b v="0"/>
    <n v="141"/>
    <b v="1"/>
    <s v="music/electronic music"/>
    <x v="4"/>
    <s v="electronic music"/>
    <n v="79.26000000000000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8-29T11:35:49"/>
    <b v="0"/>
    <n v="159"/>
    <b v="1"/>
    <s v="music/electronic music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1-16T18:20:10"/>
    <b v="0"/>
    <n v="99"/>
    <b v="1"/>
    <s v="music/electronic music"/>
    <x v="4"/>
    <s v="electronic music"/>
    <n v="108.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5-24T16:00:25"/>
    <b v="0"/>
    <n v="96"/>
    <b v="1"/>
    <s v="music/electronic music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1-14T17:34:40"/>
    <b v="0"/>
    <n v="27"/>
    <b v="1"/>
    <s v="music/electronic music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7-04T04:00:04"/>
    <b v="0"/>
    <n v="166"/>
    <b v="1"/>
    <s v="music/electronic music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1-12T15:23:40"/>
    <b v="0"/>
    <n v="76"/>
    <b v="1"/>
    <s v="music/electronic music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2-12-06T10:46:30"/>
    <b v="0"/>
    <n v="211"/>
    <b v="1"/>
    <s v="music/electronic music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4-25T19:44:22"/>
    <b v="0"/>
    <n v="21"/>
    <b v="1"/>
    <s v="music/electronic music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2-18T05:33:43"/>
    <b v="0"/>
    <n v="61"/>
    <b v="1"/>
    <s v="music/electronic music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1-18T02:37:26"/>
    <b v="0"/>
    <n v="30"/>
    <b v="1"/>
    <s v="music/electronic music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7-28T17:00:09"/>
    <b v="0"/>
    <n v="1"/>
    <b v="0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11T01:26:32"/>
    <b v="0"/>
    <n v="0"/>
    <b v="0"/>
    <s v="journalism/audio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7-31T16:42:28"/>
    <b v="0"/>
    <n v="1"/>
    <b v="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4-20T06:04:15"/>
    <b v="0"/>
    <n v="292"/>
    <b v="0"/>
    <s v="journalism/audio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1-07T22:13:21"/>
    <b v="0"/>
    <n v="2"/>
    <b v="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7-24T20:59:10"/>
    <b v="0"/>
    <n v="8"/>
    <b v="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1-11T20:26:00"/>
    <b v="0"/>
    <n v="0"/>
    <b v="0"/>
    <s v="journalism/audio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0-06T19:38:35"/>
    <b v="0"/>
    <n v="1"/>
    <b v="0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8-16T01:16:29"/>
    <b v="0"/>
    <n v="4"/>
    <b v="0"/>
    <s v="journalism/audio"/>
    <x v="5"/>
    <s v="audio"/>
    <n v="53"/>
  </r>
  <r>
    <n v="1049"/>
    <s v="J1 (Canceled)"/>
    <s v="------"/>
    <n v="12000"/>
    <n v="0"/>
    <x v="1"/>
    <s v="US"/>
    <s v="USD"/>
    <n v="1455272445"/>
    <n v="1452680445"/>
    <x v="1049"/>
    <d v="2016-01-13T10:20:45"/>
    <b v="0"/>
    <n v="0"/>
    <b v="0"/>
    <s v="journalism/audio"/>
    <x v="5"/>
    <s v="audio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8-15T19:07:57"/>
    <b v="0"/>
    <n v="0"/>
    <b v="0"/>
    <s v="journalism/audio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7-30T00:20:25"/>
    <b v="0"/>
    <n v="0"/>
    <b v="0"/>
    <s v="journalism/audio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4-23T19:08:15"/>
    <b v="0"/>
    <n v="0"/>
    <b v="0"/>
    <s v="journalism/audio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2-09T04:08:52"/>
    <b v="0"/>
    <n v="1"/>
    <b v="0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7-11T20:26:39"/>
    <b v="0"/>
    <n v="0"/>
    <b v="0"/>
    <s v="journalism/audio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2-06T23:49:05"/>
    <b v="0"/>
    <n v="0"/>
    <b v="0"/>
    <s v="journalism/audio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2-23T17:16:17"/>
    <b v="0"/>
    <n v="0"/>
    <b v="0"/>
    <s v="journalism/audio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1-04T20:54:43"/>
    <b v="0"/>
    <n v="0"/>
    <b v="0"/>
    <s v="journalism/audio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2-12T21:37:23"/>
    <b v="0"/>
    <n v="0"/>
    <b v="0"/>
    <s v="journalism/audio"/>
    <x v="5"/>
    <s v="audio"/>
    <n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2-11T18:57:36"/>
    <b v="0"/>
    <n v="0"/>
    <b v="0"/>
    <s v="journalism/audio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3-16T21:54:53"/>
    <b v="0"/>
    <n v="1"/>
    <b v="0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3-03T06:38:28"/>
    <b v="0"/>
    <n v="0"/>
    <b v="0"/>
    <s v="journalism/audio"/>
    <x v="5"/>
    <s v="audio"/>
    <n v="0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05T19:22:21"/>
    <b v="0"/>
    <n v="4"/>
    <b v="0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01T00:44:22"/>
    <b v="0"/>
    <n v="0"/>
    <b v="0"/>
    <s v="journalism/audio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5-23T05:28:23"/>
    <b v="0"/>
    <n v="123"/>
    <b v="0"/>
    <s v="games/video games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1-22T09:08:42"/>
    <b v="0"/>
    <n v="5"/>
    <b v="0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6-20T23:06:22"/>
    <b v="0"/>
    <n v="148"/>
    <b v="0"/>
    <s v="games/video games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1-21T20:32:11"/>
    <b v="0"/>
    <n v="10"/>
    <b v="0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3-11T08:54:24"/>
    <b v="0"/>
    <n v="4"/>
    <b v="0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0-25T05:30:59"/>
    <b v="0"/>
    <n v="21"/>
    <b v="0"/>
    <s v="games/video games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11T00:17:02"/>
    <b v="0"/>
    <n v="2"/>
    <b v="0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0-18T18:04:53"/>
    <b v="0"/>
    <n v="0"/>
    <b v="0"/>
    <s v="games/video games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1-06T19:58:17"/>
    <b v="0"/>
    <n v="4"/>
    <b v="0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09-16T23:09:01"/>
    <b v="0"/>
    <n v="1"/>
    <b v="0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3-12-05T04:09:05"/>
    <b v="0"/>
    <n v="30"/>
    <b v="0"/>
    <s v="games/video games"/>
    <x v="6"/>
    <s v="video games"/>
    <n v="113.5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4-06T21:41:56"/>
    <b v="0"/>
    <n v="3"/>
    <b v="0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7-18T09:04:10"/>
    <b v="0"/>
    <n v="975"/>
    <b v="0"/>
    <s v="games/video games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5-12-15T04:00:11"/>
    <b v="0"/>
    <n v="167"/>
    <b v="0"/>
    <s v="games/video games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6-07T04:42:01"/>
    <b v="0"/>
    <n v="5"/>
    <b v="0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4-19T13:35:36"/>
    <b v="0"/>
    <n v="18"/>
    <b v="0"/>
    <s v="games/video games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4-11T03:18:53"/>
    <b v="0"/>
    <n v="98"/>
    <b v="0"/>
    <s v="games/video games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4-12-29T22:14:52"/>
    <b v="0"/>
    <n v="4"/>
    <b v="0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7-11T21:44:48"/>
    <b v="0"/>
    <n v="3"/>
    <b v="0"/>
    <s v="games/video games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6-03T15:49:43"/>
    <b v="0"/>
    <n v="1"/>
    <b v="0"/>
    <s v="games/video games"/>
    <x v="6"/>
    <s v="video games"/>
    <n v="410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7-09T21:53:24"/>
    <b v="0"/>
    <n v="0"/>
    <b v="0"/>
    <s v="games/video games"/>
    <x v="6"/>
    <s v="video games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2-13T16:06:15"/>
    <b v="0"/>
    <n v="9"/>
    <b v="0"/>
    <s v="games/video games"/>
    <x v="6"/>
    <s v="video games"/>
    <n v="114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7-25T20:48:11"/>
    <b v="0"/>
    <n v="2"/>
    <b v="0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5-16T17:08:07"/>
    <b v="0"/>
    <n v="0"/>
    <b v="0"/>
    <s v="games/video games"/>
    <x v="6"/>
    <s v="video games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3-25T19:11:07"/>
    <b v="0"/>
    <n v="147"/>
    <b v="0"/>
    <s v="games/video games"/>
    <x v="6"/>
    <s v="video games"/>
    <n v="43.4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5-27T04:32:55"/>
    <b v="0"/>
    <n v="49"/>
    <b v="0"/>
    <s v="games/video games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4-29T04:27:33"/>
    <b v="0"/>
    <n v="1"/>
    <b v="0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3-11T19:41:12"/>
    <b v="0"/>
    <n v="2"/>
    <b v="0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2-12-07T00:37:18"/>
    <b v="0"/>
    <n v="7"/>
    <b v="0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1-27T23:22:17"/>
    <b v="0"/>
    <n v="4"/>
    <b v="0"/>
    <s v="games/video games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09-09T17:07:13"/>
    <b v="0"/>
    <n v="27"/>
    <b v="0"/>
    <s v="games/video games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7-31T12:53:40"/>
    <b v="0"/>
    <n v="94"/>
    <b v="0"/>
    <s v="games/video games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09-03T12:25:54"/>
    <b v="0"/>
    <n v="29"/>
    <b v="0"/>
    <s v="games/video games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1-21T19:01:17"/>
    <b v="0"/>
    <n v="7"/>
    <b v="0"/>
    <s v="games/video games"/>
    <x v="6"/>
    <s v="video games"/>
    <n v="6.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3-14T18:18:15"/>
    <b v="0"/>
    <n v="22"/>
    <b v="0"/>
    <s v="games/video games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4-13T20:04:28"/>
    <b v="0"/>
    <n v="1"/>
    <b v="0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1-15T02:39:31"/>
    <b v="0"/>
    <n v="10"/>
    <b v="0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6-17T18:32:18"/>
    <b v="0"/>
    <n v="6"/>
    <b v="0"/>
    <s v="games/video games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0-30T01:05:25"/>
    <b v="0"/>
    <n v="24"/>
    <b v="0"/>
    <s v="games/video games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4-19T05:19:50"/>
    <b v="0"/>
    <n v="15"/>
    <b v="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5-12T09:50:21"/>
    <b v="0"/>
    <n v="37"/>
    <b v="0"/>
    <s v="games/video games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2-22T03:15:27"/>
    <b v="0"/>
    <n v="20"/>
    <b v="0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3-05T17:46:15"/>
    <b v="0"/>
    <n v="7"/>
    <b v="0"/>
    <s v="games/video games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6-23T20:40:24"/>
    <b v="0"/>
    <n v="0"/>
    <b v="0"/>
    <s v="games/video games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2-13T15:17:15"/>
    <b v="0"/>
    <n v="21"/>
    <b v="0"/>
    <s v="games/video games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0-19T18:03:10"/>
    <b v="0"/>
    <n v="3"/>
    <b v="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1-07T22:23:42"/>
    <b v="0"/>
    <n v="11"/>
    <b v="0"/>
    <s v="games/video games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5-12-09T04:53:10"/>
    <b v="0"/>
    <n v="1"/>
    <b v="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4-11-20T18:13:31"/>
    <b v="0"/>
    <n v="312"/>
    <b v="0"/>
    <s v="games/video games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7-15T23:27:00"/>
    <b v="0"/>
    <n v="1"/>
    <b v="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09-09T08:18:07"/>
    <b v="0"/>
    <n v="3"/>
    <b v="0"/>
    <s v="games/video games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2-29T16:41:35"/>
    <b v="0"/>
    <n v="4"/>
    <b v="0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4-10T20:20:08"/>
    <b v="0"/>
    <n v="10"/>
    <b v="0"/>
    <s v="games/video games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1-25T14:21:53"/>
    <b v="0"/>
    <n v="8"/>
    <b v="0"/>
    <s v="games/video games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3-06T03:59:39"/>
    <b v="0"/>
    <n v="3"/>
    <b v="0"/>
    <s v="games/video games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3-24T19:01:04"/>
    <b v="0"/>
    <n v="1"/>
    <b v="0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09-13T20:56:40"/>
    <b v="0"/>
    <n v="0"/>
    <b v="0"/>
    <s v="games/video games"/>
    <x v="6"/>
    <s v="video games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2-12T22:25:16"/>
    <b v="0"/>
    <n v="5"/>
    <b v="0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16T16:53:45"/>
    <b v="0"/>
    <n v="0"/>
    <b v="0"/>
    <s v="games/video games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3-20T12:34:08"/>
    <b v="0"/>
    <n v="3"/>
    <b v="0"/>
    <s v="games/video games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3-31T16:00:51"/>
    <b v="0"/>
    <n v="7"/>
    <b v="0"/>
    <s v="games/mobile games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7-27T14:58:50"/>
    <b v="0"/>
    <n v="0"/>
    <b v="0"/>
    <s v="games/mobile games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6-14T07:51:34"/>
    <b v="0"/>
    <n v="2"/>
    <b v="0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0-14T20:30:00"/>
    <b v="0"/>
    <n v="23"/>
    <b v="0"/>
    <s v="games/mobile games"/>
    <x v="6"/>
    <s v="mobile games"/>
    <n v="25.43"/>
  </r>
  <r>
    <n v="1128"/>
    <s v="Flying Turds"/>
    <s v="#havingfunFTW"/>
    <n v="1000"/>
    <n v="1"/>
    <x v="2"/>
    <s v="GB"/>
    <s v="GBP"/>
    <n v="1407425717"/>
    <n v="1404833717"/>
    <x v="1128"/>
    <d v="2014-07-08T15:35:17"/>
    <b v="0"/>
    <n v="1"/>
    <b v="0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5-06T06:21:33"/>
    <b v="0"/>
    <n v="2"/>
    <b v="0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09-26T23:55:00"/>
    <b v="0"/>
    <n v="3"/>
    <b v="0"/>
    <s v="games/mobile games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1-24T21:47:48"/>
    <b v="0"/>
    <n v="0"/>
    <b v="0"/>
    <s v="games/mobile games"/>
    <x v="6"/>
    <s v="mobile games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02T02:46:11"/>
    <b v="0"/>
    <n v="13"/>
    <b v="0"/>
    <s v="games/mobile games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01T09:46:21"/>
    <b v="0"/>
    <n v="1"/>
    <b v="0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15T06:50:28"/>
    <b v="0"/>
    <n v="1"/>
    <b v="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7-07T23:44:54"/>
    <b v="0"/>
    <n v="1"/>
    <b v="0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1-19T16:07:09"/>
    <b v="0"/>
    <n v="6"/>
    <b v="0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3-24T19:40:21"/>
    <b v="0"/>
    <n v="39"/>
    <b v="0"/>
    <s v="games/mobile games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01T21:45:31"/>
    <b v="0"/>
    <n v="4"/>
    <b v="0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4-12-02T08:20:26"/>
    <b v="0"/>
    <n v="1"/>
    <b v="0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7-07T11:05:21"/>
    <b v="0"/>
    <n v="0"/>
    <b v="0"/>
    <s v="games/mobile games"/>
    <x v="6"/>
    <s v="mobile games"/>
    <n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6-09T16:47:30"/>
    <b v="0"/>
    <n v="0"/>
    <b v="0"/>
    <s v="games/mobile games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1-18T00:08:47"/>
    <b v="0"/>
    <n v="0"/>
    <b v="0"/>
    <s v="games/mobile games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1-17T04:38:46"/>
    <b v="0"/>
    <n v="8"/>
    <b v="0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3-30T04:22:00"/>
    <b v="0"/>
    <n v="0"/>
    <b v="0"/>
    <s v="food/food trucks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08-03T17:56:32"/>
    <b v="0"/>
    <n v="1"/>
    <b v="0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3-25T22:52:53"/>
    <b v="0"/>
    <n v="12"/>
    <b v="0"/>
    <s v="food/food trucks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08-20T23:19:43"/>
    <b v="0"/>
    <n v="0"/>
    <b v="0"/>
    <s v="food/food trucks"/>
    <x v="7"/>
    <s v="food trucks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1-01T04:06:21"/>
    <b v="0"/>
    <n v="3"/>
    <b v="0"/>
    <s v="food/food trucks"/>
    <x v="7"/>
    <s v="food trucks"/>
    <n v="24.3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5-17T17:02:46"/>
    <b v="0"/>
    <n v="2"/>
    <b v="0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5-11-09T22:54:35"/>
    <b v="0"/>
    <n v="6"/>
    <b v="0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8-08T02:27:43"/>
    <b v="0"/>
    <n v="0"/>
    <b v="0"/>
    <s v="food/food trucks"/>
    <x v="7"/>
    <s v="food trucks"/>
    <n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4-15T17:01:52"/>
    <b v="0"/>
    <n v="15"/>
    <b v="0"/>
    <s v="food/food trucks"/>
    <x v="7"/>
    <s v="food trucks"/>
    <n v="60.7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5-19T17:08:25"/>
    <b v="0"/>
    <n v="1"/>
    <b v="0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8-07T02:36:46"/>
    <b v="0"/>
    <n v="3"/>
    <b v="0"/>
    <s v="food/food trucks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7-15T18:20:08"/>
    <b v="0"/>
    <n v="8"/>
    <b v="0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1-25T01:42:42"/>
    <b v="0"/>
    <n v="0"/>
    <b v="0"/>
    <s v="food/food trucks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0-06T15:04:40"/>
    <b v="0"/>
    <n v="3"/>
    <b v="0"/>
    <s v="food/food trucks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1-09T02:12:08"/>
    <b v="0"/>
    <n v="3"/>
    <b v="0"/>
    <s v="food/food trucks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5-30T17:26:05"/>
    <b v="0"/>
    <n v="0"/>
    <b v="0"/>
    <s v="food/food trucks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2-26T03:43:06"/>
    <b v="0"/>
    <n v="19"/>
    <b v="0"/>
    <s v="food/food trucks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4-28T15:06:29"/>
    <b v="0"/>
    <n v="0"/>
    <b v="0"/>
    <s v="food/food trucks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8-25T16:24:24"/>
    <b v="0"/>
    <n v="2"/>
    <b v="0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7-10T17:22:00"/>
    <b v="0"/>
    <n v="0"/>
    <b v="0"/>
    <s v="food/food trucks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5-19T17:23:02"/>
    <b v="0"/>
    <n v="0"/>
    <b v="0"/>
    <s v="food/food trucks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6-02T05:08:50"/>
    <b v="0"/>
    <n v="25"/>
    <b v="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5-26T11:39:02"/>
    <b v="0"/>
    <n v="8"/>
    <b v="0"/>
    <s v="food/food trucks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8-12T17:38:15"/>
    <b v="0"/>
    <n v="16"/>
    <b v="0"/>
    <s v="food/food trucks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8-23T01:17:45"/>
    <b v="0"/>
    <n v="3"/>
    <b v="0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1-23T08:29:23"/>
    <b v="0"/>
    <n v="3"/>
    <b v="0"/>
    <s v="food/food trucks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4-30T21:26:11"/>
    <b v="0"/>
    <n v="2"/>
    <b v="0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0-26T19:18:47"/>
    <b v="0"/>
    <n v="1"/>
    <b v="0"/>
    <s v="food/food trucks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7-21T16:22:32"/>
    <b v="0"/>
    <n v="0"/>
    <b v="0"/>
    <s v="food/food trucks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6-29T04:27:37"/>
    <b v="0"/>
    <n v="1"/>
    <b v="0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4-08T20:12:07"/>
    <b v="0"/>
    <n v="19"/>
    <b v="0"/>
    <s v="food/food trucks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6-15T17:28:59"/>
    <b v="0"/>
    <n v="9"/>
    <b v="0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1-11T00:28:18"/>
    <b v="0"/>
    <n v="1"/>
    <b v="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09-15T15:51:36"/>
    <b v="0"/>
    <n v="0"/>
    <b v="0"/>
    <s v="food/food trucks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7-17T21:44:12"/>
    <b v="0"/>
    <n v="1"/>
    <b v="0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09-28T17:17:07"/>
    <b v="0"/>
    <n v="5"/>
    <b v="0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5-22T19:21:54"/>
    <b v="0"/>
    <n v="85"/>
    <b v="0"/>
    <s v="food/food trucks"/>
    <x v="7"/>
    <s v="food trucks"/>
    <n v="69.12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1-30T08:08:41"/>
    <b v="0"/>
    <n v="3"/>
    <b v="0"/>
    <s v="food/food trucks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6-12-24T19:51:28"/>
    <b v="0"/>
    <n v="4"/>
    <b v="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0-13T20:40:23"/>
    <b v="0"/>
    <n v="3"/>
    <b v="0"/>
    <s v="food/food trucks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1-06T14:23:31"/>
    <b v="0"/>
    <n v="375"/>
    <b v="1"/>
    <s v="photography/photobooks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5-06T20:45:49"/>
    <b v="0"/>
    <n v="111"/>
    <b v="1"/>
    <s v="photography/photobooks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4-29T20:43:15"/>
    <b v="0"/>
    <n v="123"/>
    <b v="1"/>
    <s v="photography/photobooks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4-15T21:28:43"/>
    <b v="0"/>
    <n v="70"/>
    <b v="1"/>
    <s v="photography/photobooks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07T16:49:00"/>
    <b v="0"/>
    <n v="85"/>
    <b v="1"/>
    <s v="photography/photobooks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08T23:29:55"/>
    <b v="0"/>
    <n v="86"/>
    <b v="1"/>
    <s v="photography/photobooks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01T15:58:45"/>
    <b v="0"/>
    <n v="13"/>
    <b v="1"/>
    <s v="photography/photobooks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2-19T14:29:20"/>
    <b v="0"/>
    <n v="33"/>
    <b v="1"/>
    <s v="photography/photobooks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1-12T12:09:38"/>
    <b v="0"/>
    <n v="15"/>
    <b v="1"/>
    <s v="photography/photobooks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2-09T18:37:33"/>
    <b v="0"/>
    <n v="273"/>
    <b v="1"/>
    <s v="photography/photobooks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3-09T11:42:59"/>
    <b v="0"/>
    <n v="714"/>
    <b v="1"/>
    <s v="photography/photobooks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0-21T08:20:53"/>
    <b v="0"/>
    <n v="170"/>
    <b v="1"/>
    <s v="photography/photobooks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1-18T19:38:59"/>
    <b v="0"/>
    <n v="512"/>
    <b v="1"/>
    <s v="photography/photobooks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5-13T15:57:14"/>
    <b v="0"/>
    <n v="314"/>
    <b v="1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1-25T14:51:26"/>
    <b v="0"/>
    <n v="167"/>
    <b v="1"/>
    <s v="photography/photobooks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6-06T18:30:00"/>
    <b v="0"/>
    <n v="9"/>
    <b v="1"/>
    <s v="photography/photobooks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3-26T11:27:36"/>
    <b v="0"/>
    <n v="103"/>
    <b v="1"/>
    <s v="photography/photobooks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6-15T14:34:06"/>
    <b v="0"/>
    <n v="111"/>
    <b v="1"/>
    <s v="photography/photobooks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5-28T06:55:54"/>
    <b v="0"/>
    <n v="271"/>
    <b v="1"/>
    <s v="photography/photobooks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01T14:45:27"/>
    <b v="0"/>
    <n v="101"/>
    <b v="1"/>
    <s v="photography/photobooks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0-20T17:57:13"/>
    <b v="0"/>
    <n v="57"/>
    <b v="1"/>
    <s v="photography/photobooks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5-14T12:09:11"/>
    <b v="0"/>
    <n v="62"/>
    <b v="1"/>
    <s v="photography/photobooks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2-06T18:37:33"/>
    <b v="0"/>
    <n v="32"/>
    <b v="1"/>
    <s v="photography/photobooks"/>
    <x v="8"/>
    <s v="photobooks"/>
    <n v="32.340000000000003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01T10:19:33"/>
    <b v="0"/>
    <n v="141"/>
    <b v="1"/>
    <s v="photography/photobooks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2-23T17:01:04"/>
    <b v="0"/>
    <n v="75"/>
    <b v="1"/>
    <s v="photography/photobooks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1-26T20:18:25"/>
    <b v="0"/>
    <n v="46"/>
    <b v="1"/>
    <s v="photography/photobooks"/>
    <x v="8"/>
    <s v="photobooks"/>
    <n v="138.2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08T22:36:12"/>
    <b v="0"/>
    <n v="103"/>
    <b v="1"/>
    <s v="photography/photobooks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5-25T20:47:41"/>
    <b v="0"/>
    <n v="6"/>
    <b v="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10T22:48:15"/>
    <b v="0"/>
    <n v="83"/>
    <b v="1"/>
    <s v="photography/photobooks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6-12-27T18:08:20"/>
    <b v="0"/>
    <n v="108"/>
    <b v="1"/>
    <s v="photography/photobooks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4-10T20:10:05"/>
    <b v="0"/>
    <n v="25"/>
    <b v="1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4-30T22:09:16"/>
    <b v="0"/>
    <n v="549"/>
    <b v="1"/>
    <s v="photography/photobooks"/>
    <x v="8"/>
    <s v="photobooks"/>
    <n v="71.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08-31T14:47:37"/>
    <b v="0"/>
    <n v="222"/>
    <b v="1"/>
    <s v="photography/photobooks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6-14T19:25:40"/>
    <b v="0"/>
    <n v="183"/>
    <b v="1"/>
    <s v="photography/photobooks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0-01T15:53:20"/>
    <b v="0"/>
    <n v="89"/>
    <b v="1"/>
    <s v="photography/photobooks"/>
    <x v="8"/>
    <s v="photobooks"/>
    <n v="174.2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09-20T11:05:13"/>
    <b v="0"/>
    <n v="253"/>
    <b v="1"/>
    <s v="photography/photobooks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7-26T15:05:12"/>
    <b v="0"/>
    <n v="140"/>
    <b v="1"/>
    <s v="photography/photobooks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1-06T11:24:48"/>
    <b v="0"/>
    <n v="103"/>
    <b v="1"/>
    <s v="photography/photobooks"/>
    <x v="8"/>
    <s v="photobooks"/>
    <n v="23.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3-01T17:17:27"/>
    <b v="0"/>
    <n v="138"/>
    <b v="1"/>
    <s v="photography/photobooks"/>
    <x v="8"/>
    <s v="photobooks"/>
    <n v="81.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0-11T04:15:09"/>
    <b v="0"/>
    <n v="191"/>
    <b v="1"/>
    <s v="photography/photobooks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4-07T13:11:42"/>
    <b v="0"/>
    <n v="18"/>
    <b v="0"/>
    <s v="music/world music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08-23T21:44:38"/>
    <b v="0"/>
    <n v="3"/>
    <b v="0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3-17T20:59:41"/>
    <b v="0"/>
    <n v="40"/>
    <b v="0"/>
    <s v="music/world music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7-07T22:03:36"/>
    <b v="0"/>
    <n v="0"/>
    <b v="0"/>
    <s v="music/world music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7-30T17:30:08"/>
    <b v="0"/>
    <n v="24"/>
    <b v="0"/>
    <s v="music/world music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3-17T11:02:07"/>
    <b v="0"/>
    <n v="1"/>
    <b v="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1-25T23:20:30"/>
    <b v="0"/>
    <n v="0"/>
    <b v="0"/>
    <s v="music/world music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7-08T22:36:08"/>
    <b v="0"/>
    <n v="0"/>
    <b v="0"/>
    <s v="music/world music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08-20T20:21:10"/>
    <b v="0"/>
    <n v="1"/>
    <b v="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1-31T22:46:14"/>
    <b v="0"/>
    <n v="6"/>
    <b v="0"/>
    <s v="music/world music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1-03T18:55:42"/>
    <b v="0"/>
    <n v="0"/>
    <b v="0"/>
    <s v="music/world music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1-05T03:14:59"/>
    <b v="0"/>
    <n v="6"/>
    <b v="0"/>
    <s v="music/world music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0T16:19:24"/>
    <b v="0"/>
    <n v="0"/>
    <b v="0"/>
    <s v="music/world music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04T06:47:45"/>
    <b v="0"/>
    <n v="0"/>
    <b v="0"/>
    <s v="music/world music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7-07T14:38:56"/>
    <b v="0"/>
    <n v="3"/>
    <b v="0"/>
    <s v="music/world music"/>
    <x v="4"/>
    <s v="world music"/>
    <n v="59.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1-12-06T23:06:07"/>
    <b v="0"/>
    <n v="0"/>
    <b v="0"/>
    <s v="music/world music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5-15T00:57:37"/>
    <b v="0"/>
    <n v="8"/>
    <b v="0"/>
    <s v="music/world music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0-11T20:06:20"/>
    <b v="0"/>
    <n v="34"/>
    <b v="0"/>
    <s v="music/world music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8-27T03:58:22"/>
    <b v="0"/>
    <n v="1"/>
    <b v="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5-08T21:06:11"/>
    <b v="0"/>
    <n v="38"/>
    <b v="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3-22T19:48:43"/>
    <b v="1"/>
    <n v="45"/>
    <b v="1"/>
    <s v="music/rock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5-15T14:23:54"/>
    <b v="1"/>
    <n v="17"/>
    <b v="1"/>
    <s v="music/rock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0-22T01:02:29"/>
    <b v="1"/>
    <n v="31"/>
    <b v="1"/>
    <s v="music/rock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4-06T07:00:55"/>
    <b v="1"/>
    <n v="50"/>
    <b v="1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5-08T15:45:53"/>
    <b v="1"/>
    <n v="59"/>
    <b v="1"/>
    <s v="music/rock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6-07T17:46:51"/>
    <b v="1"/>
    <n v="81"/>
    <b v="1"/>
    <s v="music/rock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7-23T15:25:31"/>
    <b v="1"/>
    <n v="508"/>
    <b v="1"/>
    <s v="music/rock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7-27T19:32:47"/>
    <b v="1"/>
    <n v="74"/>
    <b v="1"/>
    <s v="music/rock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09-26T23:42:49"/>
    <b v="1"/>
    <n v="141"/>
    <b v="1"/>
    <s v="music/rock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8-04T18:48:27"/>
    <b v="1"/>
    <n v="711"/>
    <b v="1"/>
    <s v="music/rock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1-05T14:54:46"/>
    <b v="1"/>
    <n v="141"/>
    <b v="1"/>
    <s v="music/rock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1-01T20:17:32"/>
    <b v="1"/>
    <n v="109"/>
    <b v="1"/>
    <s v="music/rock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1-13T22:03:51"/>
    <b v="1"/>
    <n v="361"/>
    <b v="1"/>
    <s v="music/rock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2-13T02:03:10"/>
    <b v="1"/>
    <n v="176"/>
    <b v="1"/>
    <s v="music/rock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01T14:40:12"/>
    <b v="1"/>
    <n v="670"/>
    <b v="1"/>
    <s v="music/rock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5-07T23:17:44"/>
    <b v="1"/>
    <n v="96"/>
    <b v="1"/>
    <s v="music/rock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1-27T20:13:40"/>
    <b v="1"/>
    <n v="74"/>
    <b v="1"/>
    <s v="music/rock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3-12-30T08:13:47"/>
    <b v="1"/>
    <n v="52"/>
    <b v="1"/>
    <s v="music/rock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1-17T18:18:12"/>
    <b v="1"/>
    <n v="105"/>
    <b v="1"/>
    <s v="music/rock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2-22T02:01:10"/>
    <b v="1"/>
    <n v="41"/>
    <b v="1"/>
    <s v="music/rock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09-30T15:54:43"/>
    <b v="1"/>
    <n v="34"/>
    <b v="1"/>
    <s v="music/rock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0-14T15:43:35"/>
    <b v="1"/>
    <n v="66"/>
    <b v="1"/>
    <s v="music/rock"/>
    <x v="4"/>
    <s v="rock"/>
    <n v="63.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3-12-12T21:02:25"/>
    <b v="1"/>
    <n v="50"/>
    <b v="1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6-24T14:02:38"/>
    <b v="1"/>
    <n v="159"/>
    <b v="1"/>
    <s v="music/rock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8-21T20:17:27"/>
    <b v="1"/>
    <n v="182"/>
    <b v="1"/>
    <s v="music/rock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3-16T19:45:12"/>
    <b v="1"/>
    <n v="206"/>
    <b v="1"/>
    <s v="music/rock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1-25T20:34:02"/>
    <b v="1"/>
    <n v="169"/>
    <b v="1"/>
    <s v="music/rock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0-14T16:24:19"/>
    <b v="1"/>
    <n v="31"/>
    <b v="1"/>
    <s v="music/rock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4-06T17:52:59"/>
    <b v="1"/>
    <n v="28"/>
    <b v="1"/>
    <s v="music/rock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01T17:31:31"/>
    <b v="1"/>
    <n v="54"/>
    <b v="1"/>
    <s v="music/rock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7-26T16:33:45"/>
    <b v="1"/>
    <n v="467"/>
    <b v="1"/>
    <s v="music/rock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7-03T20:49:47"/>
    <b v="1"/>
    <n v="389"/>
    <b v="1"/>
    <s v="music/rock"/>
    <x v="4"/>
    <s v="rock"/>
    <n v="62.5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7-13T16:54:07"/>
    <b v="1"/>
    <n v="68"/>
    <b v="1"/>
    <s v="music/rock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7-31T13:29:07"/>
    <b v="1"/>
    <n v="413"/>
    <b v="1"/>
    <s v="music/rock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5-27T13:19:26"/>
    <b v="1"/>
    <n v="190"/>
    <b v="1"/>
    <s v="music/rock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2-12T02:22:50"/>
    <b v="1"/>
    <n v="189"/>
    <b v="1"/>
    <s v="music/rock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0-12-01T18:10:54"/>
    <b v="1"/>
    <n v="130"/>
    <b v="1"/>
    <s v="music/rock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08T17:50:36"/>
    <b v="1"/>
    <n v="74"/>
    <b v="1"/>
    <s v="music/rock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1-08T11:24:15"/>
    <b v="1"/>
    <n v="274"/>
    <b v="1"/>
    <s v="music/rock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2-15T17:13:09"/>
    <b v="1"/>
    <n v="22"/>
    <b v="1"/>
    <s v="music/rock"/>
    <x v="4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08T05:38:02"/>
    <b v="0"/>
    <n v="31"/>
    <b v="1"/>
    <s v="theater/plays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05T13:59:35"/>
    <b v="0"/>
    <n v="63"/>
    <b v="1"/>
    <s v="theater/plays"/>
    <x v="1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04T09:13:47"/>
    <b v="0"/>
    <n v="20"/>
    <b v="1"/>
    <s v="theater/plays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4-13T14:54:16"/>
    <b v="0"/>
    <n v="25"/>
    <b v="1"/>
    <s v="theater/plays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7-10T03:42:43"/>
    <b v="0"/>
    <n v="61"/>
    <b v="1"/>
    <s v="theater/plays"/>
    <x v="1"/>
    <s v="plays"/>
    <n v="65.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6-12-05T03:14:05"/>
    <b v="0"/>
    <n v="52"/>
    <b v="1"/>
    <s v="theater/plays"/>
    <x v="1"/>
    <s v="plays"/>
    <n v="36.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3-23T14:45:31"/>
    <b v="0"/>
    <n v="86"/>
    <b v="1"/>
    <s v="theater/plays"/>
    <x v="1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3-01T15:39:51"/>
    <b v="0"/>
    <n v="42"/>
    <b v="1"/>
    <s v="theater/plays"/>
    <x v="1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09-09T18:20:28"/>
    <b v="0"/>
    <n v="52"/>
    <b v="1"/>
    <s v="theater/plays"/>
    <x v="1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0-15T16:49:31"/>
    <b v="0"/>
    <n v="120"/>
    <b v="1"/>
    <s v="theater/plays"/>
    <x v="1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01T10:53:17"/>
    <b v="0"/>
    <n v="22"/>
    <b v="1"/>
    <s v="theater/plays"/>
    <x v="1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6-29T13:44:57"/>
    <b v="0"/>
    <n v="64"/>
    <b v="1"/>
    <s v="theater/plays"/>
    <x v="1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2-23T01:12:53"/>
    <b v="0"/>
    <n v="23"/>
    <b v="1"/>
    <s v="theater/plays"/>
    <x v="1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4-01T17:55:58"/>
    <b v="0"/>
    <n v="238"/>
    <b v="1"/>
    <s v="theater/plays"/>
    <x v="1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3-29T16:20:32"/>
    <b v="0"/>
    <n v="33"/>
    <b v="1"/>
    <s v="theater/plays"/>
    <x v="1"/>
    <s v="plays"/>
    <n v="63.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6-14T19:32:39"/>
    <b v="0"/>
    <n v="32"/>
    <b v="1"/>
    <s v="theater/plays"/>
    <x v="1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4-23T16:12:18"/>
    <b v="0"/>
    <n v="24"/>
    <b v="1"/>
    <s v="theater/plays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10T17:59:38"/>
    <b v="0"/>
    <n v="29"/>
    <b v="1"/>
    <s v="theater/plays"/>
    <x v="1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1-01T01:23:31"/>
    <b v="0"/>
    <n v="50"/>
    <b v="1"/>
    <s v="theater/plays"/>
    <x v="1"/>
    <s v="plays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15T10:35:20"/>
    <b v="0"/>
    <n v="108"/>
    <b v="1"/>
    <s v="theater/plays"/>
    <x v="1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1-12T04:40:05"/>
    <b v="0"/>
    <n v="104"/>
    <b v="0"/>
    <s v="technology/wearables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6-22T15:58:28"/>
    <b v="0"/>
    <n v="86"/>
    <b v="0"/>
    <s v="technology/wearables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1-04T10:58:54"/>
    <b v="0"/>
    <n v="356"/>
    <b v="0"/>
    <s v="technology/wearables"/>
    <x v="2"/>
    <s v="wearables"/>
    <n v="201.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1-18T12:04:39"/>
    <b v="0"/>
    <n v="45"/>
    <b v="0"/>
    <s v="technology/wearables"/>
    <x v="2"/>
    <s v="wearables"/>
    <n v="127.9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08-29T14:43:32"/>
    <b v="0"/>
    <n v="38"/>
    <b v="0"/>
    <s v="technology/wearables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09-10T21:11:08"/>
    <b v="0"/>
    <n v="35"/>
    <b v="0"/>
    <s v="technology/wearables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7-05T16:00:50"/>
    <b v="0"/>
    <n v="24"/>
    <b v="0"/>
    <s v="technology/wearables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0-26T19:15:19"/>
    <b v="0"/>
    <n v="100"/>
    <b v="0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3-19T16:52:02"/>
    <b v="0"/>
    <n v="1"/>
    <b v="0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2-02T17:01:54"/>
    <b v="0"/>
    <n v="122"/>
    <b v="0"/>
    <s v="technology/wearables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08-22T16:04:20"/>
    <b v="0"/>
    <n v="11"/>
    <b v="0"/>
    <s v="technology/wearables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0-01T11:57:28"/>
    <b v="0"/>
    <n v="248"/>
    <b v="0"/>
    <s v="technology/wearables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1-24T23:05:09"/>
    <b v="0"/>
    <n v="1"/>
    <b v="0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5-30T05:39:06"/>
    <b v="0"/>
    <n v="19"/>
    <b v="0"/>
    <s v="technology/wearables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4-12-12T01:02:52"/>
    <b v="0"/>
    <n v="135"/>
    <b v="0"/>
    <s v="technology/wearables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6-26T19:29:25"/>
    <b v="0"/>
    <n v="9"/>
    <b v="0"/>
    <s v="technology/wearables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01T16:34:06"/>
    <b v="0"/>
    <n v="3"/>
    <b v="0"/>
    <s v="technology/wearables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1-23T17:58:57"/>
    <b v="0"/>
    <n v="7"/>
    <b v="0"/>
    <s v="technology/wearables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4-21T15:45:25"/>
    <b v="0"/>
    <n v="4"/>
    <b v="0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3-22T16:45:46"/>
    <b v="0"/>
    <n v="44"/>
    <b v="0"/>
    <s v="technology/wearables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09-13T15:12:32"/>
    <b v="0"/>
    <n v="90"/>
    <b v="0"/>
    <s v="technology/wearables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1-30T02:03:55"/>
    <b v="0"/>
    <n v="8"/>
    <b v="0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4-12-01T19:00:28"/>
    <b v="0"/>
    <n v="11"/>
    <b v="0"/>
    <s v="technology/wearables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4-29T16:17:15"/>
    <b v="0"/>
    <n v="41"/>
    <b v="0"/>
    <s v="technology/wearables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08-30T15:25:34"/>
    <b v="0"/>
    <n v="15"/>
    <b v="0"/>
    <s v="technology/wearables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0-23T05:19:05"/>
    <b v="0"/>
    <n v="9"/>
    <b v="0"/>
    <s v="technology/wearables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6-01T06:38:29"/>
    <b v="0"/>
    <n v="50"/>
    <b v="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7-18T12:05:54"/>
    <b v="0"/>
    <n v="34"/>
    <b v="0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6-12-28T01:26:48"/>
    <b v="0"/>
    <n v="0"/>
    <b v="0"/>
    <s v="technology/wearables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6-16T02:33:45"/>
    <b v="0"/>
    <n v="0"/>
    <b v="0"/>
    <s v="technology/wearables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2-10T18:34:47"/>
    <b v="0"/>
    <n v="276"/>
    <b v="0"/>
    <s v="technology/wearables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1-05T22:28:22"/>
    <b v="0"/>
    <n v="16"/>
    <b v="0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1-12T20:43:48"/>
    <b v="0"/>
    <n v="224"/>
    <b v="0"/>
    <s v="technology/wearables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2-01T13:51:19"/>
    <b v="0"/>
    <n v="140"/>
    <b v="0"/>
    <s v="technology/wearables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7-03T19:17:13"/>
    <b v="0"/>
    <n v="15"/>
    <b v="0"/>
    <s v="technology/wearables"/>
    <x v="2"/>
    <s v="wearables"/>
    <n v="66.06999999999999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0-24T15:31:55"/>
    <b v="0"/>
    <n v="37"/>
    <b v="0"/>
    <s v="technology/wearables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7-16T14:17:33"/>
    <b v="0"/>
    <n v="0"/>
    <b v="0"/>
    <s v="technology/wearables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08-30T14:58:37"/>
    <b v="0"/>
    <n v="46"/>
    <b v="0"/>
    <s v="technology/wearables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6-17T19:35:39"/>
    <b v="0"/>
    <n v="1"/>
    <b v="0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6-21T12:38:03"/>
    <b v="0"/>
    <n v="323"/>
    <b v="0"/>
    <s v="technology/wearables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01T18:57:19"/>
    <b v="0"/>
    <n v="139"/>
    <b v="1"/>
    <s v="publishing/nonfiction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6-09T19:32:39"/>
    <b v="0"/>
    <n v="7"/>
    <b v="1"/>
    <s v="publishing/nonfiction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5-28T01:49:11"/>
    <b v="0"/>
    <n v="149"/>
    <b v="1"/>
    <s v="publishing/nonfiction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2-05T15:18:45"/>
    <b v="0"/>
    <n v="31"/>
    <b v="1"/>
    <s v="publishing/nonfiction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1-20T12:08:53"/>
    <b v="0"/>
    <n v="26"/>
    <b v="1"/>
    <s v="publishing/nonfiction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1-09T07:58:55"/>
    <b v="0"/>
    <n v="172"/>
    <b v="1"/>
    <s v="publishing/nonfiction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1-26T00:18:54"/>
    <b v="0"/>
    <n v="78"/>
    <b v="1"/>
    <s v="publishing/nonfiction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1-13T17:45:44"/>
    <b v="0"/>
    <n v="120"/>
    <b v="1"/>
    <s v="publishing/nonfiction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7-15T13:52:46"/>
    <b v="0"/>
    <n v="227"/>
    <b v="1"/>
    <s v="publishing/nonfiction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2-04T02:49:48"/>
    <b v="0"/>
    <n v="42"/>
    <b v="1"/>
    <s v="publishing/nonfiction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5-12T19:22:59"/>
    <b v="0"/>
    <n v="64"/>
    <b v="1"/>
    <s v="publishing/nonfiction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0-31T06:06:45"/>
    <b v="0"/>
    <n v="121"/>
    <b v="1"/>
    <s v="publishing/nonfiction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6-05T00:56:00"/>
    <b v="0"/>
    <n v="87"/>
    <b v="1"/>
    <s v="publishing/nonfiction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1-30T23:05:37"/>
    <b v="0"/>
    <n v="65"/>
    <b v="1"/>
    <s v="publishing/nonfiction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5-26T13:42:03"/>
    <b v="0"/>
    <n v="49"/>
    <b v="1"/>
    <s v="publishing/nonfiction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5-05T19:33:10"/>
    <b v="0"/>
    <n v="19"/>
    <b v="1"/>
    <s v="publishing/nonfiction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7-05T21:37:00"/>
    <b v="0"/>
    <n v="81"/>
    <b v="1"/>
    <s v="publishing/nonfiction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5-22T17:12:52"/>
    <b v="0"/>
    <n v="264"/>
    <b v="1"/>
    <s v="publishing/nonfiction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7-09T22:25:31"/>
    <b v="0"/>
    <n v="25"/>
    <b v="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1-27T20:15:27"/>
    <b v="0"/>
    <n v="5"/>
    <b v="1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4-11-08T16:41:46"/>
    <b v="0"/>
    <n v="144"/>
    <b v="1"/>
    <s v="music/rock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2-14T17:35:52"/>
    <b v="0"/>
    <n v="92"/>
    <b v="1"/>
    <s v="music/rock"/>
    <x v="4"/>
    <s v="rock"/>
    <n v="81.739999999999995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0-12T23:54:23"/>
    <b v="0"/>
    <n v="147"/>
    <b v="1"/>
    <s v="music/rock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0-15T00:04:10"/>
    <b v="0"/>
    <n v="90"/>
    <b v="1"/>
    <s v="music/rock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5-22T04:34:54"/>
    <b v="0"/>
    <n v="87"/>
    <b v="1"/>
    <s v="music/rock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3-12T14:15:46"/>
    <b v="0"/>
    <n v="406"/>
    <b v="1"/>
    <s v="music/rock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01T00:04:50"/>
    <b v="0"/>
    <n v="20"/>
    <b v="1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4-07T18:12:22"/>
    <b v="0"/>
    <n v="70"/>
    <b v="1"/>
    <s v="music/rock"/>
    <x v="4"/>
    <s v="rock"/>
    <n v="107.0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6-12T17:45:32"/>
    <b v="0"/>
    <n v="16"/>
    <b v="1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1-30T22:50:33"/>
    <b v="0"/>
    <n v="52"/>
    <b v="1"/>
    <s v="music/rock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2-24T03:53:08"/>
    <b v="0"/>
    <n v="66"/>
    <b v="1"/>
    <s v="music/rock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6-12-16T01:35:19"/>
    <b v="0"/>
    <n v="109"/>
    <b v="1"/>
    <s v="music/rock"/>
    <x v="4"/>
    <s v="rock"/>
    <n v="62.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1-03T16:03:26"/>
    <b v="0"/>
    <n v="168"/>
    <b v="1"/>
    <s v="music/rock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1-12T05:16:10"/>
    <b v="0"/>
    <n v="31"/>
    <b v="1"/>
    <s v="music/rock"/>
    <x v="4"/>
    <s v="rock"/>
    <n v="48.71"/>
  </r>
  <r>
    <n v="1378"/>
    <s v="SIX BY SEVEN"/>
    <s v="A psychedelic post rock masterpiece!"/>
    <n v="2000"/>
    <n v="4067"/>
    <x v="0"/>
    <s v="GB"/>
    <s v="GBP"/>
    <n v="1470075210"/>
    <n v="1468779210"/>
    <x v="1378"/>
    <d v="2016-07-17T18:13:30"/>
    <b v="0"/>
    <n v="133"/>
    <b v="1"/>
    <s v="music/rock"/>
    <x v="4"/>
    <s v="rock"/>
    <n v="30.5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5-06T11:47:56"/>
    <b v="0"/>
    <n v="151"/>
    <b v="1"/>
    <s v="music/rock"/>
    <x v="4"/>
    <s v="rock"/>
    <n v="73.9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5-17T18:18:26"/>
    <b v="0"/>
    <n v="5"/>
    <b v="1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1-29T05:08:45"/>
    <b v="0"/>
    <n v="73"/>
    <b v="1"/>
    <s v="music/rock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4-06T19:12:16"/>
    <b v="0"/>
    <n v="148"/>
    <b v="1"/>
    <s v="music/rock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03T01:47:58"/>
    <b v="0"/>
    <n v="93"/>
    <b v="1"/>
    <s v="music/rock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6-05T17:38:42"/>
    <b v="0"/>
    <n v="63"/>
    <b v="1"/>
    <s v="music/rock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3-04T16:32:01"/>
    <b v="0"/>
    <n v="134"/>
    <b v="1"/>
    <s v="music/rock"/>
    <x v="4"/>
    <s v="rock"/>
    <n v="65.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6-29T15:31:29"/>
    <b v="0"/>
    <n v="14"/>
    <b v="1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5-02T22:06:35"/>
    <b v="0"/>
    <n v="78"/>
    <b v="1"/>
    <s v="music/rock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09-21T14:45:17"/>
    <b v="0"/>
    <n v="112"/>
    <b v="1"/>
    <s v="music/rock"/>
    <x v="4"/>
    <s v="rock"/>
    <n v="60.1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7-14T11:32:37"/>
    <b v="0"/>
    <n v="34"/>
    <b v="1"/>
    <s v="music/rock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3-24T19:16:46"/>
    <b v="0"/>
    <n v="19"/>
    <b v="1"/>
    <s v="music/rock"/>
    <x v="4"/>
    <s v="rock"/>
    <n v="160.7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7-08T15:36:58"/>
    <b v="0"/>
    <n v="13"/>
    <b v="1"/>
    <s v="music/rock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2-01T03:43:06"/>
    <b v="0"/>
    <n v="104"/>
    <b v="1"/>
    <s v="music/rock"/>
    <x v="4"/>
    <s v="rock"/>
    <n v="27.3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7-02T16:22:03"/>
    <b v="0"/>
    <n v="52"/>
    <b v="1"/>
    <s v="music/rock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1-17T03:28:46"/>
    <b v="0"/>
    <n v="17"/>
    <b v="1"/>
    <s v="music/rock"/>
    <x v="4"/>
    <s v="rock"/>
    <n v="53.88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6-12-15T21:48:01"/>
    <b v="0"/>
    <n v="82"/>
    <b v="1"/>
    <s v="music/rock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1-14T23:58:02"/>
    <b v="0"/>
    <n v="73"/>
    <b v="1"/>
    <s v="music/rock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09-27T22:01:50"/>
    <b v="0"/>
    <n v="158"/>
    <b v="1"/>
    <s v="music/rock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6-05T20:58:54"/>
    <b v="0"/>
    <n v="65"/>
    <b v="1"/>
    <s v="music/rock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09-07T00:06:13"/>
    <b v="0"/>
    <n v="184"/>
    <b v="1"/>
    <s v="music/rock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5-08T08:11:13"/>
    <b v="0"/>
    <n v="34"/>
    <b v="1"/>
    <s v="music/rock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05T23:54:34"/>
    <b v="0"/>
    <n v="240"/>
    <b v="1"/>
    <s v="music/rock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3-02T01:16:51"/>
    <b v="0"/>
    <n v="113"/>
    <b v="1"/>
    <s v="music/rock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6-26T01:30:35"/>
    <b v="0"/>
    <n v="66"/>
    <b v="1"/>
    <s v="music/rock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1-28T12:14:45"/>
    <b v="1"/>
    <n v="5"/>
    <b v="0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0-29T16:20:01"/>
    <b v="1"/>
    <n v="17"/>
    <b v="0"/>
    <s v="publishing/translations"/>
    <x v="3"/>
    <s v="translations"/>
    <n v="6.18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0-20T10:23:27"/>
    <b v="0"/>
    <n v="3"/>
    <b v="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7-18T12:52:58"/>
    <b v="0"/>
    <n v="2"/>
    <b v="0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0-14T20:55:56"/>
    <b v="0"/>
    <n v="6"/>
    <b v="0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1-02T03:12:15"/>
    <b v="0"/>
    <n v="0"/>
    <b v="0"/>
    <s v="publishing/translations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4-19T07:38:40"/>
    <b v="0"/>
    <n v="1"/>
    <b v="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1-09T01:25:00"/>
    <b v="0"/>
    <n v="3"/>
    <b v="0"/>
    <s v="publishing/translations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1-04T01:31:39"/>
    <b v="0"/>
    <n v="13"/>
    <b v="0"/>
    <s v="publishing/translations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5-12-22T10:29:30"/>
    <b v="0"/>
    <n v="1"/>
    <b v="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6-12-04T06:04:27"/>
    <b v="0"/>
    <n v="1"/>
    <b v="0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7-07T16:13:11"/>
    <b v="0"/>
    <n v="9"/>
    <b v="0"/>
    <s v="publishing/translations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0-22T22:13:39"/>
    <b v="0"/>
    <n v="0"/>
    <b v="0"/>
    <s v="publishing/translations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8-16T03:36:14"/>
    <b v="0"/>
    <n v="2"/>
    <b v="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1-26T10:57:14"/>
    <b v="0"/>
    <n v="1"/>
    <b v="0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09-09T10:56:59"/>
    <b v="0"/>
    <n v="10"/>
    <b v="0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03T16:01:26"/>
    <b v="0"/>
    <n v="3"/>
    <b v="0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1-09T21:58:29"/>
    <b v="0"/>
    <n v="2"/>
    <b v="0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8-22T05:45:04"/>
    <b v="0"/>
    <n v="2"/>
    <b v="0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5-12-02T08:38:51"/>
    <b v="0"/>
    <n v="1"/>
    <b v="0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02T17:13:22"/>
    <b v="0"/>
    <n v="14"/>
    <b v="0"/>
    <s v="publishing/translations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3-30T03:09:19"/>
    <b v="0"/>
    <n v="0"/>
    <b v="0"/>
    <s v="publishing/translations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6-25T09:22:00"/>
    <b v="0"/>
    <n v="0"/>
    <b v="0"/>
    <s v="publishing/translations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8-19T20:26:25"/>
    <b v="0"/>
    <n v="4"/>
    <b v="0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3-03T09:06:57"/>
    <b v="0"/>
    <n v="3"/>
    <b v="0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3-11T01:27:22"/>
    <b v="0"/>
    <n v="0"/>
    <b v="0"/>
    <s v="publishing/translations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1-18T19:31:28"/>
    <b v="0"/>
    <n v="5"/>
    <b v="0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0-27T05:03:36"/>
    <b v="0"/>
    <n v="47"/>
    <b v="0"/>
    <s v="publishing/translations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6-20T18:43:48"/>
    <b v="0"/>
    <n v="0"/>
    <b v="0"/>
    <s v="publishing/translations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0-30T15:01:15"/>
    <b v="0"/>
    <n v="10"/>
    <b v="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5-18T18:24:38"/>
    <b v="0"/>
    <n v="11"/>
    <b v="0"/>
    <s v="publishing/translations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09-11T18:43:40"/>
    <b v="0"/>
    <n v="2"/>
    <b v="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1-22T08:24:17"/>
    <b v="0"/>
    <n v="2"/>
    <b v="0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6-06T12:45:39"/>
    <b v="0"/>
    <n v="22"/>
    <b v="0"/>
    <s v="publishing/translations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3-28T20:54:59"/>
    <b v="0"/>
    <n v="8"/>
    <b v="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2-05T19:55:01"/>
    <b v="0"/>
    <n v="6"/>
    <b v="0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4-26T17:57:43"/>
    <b v="0"/>
    <n v="1"/>
    <b v="0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7-13T18:22:49"/>
    <b v="0"/>
    <n v="3"/>
    <b v="0"/>
    <s v="publishing/translations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4-25T15:29:18"/>
    <b v="0"/>
    <n v="0"/>
    <b v="0"/>
    <s v="publishing/translations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6-12-03T22:13:29"/>
    <b v="0"/>
    <n v="0"/>
    <b v="0"/>
    <s v="publishing/translations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7-14T20:57:42"/>
    <b v="0"/>
    <n v="0"/>
    <b v="0"/>
    <s v="publishing/translations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5-15T13:00:55"/>
    <b v="0"/>
    <n v="0"/>
    <b v="0"/>
    <s v="publishing/translations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01T10:44:38"/>
    <b v="0"/>
    <n v="0"/>
    <b v="0"/>
    <s v="publishing/translations"/>
    <x v="3"/>
    <s v="translations"/>
    <n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6-08T17:32:14"/>
    <b v="0"/>
    <n v="3"/>
    <b v="0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4-21T22:28:38"/>
    <b v="0"/>
    <n v="0"/>
    <b v="0"/>
    <s v="publishing/translations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3-23T19:28:25"/>
    <b v="0"/>
    <n v="0"/>
    <b v="0"/>
    <s v="publishing/translations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1-21T04:06:37"/>
    <b v="0"/>
    <n v="1"/>
    <b v="0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0-19T23:00:59"/>
    <b v="0"/>
    <n v="2"/>
    <b v="0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6-28T16:52:43"/>
    <b v="0"/>
    <n v="0"/>
    <b v="0"/>
    <s v="publishing/translations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3-01T16:42:27"/>
    <b v="0"/>
    <n v="0"/>
    <b v="0"/>
    <s v="publishing/translations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03T20:48:00"/>
    <b v="0"/>
    <n v="1"/>
    <b v="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7-12T16:08:40"/>
    <b v="0"/>
    <n v="7"/>
    <b v="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6-12-04T16:02:45"/>
    <b v="0"/>
    <n v="3"/>
    <b v="0"/>
    <s v="publishing/translations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0-12T21:30:44"/>
    <b v="0"/>
    <n v="0"/>
    <b v="0"/>
    <s v="publishing/translations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7-11T16:56:00"/>
    <b v="0"/>
    <n v="0"/>
    <b v="0"/>
    <s v="publishing/translations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1-04T04:54:56"/>
    <b v="0"/>
    <n v="0"/>
    <b v="0"/>
    <s v="publishing/translations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0-03T21:31:38"/>
    <b v="0"/>
    <n v="0"/>
    <b v="0"/>
    <s v="publishing/translations"/>
    <x v="3"/>
    <s v="translations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09-17T15:29:14"/>
    <b v="1"/>
    <n v="340"/>
    <b v="1"/>
    <s v="publishing/radio &amp; podcasts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3-11T15:54:31"/>
    <b v="1"/>
    <n v="150"/>
    <b v="1"/>
    <s v="publishing/radio &amp; podcasts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2-21T21:52:18"/>
    <b v="1"/>
    <n v="25"/>
    <b v="1"/>
    <s v="publishing/radio &amp; podcasts"/>
    <x v="3"/>
    <s v="radio &amp; podcasts"/>
    <n v="35.44"/>
  </r>
  <r>
    <n v="1464"/>
    <s v="Science Studio"/>
    <s v="The Best Science Media on the Web"/>
    <n v="5000"/>
    <n v="8160"/>
    <x v="0"/>
    <s v="US"/>
    <s v="USD"/>
    <n v="1361029958"/>
    <n v="1358437958"/>
    <x v="1464"/>
    <d v="2013-01-17T15:52:38"/>
    <b v="1"/>
    <n v="234"/>
    <b v="1"/>
    <s v="publishing/radio &amp; podcasts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2-20T17:37:32"/>
    <b v="1"/>
    <n v="2602"/>
    <b v="1"/>
    <s v="publishing/radio &amp; podcasts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5-12-02T04:07:46"/>
    <b v="1"/>
    <n v="248"/>
    <b v="1"/>
    <s v="publishing/radio &amp; podcasts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1-25T19:14:45"/>
    <b v="1"/>
    <n v="600"/>
    <b v="1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4-13T00:20:49"/>
    <b v="1"/>
    <n v="293"/>
    <b v="1"/>
    <s v="publishing/radio &amp; podcasts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1-16T14:21:49"/>
    <b v="1"/>
    <n v="321"/>
    <b v="1"/>
    <s v="publishing/radio &amp; podcasts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07T19:51:03"/>
    <b v="1"/>
    <n v="81"/>
    <b v="1"/>
    <s v="publishing/radio &amp; podcasts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3-10T22:58:54"/>
    <b v="1"/>
    <n v="343"/>
    <b v="1"/>
    <s v="publishing/radio &amp; podcasts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09-16T13:01:43"/>
    <b v="1"/>
    <n v="336"/>
    <b v="1"/>
    <s v="publishing/radio &amp; podcasts"/>
    <x v="3"/>
    <s v="radio &amp; podcasts"/>
    <n v="103.2"/>
  </r>
  <r>
    <n v="1473"/>
    <s v="ONE LOVES ONLY FORM"/>
    <s v="Public Radio Project"/>
    <n v="1500"/>
    <n v="1807.74"/>
    <x v="0"/>
    <s v="US"/>
    <s v="USD"/>
    <n v="1330644639"/>
    <n v="1328052639"/>
    <x v="1473"/>
    <d v="2012-01-31T23:30:39"/>
    <b v="1"/>
    <n v="47"/>
    <b v="1"/>
    <s v="publishing/radio &amp; podcasts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8-14T17:28:12"/>
    <b v="1"/>
    <n v="76"/>
    <b v="1"/>
    <s v="publishing/radio &amp; podcasts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1-17T17:21:03"/>
    <b v="1"/>
    <n v="441"/>
    <b v="1"/>
    <s v="publishing/radio &amp; podcasts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8-11T01:00:22"/>
    <b v="1"/>
    <n v="916"/>
    <b v="1"/>
    <s v="publishing/radio &amp; podcasts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0-24T14:46:44"/>
    <b v="1"/>
    <n v="369"/>
    <b v="1"/>
    <s v="publishing/radio &amp; podcasts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4-30T20:55:13"/>
    <b v="1"/>
    <n v="20242"/>
    <b v="1"/>
    <s v="publishing/radio &amp; podcasts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4-25T17:53:09"/>
    <b v="1"/>
    <n v="71"/>
    <b v="1"/>
    <s v="publishing/radio &amp; podcasts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09T22:24:59"/>
    <b v="1"/>
    <n v="635"/>
    <b v="1"/>
    <s v="publishing/radio &amp; podcasts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0-03T22:09:05"/>
    <b v="0"/>
    <n v="6"/>
    <b v="0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8-15T20:35:36"/>
    <b v="0"/>
    <n v="1"/>
    <b v="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6-27T04:37:55"/>
    <b v="0"/>
    <n v="2"/>
    <b v="0"/>
    <s v="publishing/fiction"/>
    <x v="3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5-24T04:49:23"/>
    <b v="0"/>
    <n v="0"/>
    <b v="0"/>
    <s v="publishing/fiction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5-06T19:06:13"/>
    <b v="0"/>
    <n v="3"/>
    <b v="0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1-28T04:02:41"/>
    <b v="0"/>
    <n v="3"/>
    <b v="0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7-03T22:01:11"/>
    <b v="0"/>
    <n v="0"/>
    <b v="0"/>
    <s v="publishing/fiction"/>
    <x v="3"/>
    <s v="fiction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3-12-06T13:31:00"/>
    <b v="0"/>
    <n v="6"/>
    <b v="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0-16T14:40:52"/>
    <b v="0"/>
    <n v="0"/>
    <b v="0"/>
    <s v="publishing/fiction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09-03T13:27:54"/>
    <b v="0"/>
    <n v="19"/>
    <b v="0"/>
    <s v="publishing/fiction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4-12-18T17:07:23"/>
    <b v="0"/>
    <n v="1"/>
    <b v="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5-19T21:14:06"/>
    <b v="0"/>
    <n v="2"/>
    <b v="0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5-17T20:47:55"/>
    <b v="0"/>
    <n v="0"/>
    <b v="0"/>
    <s v="publishing/fiction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3-04T17:20:13"/>
    <b v="0"/>
    <n v="11"/>
    <b v="0"/>
    <s v="publishing/fiction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7-28T18:57:11"/>
    <b v="0"/>
    <n v="0"/>
    <b v="0"/>
    <s v="publishing/fiction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7-18T11:24:19"/>
    <b v="0"/>
    <n v="0"/>
    <b v="0"/>
    <s v="publishing/fiction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6-19T15:25:22"/>
    <b v="0"/>
    <n v="1"/>
    <b v="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7-20T23:36:18"/>
    <b v="0"/>
    <n v="3"/>
    <b v="0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6-06T00:10:33"/>
    <b v="0"/>
    <n v="1"/>
    <b v="0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4-01T21:42:37"/>
    <b v="0"/>
    <n v="15"/>
    <b v="0"/>
    <s v="publishing/fiction"/>
    <x v="3"/>
    <s v="fiction"/>
    <n v="46.7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6-08T14:00:23"/>
    <b v="1"/>
    <n v="885"/>
    <b v="1"/>
    <s v="photography/photobooks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2-26T13:01:20"/>
    <b v="1"/>
    <n v="329"/>
    <b v="1"/>
    <s v="photography/photobooks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08-24T08:20:01"/>
    <b v="1"/>
    <n v="71"/>
    <b v="1"/>
    <s v="photography/photobooks"/>
    <x v="8"/>
    <s v="photobooks"/>
    <n v="56.9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5-13T15:47:04"/>
    <b v="1"/>
    <n v="269"/>
    <b v="1"/>
    <s v="photography/photobooks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2-14T10:38:23"/>
    <b v="1"/>
    <n v="345"/>
    <b v="1"/>
    <s v="photography/photobooks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6-24T18:51:44"/>
    <b v="1"/>
    <n v="43"/>
    <b v="1"/>
    <s v="photography/photobooks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3-17T10:48:29"/>
    <b v="1"/>
    <n v="33"/>
    <b v="1"/>
    <s v="photography/photobooks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5-27T14:44:41"/>
    <b v="1"/>
    <n v="211"/>
    <b v="1"/>
    <s v="photography/photobooks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1-16T12:48:05"/>
    <b v="1"/>
    <n v="196"/>
    <b v="1"/>
    <s v="photography/photobooks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6-19T09:14:38"/>
    <b v="1"/>
    <n v="405"/>
    <b v="1"/>
    <s v="photography/photobooks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0-19T14:00:04"/>
    <b v="1"/>
    <n v="206"/>
    <b v="1"/>
    <s v="photography/photobooks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1-06T16:25:39"/>
    <b v="1"/>
    <n v="335"/>
    <b v="1"/>
    <s v="photography/photobooks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6-16T15:17:46"/>
    <b v="1"/>
    <n v="215"/>
    <b v="1"/>
    <s v="photography/photobooks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8-18T14:20:40"/>
    <b v="1"/>
    <n v="176"/>
    <b v="1"/>
    <s v="photography/photobooks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2-15T06:04:57"/>
    <b v="1"/>
    <n v="555"/>
    <b v="1"/>
    <s v="photography/photobooks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09-06T11:11:32"/>
    <b v="1"/>
    <n v="116"/>
    <b v="1"/>
    <s v="photography/photobooks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1-05T13:35:53"/>
    <b v="1"/>
    <n v="615"/>
    <b v="1"/>
    <s v="photography/photobooks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01T19:40:52"/>
    <b v="1"/>
    <n v="236"/>
    <b v="1"/>
    <s v="photography/photobooks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5-23T17:48:03"/>
    <b v="1"/>
    <n v="145"/>
    <b v="1"/>
    <s v="photography/photobooks"/>
    <x v="8"/>
    <s v="photobooks"/>
    <n v="64.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1-12T20:35:13"/>
    <b v="1"/>
    <n v="167"/>
    <b v="1"/>
    <s v="photography/photobooks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5-03T04:01:31"/>
    <b v="1"/>
    <n v="235"/>
    <b v="1"/>
    <s v="photography/photobooks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09-17T19:55:39"/>
    <b v="1"/>
    <n v="452"/>
    <b v="1"/>
    <s v="photography/photobooks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1-21T18:01:56"/>
    <b v="1"/>
    <n v="241"/>
    <b v="1"/>
    <s v="photography/photobooks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1-21T12:01:30"/>
    <b v="1"/>
    <n v="28"/>
    <b v="1"/>
    <s v="photography/photobooks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7-19T16:52:18"/>
    <b v="1"/>
    <n v="140"/>
    <b v="1"/>
    <s v="photography/photobooks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5-12-01T06:37:27"/>
    <b v="1"/>
    <n v="280"/>
    <b v="1"/>
    <s v="photography/photobooks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2-14T14:24:46"/>
    <b v="1"/>
    <n v="70"/>
    <b v="1"/>
    <s v="photography/photobooks"/>
    <x v="8"/>
    <s v="photobooks"/>
    <n v="55.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1-01T17:35:22"/>
    <b v="1"/>
    <n v="160"/>
    <b v="1"/>
    <s v="photography/photobooks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2-17T15:05:20"/>
    <b v="1"/>
    <n v="141"/>
    <b v="1"/>
    <s v="photography/photobooks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09-28T18:24:55"/>
    <b v="1"/>
    <n v="874"/>
    <b v="1"/>
    <s v="photography/photobooks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0-29T19:15:26"/>
    <b v="1"/>
    <n v="73"/>
    <b v="1"/>
    <s v="photography/photobooks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1-22T11:24:25"/>
    <b v="1"/>
    <n v="294"/>
    <b v="1"/>
    <s v="photography/photobooks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3-14T00:02:57"/>
    <b v="1"/>
    <n v="740"/>
    <b v="1"/>
    <s v="photography/photobooks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8-05T16:11:02"/>
    <b v="1"/>
    <n v="369"/>
    <b v="1"/>
    <s v="photography/photobooks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4-24T19:53:51"/>
    <b v="1"/>
    <n v="110"/>
    <b v="1"/>
    <s v="photography/photobooks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7-28T19:15:10"/>
    <b v="1"/>
    <n v="455"/>
    <b v="1"/>
    <s v="photography/photobooks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7-01T07:33:47"/>
    <b v="1"/>
    <n v="224"/>
    <b v="1"/>
    <s v="photography/photobooks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4-12-08T18:46:10"/>
    <b v="1"/>
    <n v="46"/>
    <b v="1"/>
    <s v="photography/photobooks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6-12-01T22:03:39"/>
    <b v="0"/>
    <n v="284"/>
    <b v="1"/>
    <s v="photography/photobooks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0-27T00:10:16"/>
    <b v="1"/>
    <n v="98"/>
    <b v="1"/>
    <s v="photography/photobooks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01T17:05:38"/>
    <b v="0"/>
    <n v="2"/>
    <b v="0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15T23:55:00"/>
    <b v="0"/>
    <n v="1"/>
    <b v="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0-23T12:13:54"/>
    <b v="0"/>
    <n v="1"/>
    <b v="0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2-18T01:13:44"/>
    <b v="0"/>
    <n v="0"/>
    <b v="0"/>
    <s v="photography/nature"/>
    <x v="8"/>
    <s v="nature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1-27T21:13:54"/>
    <b v="0"/>
    <n v="1"/>
    <b v="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7-19T05:06:39"/>
    <b v="0"/>
    <n v="11"/>
    <b v="0"/>
    <s v="photography/nature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16T10:14:42"/>
    <b v="0"/>
    <n v="0"/>
    <b v="0"/>
    <s v="photography/nature"/>
    <x v="8"/>
    <s v="nature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0-09T21:10:20"/>
    <b v="0"/>
    <n v="1"/>
    <b v="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0-04T03:15:59"/>
    <b v="0"/>
    <n v="6"/>
    <b v="0"/>
    <s v="photography/nature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4-12T10:47:14"/>
    <b v="0"/>
    <n v="7"/>
    <b v="0"/>
    <s v="photography/nature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4-27T19:47:19"/>
    <b v="0"/>
    <n v="0"/>
    <b v="0"/>
    <s v="photography/nature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09-10T16:31:48"/>
    <b v="0"/>
    <n v="16"/>
    <b v="0"/>
    <s v="photography/nature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8-03T06:47:27"/>
    <b v="0"/>
    <n v="0"/>
    <b v="0"/>
    <s v="photography/nature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7-03T06:03:10"/>
    <b v="0"/>
    <n v="0"/>
    <b v="0"/>
    <s v="photography/nature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8-25T14:43:52"/>
    <b v="0"/>
    <n v="0"/>
    <b v="0"/>
    <s v="photography/nature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6-04T03:40:24"/>
    <b v="0"/>
    <n v="12"/>
    <b v="0"/>
    <s v="photography/nature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8-20T15:40:33"/>
    <b v="0"/>
    <n v="1"/>
    <b v="0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6-30T09:32:39"/>
    <b v="0"/>
    <n v="3"/>
    <b v="0"/>
    <s v="photography/nature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14T01:16:39"/>
    <b v="0"/>
    <n v="1"/>
    <b v="0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0-24T00:29:53"/>
    <b v="0"/>
    <n v="4"/>
    <b v="0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0-08T01:00:03"/>
    <b v="0"/>
    <n v="1"/>
    <b v="0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09-23T13:35:16"/>
    <b v="0"/>
    <n v="0"/>
    <b v="0"/>
    <s v="publishing/art books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1-13T17:49:11"/>
    <b v="0"/>
    <n v="2"/>
    <b v="0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4-27T08:48:29"/>
    <b v="0"/>
    <n v="1"/>
    <b v="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5-09T17:31:01"/>
    <b v="0"/>
    <n v="1"/>
    <b v="0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6-28T22:00:04"/>
    <b v="0"/>
    <n v="59"/>
    <b v="0"/>
    <s v="publishing/art books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01T22:29:05"/>
    <b v="0"/>
    <n v="13"/>
    <b v="0"/>
    <s v="publishing/art books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1-19T01:29:45"/>
    <b v="0"/>
    <n v="22"/>
    <b v="0"/>
    <s v="publishing/art books"/>
    <x v="3"/>
    <s v="art books"/>
    <n v="155"/>
  </r>
  <r>
    <n v="1569"/>
    <s v="to be removed (Canceled)"/>
    <s v="to be removed"/>
    <n v="30000"/>
    <n v="0"/>
    <x v="1"/>
    <s v="US"/>
    <s v="USD"/>
    <n v="1369498714"/>
    <n v="1366906714"/>
    <x v="1569"/>
    <d v="2013-04-25T16:18:34"/>
    <b v="0"/>
    <n v="0"/>
    <b v="0"/>
    <s v="publishing/art books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3-09T19:31:22"/>
    <b v="0"/>
    <n v="52"/>
    <b v="0"/>
    <s v="publishing/art books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5-20T18:28:03"/>
    <b v="0"/>
    <n v="4"/>
    <b v="0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04T00:47:39"/>
    <b v="0"/>
    <n v="3"/>
    <b v="0"/>
    <s v="publishing/art books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2-20T00:00:02"/>
    <b v="0"/>
    <n v="3"/>
    <b v="0"/>
    <s v="publishing/art books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1-13T22:15:29"/>
    <b v="0"/>
    <n v="6"/>
    <b v="0"/>
    <s v="publishing/art books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6-09T12:34:56"/>
    <b v="0"/>
    <n v="35"/>
    <b v="0"/>
    <s v="publishing/art books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5-16T21:06:08"/>
    <b v="0"/>
    <n v="10"/>
    <b v="0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5-25T20:20:48"/>
    <b v="0"/>
    <n v="2"/>
    <b v="0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8-09T01:34:51"/>
    <b v="0"/>
    <n v="4"/>
    <b v="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7-26T23:54:51"/>
    <b v="0"/>
    <n v="2"/>
    <b v="0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3-22T01:12:06"/>
    <b v="0"/>
    <n v="0"/>
    <b v="0"/>
    <s v="publishing/art books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1-17T10:46:30"/>
    <b v="0"/>
    <n v="1"/>
    <b v="0"/>
    <s v="photography/places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08-30T18:57:33"/>
    <b v="0"/>
    <n v="3"/>
    <b v="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8-26T21:43:11"/>
    <b v="0"/>
    <n v="1"/>
    <b v="0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20T15:35:01"/>
    <b v="0"/>
    <n v="0"/>
    <b v="0"/>
    <s v="photography/places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03T21:29:28"/>
    <b v="0"/>
    <n v="12"/>
    <b v="0"/>
    <s v="photography/places"/>
    <x v="8"/>
    <s v="places"/>
    <n v="131.66999999999999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3-06T02:30:22"/>
    <b v="0"/>
    <n v="0"/>
    <b v="0"/>
    <s v="photography/places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1-13T22:49:25"/>
    <b v="0"/>
    <n v="1"/>
    <b v="0"/>
    <s v="photography/places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01T05:59:59"/>
    <b v="0"/>
    <n v="0"/>
    <b v="0"/>
    <s v="photography/places"/>
    <x v="8"/>
    <s v="places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09-09T23:38:06"/>
    <b v="0"/>
    <n v="0"/>
    <b v="0"/>
    <s v="photography/places"/>
    <x v="8"/>
    <s v="places"/>
    <n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8-24T20:34:24"/>
    <b v="0"/>
    <n v="2"/>
    <b v="0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3-04T17:25:41"/>
    <b v="0"/>
    <n v="92"/>
    <b v="0"/>
    <s v="photography/places"/>
    <x v="8"/>
    <s v="places"/>
    <n v="44.4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2-11T01:44:45"/>
    <b v="0"/>
    <n v="0"/>
    <b v="0"/>
    <s v="photography/places"/>
    <x v="8"/>
    <s v="places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1-29T20:17:35"/>
    <b v="0"/>
    <n v="3"/>
    <b v="0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3-16T17:06:22"/>
    <b v="0"/>
    <n v="10"/>
    <b v="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5-21T01:12:08"/>
    <b v="0"/>
    <n v="7"/>
    <b v="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0-29T10:19:29"/>
    <b v="0"/>
    <n v="3"/>
    <b v="0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8-21T08:29:57"/>
    <b v="0"/>
    <n v="0"/>
    <b v="0"/>
    <s v="photography/places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5-27T16:00:58"/>
    <b v="0"/>
    <n v="1"/>
    <b v="0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3-09T12:56:16"/>
    <b v="0"/>
    <n v="0"/>
    <b v="0"/>
    <s v="photography/places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6-01T01:22:32"/>
    <b v="0"/>
    <n v="9"/>
    <b v="0"/>
    <s v="photography/places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4-05T02:13:53"/>
    <b v="0"/>
    <n v="56"/>
    <b v="1"/>
    <s v="music/rock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09-02T07:08:37"/>
    <b v="0"/>
    <n v="32"/>
    <b v="1"/>
    <s v="music/rock"/>
    <x v="4"/>
    <s v="rock"/>
    <n v="46.9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1-11-29T04:04:19"/>
    <b v="0"/>
    <n v="30"/>
    <b v="1"/>
    <s v="music/rock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2-06T20:17:15"/>
    <b v="0"/>
    <n v="70"/>
    <b v="1"/>
    <s v="music/rock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7-23T00:18:33"/>
    <b v="0"/>
    <n v="44"/>
    <b v="1"/>
    <s v="music/rock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0-12-24T02:40:38"/>
    <b v="0"/>
    <n v="92"/>
    <b v="1"/>
    <s v="music/rock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5-24T19:24:11"/>
    <b v="0"/>
    <n v="205"/>
    <b v="1"/>
    <s v="music/rock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3-11-29T19:56:26"/>
    <b v="0"/>
    <n v="23"/>
    <b v="1"/>
    <s v="music/rock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09-10T00:01:49"/>
    <b v="0"/>
    <n v="4"/>
    <b v="1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1-15T22:11:50"/>
    <b v="0"/>
    <n v="112"/>
    <b v="1"/>
    <s v="music/rock"/>
    <x v="4"/>
    <s v="rock"/>
    <n v="48.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5-15T00:00:32"/>
    <b v="0"/>
    <n v="27"/>
    <b v="1"/>
    <s v="music/rock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2-12-03T20:59:44"/>
    <b v="0"/>
    <n v="11"/>
    <b v="1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6-22T01:40:02"/>
    <b v="0"/>
    <n v="26"/>
    <b v="1"/>
    <s v="music/rock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6-04T23:32:49"/>
    <b v="0"/>
    <n v="77"/>
    <b v="1"/>
    <s v="music/rock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0-29T01:13:16"/>
    <b v="0"/>
    <n v="136"/>
    <b v="1"/>
    <s v="music/rock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0-12T17:10:21"/>
    <b v="0"/>
    <n v="157"/>
    <b v="1"/>
    <s v="music/rock"/>
    <x v="4"/>
    <s v="rock"/>
    <n v="66.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09-29T15:56:28"/>
    <b v="0"/>
    <n v="158"/>
    <b v="1"/>
    <s v="music/rock"/>
    <x v="4"/>
    <s v="rock"/>
    <n v="64.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1-27T15:42:15"/>
    <b v="0"/>
    <n v="27"/>
    <b v="1"/>
    <s v="music/rock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8-25T04:28:06"/>
    <b v="0"/>
    <n v="23"/>
    <b v="1"/>
    <s v="music/rock"/>
    <x v="4"/>
    <s v="rock"/>
    <n v="86.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16T08:09:00"/>
    <b v="0"/>
    <n v="17"/>
    <b v="1"/>
    <s v="music/rock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4-04T14:33:35"/>
    <b v="0"/>
    <n v="37"/>
    <b v="1"/>
    <s v="music/rock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1-07T07:04:34"/>
    <b v="0"/>
    <n v="65"/>
    <b v="1"/>
    <s v="music/rock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6-28T16:31:29"/>
    <b v="0"/>
    <n v="18"/>
    <b v="1"/>
    <s v="music/rock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2-11-30T08:48:55"/>
    <b v="0"/>
    <n v="25"/>
    <b v="1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8-14T16:47:33"/>
    <b v="0"/>
    <n v="104"/>
    <b v="1"/>
    <s v="music/rock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1-01T20:21:07"/>
    <b v="0"/>
    <n v="108"/>
    <b v="1"/>
    <s v="music/rock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0-23T16:58:09"/>
    <b v="0"/>
    <n v="38"/>
    <b v="1"/>
    <s v="music/rock"/>
    <x v="4"/>
    <s v="rock"/>
    <n v="61.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5-15T17:41:22"/>
    <b v="0"/>
    <n v="88"/>
    <b v="1"/>
    <s v="music/rock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1-06T20:48:53"/>
    <b v="0"/>
    <n v="82"/>
    <b v="1"/>
    <s v="music/rock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1-31T20:06:15"/>
    <b v="0"/>
    <n v="126"/>
    <b v="1"/>
    <s v="music/rock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09-12T20:37:41"/>
    <b v="0"/>
    <n v="133"/>
    <b v="1"/>
    <s v="music/rock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7-26T08:10:54"/>
    <b v="0"/>
    <n v="47"/>
    <b v="1"/>
    <s v="music/rock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1-12-19T21:12:36"/>
    <b v="0"/>
    <n v="58"/>
    <b v="1"/>
    <s v="music/rock"/>
    <x v="4"/>
    <s v="rock"/>
    <n v="172.4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4-25T04:33:21"/>
    <b v="0"/>
    <n v="32"/>
    <b v="1"/>
    <s v="music/rock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5-12T20:51:01"/>
    <b v="0"/>
    <n v="37"/>
    <b v="1"/>
    <s v="music/rock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4-30T02:04:48"/>
    <b v="0"/>
    <n v="87"/>
    <b v="1"/>
    <s v="music/rock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1-05T18:02:20"/>
    <b v="0"/>
    <n v="15"/>
    <b v="1"/>
    <s v="music/rock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1-14T16:29:28"/>
    <b v="0"/>
    <n v="27"/>
    <b v="1"/>
    <s v="music/rock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2-02T15:39:25"/>
    <b v="0"/>
    <n v="19"/>
    <b v="1"/>
    <s v="music/rock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7-20T05:32:35"/>
    <b v="0"/>
    <n v="17"/>
    <b v="1"/>
    <s v="music/rock"/>
    <x v="4"/>
    <s v="rock"/>
    <n v="39.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1-19T14:19:04"/>
    <b v="0"/>
    <n v="26"/>
    <b v="1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5-25T00:35:27"/>
    <b v="0"/>
    <n v="28"/>
    <b v="1"/>
    <s v="music/pop"/>
    <x v="4"/>
    <s v="pop"/>
    <n v="42.8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8-25T19:46:52"/>
    <b v="0"/>
    <n v="37"/>
    <b v="1"/>
    <s v="music/pop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09-23T01:26:00"/>
    <b v="0"/>
    <n v="128"/>
    <b v="1"/>
    <s v="music/pop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04T14:49:00"/>
    <b v="0"/>
    <n v="10"/>
    <b v="1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7-13T10:48:23"/>
    <b v="0"/>
    <n v="83"/>
    <b v="1"/>
    <s v="music/pop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5-10T09:49:37"/>
    <b v="0"/>
    <n v="46"/>
    <b v="1"/>
    <s v="music/pop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2-18T16:54:42"/>
    <b v="0"/>
    <n v="90"/>
    <b v="1"/>
    <s v="music/pop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4-08T16:25:55"/>
    <b v="0"/>
    <n v="81"/>
    <b v="1"/>
    <s v="music/pop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09-09T10:27:17"/>
    <b v="0"/>
    <n v="32"/>
    <b v="1"/>
    <s v="music/pop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3-23T21:37:00"/>
    <b v="0"/>
    <n v="20"/>
    <b v="1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0-25T11:49:53"/>
    <b v="0"/>
    <n v="70"/>
    <b v="1"/>
    <s v="music/pop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3-24T20:01:36"/>
    <b v="0"/>
    <n v="168"/>
    <b v="1"/>
    <s v="music/pop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3-19T21:22:40"/>
    <b v="0"/>
    <n v="34"/>
    <b v="1"/>
    <s v="music/pop"/>
    <x v="4"/>
    <s v="pop"/>
    <n v="38.7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3-06T19:00:20"/>
    <b v="0"/>
    <n v="48"/>
    <b v="1"/>
    <s v="music/pop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1-13T22:17:32"/>
    <b v="0"/>
    <n v="48"/>
    <b v="1"/>
    <s v="music/pop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4-24T18:46:08"/>
    <b v="0"/>
    <n v="221"/>
    <b v="1"/>
    <s v="music/pop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1-10T05:19:27"/>
    <b v="0"/>
    <n v="107"/>
    <b v="1"/>
    <s v="music/pop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1-18T21:55:21"/>
    <b v="0"/>
    <n v="45"/>
    <b v="1"/>
    <s v="music/pop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3-30T16:39:10"/>
    <b v="0"/>
    <n v="36"/>
    <b v="1"/>
    <s v="music/pop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5-12-05T23:57:11"/>
    <b v="0"/>
    <n v="101"/>
    <b v="1"/>
    <s v="music/pop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1-01T04:45:36"/>
    <b v="0"/>
    <n v="62"/>
    <b v="1"/>
    <s v="music/pop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02T00:31:47"/>
    <b v="0"/>
    <n v="32"/>
    <b v="1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1-31T18:16:58"/>
    <b v="0"/>
    <n v="89"/>
    <b v="1"/>
    <s v="music/pop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1-21T15:35:13"/>
    <b v="0"/>
    <n v="93"/>
    <b v="1"/>
    <s v="music/pop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2-26T06:04:33"/>
    <b v="0"/>
    <n v="98"/>
    <b v="1"/>
    <s v="music/pop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2-12T01:41:38"/>
    <b v="0"/>
    <n v="82"/>
    <b v="1"/>
    <s v="music/pop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0-29T03:35:39"/>
    <b v="0"/>
    <n v="116"/>
    <b v="1"/>
    <s v="music/pop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4-01T21:14:36"/>
    <b v="0"/>
    <n v="52"/>
    <b v="1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5-15T22:19:59"/>
    <b v="0"/>
    <n v="23"/>
    <b v="1"/>
    <s v="music/pop"/>
    <x v="4"/>
    <s v="pop"/>
    <n v="44.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7-02T13:03:34"/>
    <b v="0"/>
    <n v="77"/>
    <b v="1"/>
    <s v="music/pop"/>
    <x v="4"/>
    <s v="pop"/>
    <n v="26.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5-05T15:45:30"/>
    <b v="0"/>
    <n v="49"/>
    <b v="1"/>
    <s v="music/pop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2-04T21:04:52"/>
    <b v="0"/>
    <n v="59"/>
    <b v="1"/>
    <s v="music/pop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7-18T14:31:46"/>
    <b v="0"/>
    <n v="113"/>
    <b v="1"/>
    <s v="music/pop"/>
    <x v="4"/>
    <s v="pop"/>
    <n v="89.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09-16T17:35:40"/>
    <b v="0"/>
    <n v="34"/>
    <b v="1"/>
    <s v="music/pop"/>
    <x v="4"/>
    <s v="pop"/>
    <n v="40.4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3-05T17:25:47"/>
    <b v="0"/>
    <n v="42"/>
    <b v="1"/>
    <s v="music/pop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2-16T09:46:16"/>
    <b v="0"/>
    <n v="42"/>
    <b v="1"/>
    <s v="music/pop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1-23T20:31:11"/>
    <b v="0"/>
    <n v="49"/>
    <b v="1"/>
    <s v="music/pop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6-29T01:39:05"/>
    <b v="0"/>
    <n v="56"/>
    <b v="1"/>
    <s v="music/pop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6-12T18:11:07"/>
    <b v="0"/>
    <n v="25"/>
    <b v="1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2-08T02:54:44"/>
    <b v="0"/>
    <n v="884"/>
    <b v="0"/>
    <s v="music/faith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2-13T05:07:40"/>
    <b v="0"/>
    <n v="0"/>
    <b v="0"/>
    <s v="music/faith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3-14T18:45:38"/>
    <b v="0"/>
    <n v="10"/>
    <b v="0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2-17T19:34:01"/>
    <b v="0"/>
    <n v="101"/>
    <b v="0"/>
    <s v="music/faith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2-22T06:00:23"/>
    <b v="0"/>
    <n v="15"/>
    <b v="0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2-26T20:15:19"/>
    <b v="0"/>
    <n v="1"/>
    <b v="0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3-08T01:07:25"/>
    <b v="0"/>
    <n v="39"/>
    <b v="0"/>
    <s v="music/faith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3-10T12:49:54"/>
    <b v="0"/>
    <n v="7"/>
    <b v="0"/>
    <s v="music/faith"/>
    <x v="4"/>
    <s v="faith"/>
    <n v="253.14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2-14T22:37:10"/>
    <b v="0"/>
    <n v="14"/>
    <b v="0"/>
    <s v="music/faith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3-07T10:20:42"/>
    <b v="0"/>
    <n v="11"/>
    <b v="0"/>
    <s v="music/faith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3-01T16:50:08"/>
    <b v="0"/>
    <n v="38"/>
    <b v="0"/>
    <s v="music/faith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2-22T03:37:47"/>
    <b v="0"/>
    <n v="15"/>
    <b v="0"/>
    <s v="music/faith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3-09T22:05:12"/>
    <b v="0"/>
    <n v="8"/>
    <b v="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2-25T16:04:34"/>
    <b v="0"/>
    <n v="1"/>
    <b v="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3-07T00:45:14"/>
    <b v="0"/>
    <n v="23"/>
    <b v="0"/>
    <s v="music/faith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02T01:40:11"/>
    <b v="0"/>
    <n v="0"/>
    <b v="0"/>
    <s v="music/faith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3-11T00:47:28"/>
    <b v="0"/>
    <n v="22"/>
    <b v="0"/>
    <s v="music/faith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02T04:59:20"/>
    <b v="0"/>
    <n v="0"/>
    <b v="0"/>
    <s v="music/faith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3-12T20:44:05"/>
    <b v="0"/>
    <n v="4"/>
    <b v="0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02T01:43:10"/>
    <b v="0"/>
    <n v="79"/>
    <b v="0"/>
    <s v="music/faith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4-12-16T15:56:45"/>
    <b v="0"/>
    <n v="2"/>
    <b v="0"/>
    <s v="music/faith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2-28T20:52:30"/>
    <b v="0"/>
    <n v="1"/>
    <b v="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7-02T06:45:37"/>
    <b v="0"/>
    <n v="2"/>
    <b v="0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1-17T03:21:13"/>
    <b v="0"/>
    <n v="11"/>
    <b v="0"/>
    <s v="music/faith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8-29T00:24:06"/>
    <b v="0"/>
    <n v="0"/>
    <b v="0"/>
    <s v="music/faith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6-24T07:21:12"/>
    <b v="0"/>
    <n v="0"/>
    <b v="0"/>
    <s v="music/faith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2-27T17:18:15"/>
    <b v="0"/>
    <n v="9"/>
    <b v="0"/>
    <s v="music/faith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3-22T20:48:26"/>
    <b v="0"/>
    <n v="0"/>
    <b v="0"/>
    <s v="music/faith"/>
    <x v="4"/>
    <s v="faith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7-21T13:31:54"/>
    <b v="0"/>
    <n v="4"/>
    <b v="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5-12-03T14:11:28"/>
    <b v="0"/>
    <n v="1"/>
    <b v="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8-01T15:30:34"/>
    <b v="0"/>
    <n v="2"/>
    <b v="0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5-01T21:55:53"/>
    <b v="0"/>
    <n v="0"/>
    <b v="0"/>
    <s v="music/faith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09-05T19:13:32"/>
    <b v="0"/>
    <n v="1"/>
    <b v="0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4-01T22:02:41"/>
    <b v="0"/>
    <n v="17"/>
    <b v="0"/>
    <s v="music/faith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01T05:13:05"/>
    <b v="0"/>
    <n v="2"/>
    <b v="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0-30T13:51:39"/>
    <b v="0"/>
    <n v="3"/>
    <b v="0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3-31T23:33:58"/>
    <b v="0"/>
    <n v="41"/>
    <b v="0"/>
    <s v="music/faith"/>
    <x v="4"/>
    <s v="faith"/>
    <n v="34.020000000000003"/>
  </r>
  <r>
    <n v="1718"/>
    <s v="The Prodigal Son"/>
    <s v="A melody for the galaxy."/>
    <n v="35000"/>
    <n v="75"/>
    <x v="2"/>
    <s v="US"/>
    <s v="USD"/>
    <n v="1463201940"/>
    <n v="1459435149"/>
    <x v="1718"/>
    <d v="2016-03-31T14:39:09"/>
    <b v="0"/>
    <n v="2"/>
    <b v="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8-18T12:49:51"/>
    <b v="0"/>
    <n v="3"/>
    <b v="0"/>
    <s v="music/faith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0-10T18:47:51"/>
    <b v="0"/>
    <n v="8"/>
    <b v="0"/>
    <s v="music/faith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1-11T11:04:23"/>
    <b v="0"/>
    <n v="0"/>
    <b v="0"/>
    <s v="music/faith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2-25T23:03:49"/>
    <b v="0"/>
    <n v="1"/>
    <b v="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5-05T19:48:35"/>
    <b v="0"/>
    <n v="3"/>
    <b v="0"/>
    <s v="music/faith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09-30T22:22:42"/>
    <b v="0"/>
    <n v="4"/>
    <b v="0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7-25T23:14:09"/>
    <b v="0"/>
    <n v="9"/>
    <b v="0"/>
    <s v="music/faith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5-29T22:04:24"/>
    <b v="0"/>
    <n v="16"/>
    <b v="0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2-09T22:16:17"/>
    <b v="0"/>
    <n v="1"/>
    <b v="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09-21T15:01:14"/>
    <b v="0"/>
    <n v="7"/>
    <b v="0"/>
    <s v="music/faith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4-11T01:15:06"/>
    <b v="0"/>
    <n v="0"/>
    <b v="0"/>
    <s v="music/faith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09-25T02:06:23"/>
    <b v="0"/>
    <n v="0"/>
    <b v="0"/>
    <s v="music/faith"/>
    <x v="4"/>
    <s v="faith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5-28T21:45:52"/>
    <b v="0"/>
    <n v="0"/>
    <b v="0"/>
    <s v="music/faith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5-11-17T16:24:41"/>
    <b v="0"/>
    <n v="0"/>
    <b v="0"/>
    <s v="music/faith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01T16:12:54"/>
    <b v="0"/>
    <n v="0"/>
    <b v="0"/>
    <s v="music/faith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4-08T00:52:36"/>
    <b v="0"/>
    <n v="1"/>
    <b v="0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7-08T19:32:25"/>
    <b v="0"/>
    <n v="2"/>
    <b v="0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0-09T20:40:33"/>
    <b v="0"/>
    <n v="1"/>
    <b v="0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6-20T22:46:32"/>
    <b v="0"/>
    <n v="15"/>
    <b v="0"/>
    <s v="music/faith"/>
    <x v="4"/>
    <s v="faith"/>
    <n v="56.6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09-02T20:59:02"/>
    <b v="0"/>
    <n v="1"/>
    <b v="0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3-06T20:58:52"/>
    <b v="0"/>
    <n v="1"/>
    <b v="0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6-16T19:37:02"/>
    <b v="0"/>
    <n v="0"/>
    <b v="0"/>
    <s v="music/faith"/>
    <x v="4"/>
    <s v="faith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4-26T15:04:31"/>
    <b v="0"/>
    <n v="52"/>
    <b v="1"/>
    <s v="photography/photobooks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6-12-06T21:02:50"/>
    <b v="0"/>
    <n v="34"/>
    <b v="1"/>
    <s v="photography/photobooks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04T22:12:55"/>
    <b v="0"/>
    <n v="67"/>
    <b v="1"/>
    <s v="photography/photobooks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1-22T14:31:17"/>
    <b v="0"/>
    <n v="70"/>
    <b v="1"/>
    <s v="photography/photobooks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1-16T06:13:58"/>
    <b v="0"/>
    <n v="89"/>
    <b v="1"/>
    <s v="photography/photobooks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0-25T04:14:27"/>
    <b v="0"/>
    <n v="107"/>
    <b v="1"/>
    <s v="photography/photobooks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0-15T10:27:10"/>
    <b v="0"/>
    <n v="159"/>
    <b v="1"/>
    <s v="photography/photobooks"/>
    <x v="8"/>
    <s v="photobooks"/>
    <n v="59.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8-03T22:49:03"/>
    <b v="0"/>
    <n v="181"/>
    <b v="1"/>
    <s v="photography/photobooks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1-23T23:25:21"/>
    <b v="0"/>
    <n v="131"/>
    <b v="1"/>
    <s v="photography/photobooks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3-25T20:05:04"/>
    <b v="0"/>
    <n v="125"/>
    <b v="1"/>
    <s v="photography/photobooks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2-17T18:45:23"/>
    <b v="0"/>
    <n v="61"/>
    <b v="1"/>
    <s v="photography/photobooks"/>
    <x v="8"/>
    <s v="photobooks"/>
    <n v="168.6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09-14T06:04:42"/>
    <b v="0"/>
    <n v="90"/>
    <b v="1"/>
    <s v="photography/photobooks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2-20T17:59:28"/>
    <b v="0"/>
    <n v="35"/>
    <b v="1"/>
    <s v="photography/photobooks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3-04T21:02:33"/>
    <b v="0"/>
    <n v="90"/>
    <b v="1"/>
    <s v="photography/photobooks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09-05T18:56:01"/>
    <b v="0"/>
    <n v="4"/>
    <b v="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7-20T04:01:09"/>
    <b v="0"/>
    <n v="120"/>
    <b v="1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6-12-29T19:51:23"/>
    <b v="0"/>
    <n v="14"/>
    <b v="1"/>
    <s v="photography/photobooks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5-15T22:56:32"/>
    <b v="0"/>
    <n v="27"/>
    <b v="1"/>
    <s v="photography/photobooks"/>
    <x v="8"/>
    <s v="photobooks"/>
    <n v="42.48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05T19:53:49"/>
    <b v="0"/>
    <n v="49"/>
    <b v="1"/>
    <s v="photography/photobooks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05T16:08:33"/>
    <b v="0"/>
    <n v="102"/>
    <b v="1"/>
    <s v="photography/photobooks"/>
    <x v="8"/>
    <s v="photobooks"/>
    <n v="81.09999999999999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7-24T13:37:40"/>
    <b v="0"/>
    <n v="3"/>
    <b v="1"/>
    <s v="photography/photobooks"/>
    <x v="8"/>
    <s v="photobooks"/>
    <n v="51.6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2-10T23:34:05"/>
    <b v="0"/>
    <n v="25"/>
    <b v="1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09-23T20:50:40"/>
    <b v="0"/>
    <n v="118"/>
    <b v="1"/>
    <s v="photography/photobooks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7-05T11:39:39"/>
    <b v="1"/>
    <n v="39"/>
    <b v="0"/>
    <s v="photography/photobooks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7-14T23:31:52"/>
    <b v="1"/>
    <n v="103"/>
    <b v="0"/>
    <s v="photography/photobooks"/>
    <x v="8"/>
    <s v="photobooks"/>
    <n v="72.1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04T20:38:08"/>
    <b v="1"/>
    <n v="0"/>
    <b v="0"/>
    <s v="photography/photobooks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7-04T15:48:04"/>
    <b v="1"/>
    <n v="39"/>
    <b v="0"/>
    <s v="photography/photobooks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7-29T13:27:24"/>
    <b v="1"/>
    <n v="15"/>
    <b v="0"/>
    <s v="photography/photobooks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4-12-14T19:39:19"/>
    <b v="1"/>
    <n v="22"/>
    <b v="0"/>
    <s v="photography/photobooks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09-09T18:43:14"/>
    <b v="1"/>
    <n v="92"/>
    <b v="0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09-23T23:30:40"/>
    <b v="1"/>
    <n v="25"/>
    <b v="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5-07T17:13:56"/>
    <b v="1"/>
    <n v="19"/>
    <b v="0"/>
    <s v="photography/photobooks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4-12-05T18:14:58"/>
    <b v="1"/>
    <n v="19"/>
    <b v="0"/>
    <s v="photography/photobooks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0-18T05:14:52"/>
    <b v="1"/>
    <n v="13"/>
    <b v="0"/>
    <s v="photography/photobooks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09-09T23:26:00"/>
    <b v="1"/>
    <n v="124"/>
    <b v="0"/>
    <s v="photography/photobooks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09-23T22:57:51"/>
    <b v="1"/>
    <n v="4"/>
    <b v="0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1-21T08:34:13"/>
    <b v="1"/>
    <n v="10"/>
    <b v="0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2-10T20:43:15"/>
    <b v="1"/>
    <n v="15"/>
    <b v="0"/>
    <s v="photography/photobooks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8-03T16:36:20"/>
    <b v="1"/>
    <n v="38"/>
    <b v="0"/>
    <s v="photography/photobooks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5-03T14:25:10"/>
    <b v="1"/>
    <n v="152"/>
    <b v="0"/>
    <s v="photography/photobooks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8-15T14:49:05"/>
    <b v="1"/>
    <n v="24"/>
    <b v="0"/>
    <s v="photography/photobooks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1-19T13:48:09"/>
    <b v="1"/>
    <n v="76"/>
    <b v="0"/>
    <s v="photography/photobooks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4-21T22:47:58"/>
    <b v="1"/>
    <n v="185"/>
    <b v="0"/>
    <s v="photography/photobooks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4-12-30T15:44:00"/>
    <b v="1"/>
    <n v="33"/>
    <b v="0"/>
    <s v="photography/photobooks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09-15T03:14:15"/>
    <b v="1"/>
    <n v="108"/>
    <b v="0"/>
    <s v="photography/photobooks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1-15T13:12:57"/>
    <b v="1"/>
    <n v="29"/>
    <b v="0"/>
    <s v="photography/photobooks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3-05T15:43:57"/>
    <b v="1"/>
    <n v="24"/>
    <b v="0"/>
    <s v="photography/photobooks"/>
    <x v="8"/>
    <s v="photobooks"/>
    <n v="63.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01T22:45:42"/>
    <b v="1"/>
    <n v="4"/>
    <b v="0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4-11-13T06:00:03"/>
    <b v="1"/>
    <n v="4"/>
    <b v="0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1-06T16:11:18"/>
    <b v="1"/>
    <n v="15"/>
    <b v="0"/>
    <s v="photography/photobooks"/>
    <x v="8"/>
    <s v="photobooks"/>
    <n v="109.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4-11-30T17:46:05"/>
    <b v="1"/>
    <n v="4"/>
    <b v="0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7-04T00:44:42"/>
    <b v="1"/>
    <n v="139"/>
    <b v="0"/>
    <s v="photography/photobooks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0-28T21:24:00"/>
    <b v="1"/>
    <n v="2"/>
    <b v="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1-07T13:13:42"/>
    <b v="1"/>
    <n v="18"/>
    <b v="0"/>
    <s v="photography/photobooks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09-15T06:55:41"/>
    <b v="1"/>
    <n v="81"/>
    <b v="0"/>
    <s v="photography/photobooks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5-25T10:32:46"/>
    <b v="1"/>
    <n v="86"/>
    <b v="0"/>
    <s v="photography/photobooks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1-15T13:39:49"/>
    <b v="1"/>
    <n v="140"/>
    <b v="0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5-12-06T07:50:33"/>
    <b v="1"/>
    <n v="37"/>
    <b v="0"/>
    <s v="photography/photobooks"/>
    <x v="8"/>
    <s v="photobooks"/>
    <n v="58.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0-22T20:13:28"/>
    <b v="1"/>
    <n v="6"/>
    <b v="0"/>
    <s v="photography/photobooks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09-10T14:32:50"/>
    <b v="1"/>
    <n v="113"/>
    <b v="0"/>
    <s v="photography/photobooks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1-13T15:51:08"/>
    <b v="1"/>
    <n v="37"/>
    <b v="0"/>
    <s v="photography/photobooks"/>
    <x v="8"/>
    <s v="photobooks"/>
    <n v="63.6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04T11:20:30"/>
    <b v="1"/>
    <n v="18"/>
    <b v="0"/>
    <s v="photography/photobooks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1-14T01:43:02"/>
    <b v="1"/>
    <n v="75"/>
    <b v="0"/>
    <s v="photography/photobooks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0-05T16:16:44"/>
    <b v="1"/>
    <n v="52"/>
    <b v="0"/>
    <s v="photography/photobooks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08-31T19:17:38"/>
    <b v="1"/>
    <n v="122"/>
    <b v="0"/>
    <s v="photography/photobooks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8-26T15:19:09"/>
    <b v="1"/>
    <n v="8"/>
    <b v="0"/>
    <s v="photography/photobooks"/>
    <x v="8"/>
    <s v="photobooks"/>
    <n v="73.8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8-29T01:38:33"/>
    <b v="1"/>
    <n v="8"/>
    <b v="0"/>
    <s v="photography/photobooks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1-07T16:20:30"/>
    <b v="1"/>
    <n v="96"/>
    <b v="0"/>
    <s v="photography/photobooks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1-25T21:47:19"/>
    <b v="1"/>
    <n v="9"/>
    <b v="0"/>
    <s v="photography/photobooks"/>
    <x v="8"/>
    <s v="photobooks"/>
    <n v="42.2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09T21:50:26"/>
    <b v="0"/>
    <n v="2"/>
    <b v="0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08-25T10:24:30"/>
    <b v="0"/>
    <n v="26"/>
    <b v="0"/>
    <s v="photography/photobooks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6-03T07:38:56"/>
    <b v="0"/>
    <n v="23"/>
    <b v="0"/>
    <s v="photography/photobooks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7-09T21:20:12"/>
    <b v="0"/>
    <n v="0"/>
    <b v="0"/>
    <s v="photography/photobooks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1-29T07:32:16"/>
    <b v="0"/>
    <n v="140"/>
    <b v="0"/>
    <s v="photography/photobooks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6-17T21:45:37"/>
    <b v="0"/>
    <n v="0"/>
    <b v="0"/>
    <s v="photography/photobooks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6-27T21:01:43"/>
    <b v="0"/>
    <n v="6"/>
    <b v="0"/>
    <s v="photography/photobooks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6-12-01T15:53:27"/>
    <b v="0"/>
    <n v="100"/>
    <b v="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3-04T05:37:30"/>
    <b v="0"/>
    <n v="0"/>
    <b v="0"/>
    <s v="photography/photobooks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6-30T18:03:16"/>
    <b v="0"/>
    <n v="4"/>
    <b v="0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3-02T02:01:30"/>
    <b v="0"/>
    <n v="8"/>
    <b v="0"/>
    <s v="photography/photobooks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1-18T07:39:27"/>
    <b v="0"/>
    <n v="57"/>
    <b v="1"/>
    <s v="music/rock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3-12-26T19:07:42"/>
    <b v="0"/>
    <n v="11"/>
    <b v="1"/>
    <s v="music/rock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09-24T16:26:16"/>
    <b v="0"/>
    <n v="33"/>
    <b v="1"/>
    <s v="music/rock"/>
    <x v="4"/>
    <s v="rock"/>
    <n v="24.58"/>
  </r>
  <r>
    <n v="1824"/>
    <s v="Tin Man's Broken Wisdom Fund"/>
    <s v="cd fund raiser"/>
    <n v="3000"/>
    <n v="3002"/>
    <x v="0"/>
    <s v="US"/>
    <s v="USD"/>
    <n v="1389146880"/>
    <n v="1387403967"/>
    <x v="1824"/>
    <d v="2013-12-18T21:59:27"/>
    <b v="0"/>
    <n v="40"/>
    <b v="1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6-18T20:01:43"/>
    <b v="0"/>
    <n v="50"/>
    <b v="1"/>
    <s v="music/rock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1-18T22:10:17"/>
    <b v="0"/>
    <n v="38"/>
    <b v="1"/>
    <s v="music/rock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1-12T07:49:21"/>
    <b v="0"/>
    <n v="96"/>
    <b v="1"/>
    <s v="music/rock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4-07T21:35:30"/>
    <b v="0"/>
    <n v="48"/>
    <b v="1"/>
    <s v="music/rock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0-12-04T02:06:11"/>
    <b v="0"/>
    <n v="33"/>
    <b v="1"/>
    <s v="music/rock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1-25T16:25:07"/>
    <b v="0"/>
    <n v="226"/>
    <b v="1"/>
    <s v="music/rock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4-27T23:54:23"/>
    <b v="0"/>
    <n v="14"/>
    <b v="1"/>
    <s v="music/rock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2-02T12:57:07"/>
    <b v="0"/>
    <n v="20"/>
    <b v="1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1-29T01:03:23"/>
    <b v="0"/>
    <n v="25"/>
    <b v="1"/>
    <s v="music/rock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4-12-15T23:08:15"/>
    <b v="0"/>
    <n v="90"/>
    <b v="1"/>
    <s v="music/rock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01T16:51:11"/>
    <b v="0"/>
    <n v="11"/>
    <b v="1"/>
    <s v="music/rock"/>
    <x v="4"/>
    <s v="rock"/>
    <n v="47.27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1-31T19:25:29"/>
    <b v="0"/>
    <n v="55"/>
    <b v="1"/>
    <s v="music/rock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1-18T01:08:55"/>
    <b v="0"/>
    <n v="30"/>
    <b v="1"/>
    <s v="music/rock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02T18:52:37"/>
    <b v="0"/>
    <n v="28"/>
    <b v="1"/>
    <s v="music/rock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09-01T17:19:42"/>
    <b v="0"/>
    <n v="45"/>
    <b v="1"/>
    <s v="music/rock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4-18T02:18:30"/>
    <b v="0"/>
    <n v="13"/>
    <b v="1"/>
    <s v="music/rock"/>
    <x v="4"/>
    <s v="rock"/>
    <n v="75.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4-16T20:17:25"/>
    <b v="0"/>
    <n v="40"/>
    <b v="1"/>
    <s v="music/rock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1-27T15:09:41"/>
    <b v="0"/>
    <n v="21"/>
    <b v="1"/>
    <s v="music/rock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1-21T23:52:34"/>
    <b v="0"/>
    <n v="134"/>
    <b v="1"/>
    <s v="music/rock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5-03T23:21:54"/>
    <b v="0"/>
    <n v="20"/>
    <b v="1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02T07:59:58"/>
    <b v="0"/>
    <n v="19"/>
    <b v="1"/>
    <s v="music/rock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1-15T15:36:17"/>
    <b v="0"/>
    <n v="209"/>
    <b v="1"/>
    <s v="music/rock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3-31T05:40:32"/>
    <b v="0"/>
    <n v="38"/>
    <b v="1"/>
    <s v="music/rock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5-28T18:54:48"/>
    <b v="0"/>
    <n v="24"/>
    <b v="1"/>
    <s v="music/rock"/>
    <x v="4"/>
    <s v="rock"/>
    <n v="134.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09-17T20:17:39"/>
    <b v="0"/>
    <n v="8"/>
    <b v="1"/>
    <s v="music/rock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6-10T23:01:40"/>
    <b v="0"/>
    <n v="179"/>
    <b v="1"/>
    <s v="music/rock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07T21:45:38"/>
    <b v="0"/>
    <n v="26"/>
    <b v="1"/>
    <s v="music/rock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3-18T18:30:52"/>
    <b v="0"/>
    <n v="131"/>
    <b v="1"/>
    <s v="music/rock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09-25T01:26:57"/>
    <b v="0"/>
    <n v="14"/>
    <b v="1"/>
    <s v="music/rock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4-24T00:30:37"/>
    <b v="0"/>
    <n v="174"/>
    <b v="1"/>
    <s v="music/rock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3-11-22T12:55:40"/>
    <b v="0"/>
    <n v="191"/>
    <b v="1"/>
    <s v="music/rock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6-27T20:31:12"/>
    <b v="0"/>
    <n v="38"/>
    <b v="1"/>
    <s v="music/rock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8-13T18:26:53"/>
    <b v="0"/>
    <n v="22"/>
    <b v="1"/>
    <s v="music/rock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0-17T04:48:41"/>
    <b v="0"/>
    <n v="149"/>
    <b v="1"/>
    <s v="music/rock"/>
    <x v="4"/>
    <s v="rock"/>
    <n v="40.5499999999999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8-23T18:28:49"/>
    <b v="0"/>
    <n v="56"/>
    <b v="1"/>
    <s v="music/rock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1-16T17:01:24"/>
    <b v="0"/>
    <n v="19"/>
    <b v="1"/>
    <s v="music/rock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4-12-27T07:12:21"/>
    <b v="0"/>
    <n v="0"/>
    <b v="0"/>
    <s v="games/mobile games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1-20T11:49:34"/>
    <b v="0"/>
    <n v="16"/>
    <b v="0"/>
    <s v="games/mobile games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5-13T19:08:05"/>
    <b v="0"/>
    <n v="2"/>
    <b v="0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4-04T17:11:40"/>
    <b v="0"/>
    <n v="48"/>
    <b v="0"/>
    <s v="games/mobile games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0-02T08:49:07"/>
    <b v="0"/>
    <n v="2"/>
    <b v="0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1-07T05:54:57"/>
    <b v="0"/>
    <n v="2"/>
    <b v="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0-06T22:11:52"/>
    <b v="0"/>
    <n v="1"/>
    <b v="0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1-20T18:42:05"/>
    <b v="0"/>
    <n v="17"/>
    <b v="0"/>
    <s v="games/mobile games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6-12-05T00:04:09"/>
    <b v="0"/>
    <n v="0"/>
    <b v="0"/>
    <s v="games/mobile games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02T08:32:15"/>
    <b v="0"/>
    <n v="11"/>
    <b v="0"/>
    <s v="games/mobile games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0-11T18:48:21"/>
    <b v="0"/>
    <n v="95"/>
    <b v="0"/>
    <s v="games/mobile games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5-31T03:06:42"/>
    <b v="0"/>
    <n v="13"/>
    <b v="0"/>
    <s v="games/mobile games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6-09T14:46:50"/>
    <b v="0"/>
    <n v="2"/>
    <b v="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08T23:15:33"/>
    <b v="0"/>
    <n v="2"/>
    <b v="0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6-07T21:35:08"/>
    <b v="0"/>
    <n v="3"/>
    <b v="0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5-17T06:50:05"/>
    <b v="0"/>
    <n v="0"/>
    <b v="0"/>
    <s v="games/mobile games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1-31T00:42:05"/>
    <b v="0"/>
    <n v="0"/>
    <b v="0"/>
    <s v="games/mobile games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5-14T00:12:35"/>
    <b v="0"/>
    <n v="0"/>
    <b v="0"/>
    <s v="games/mobile games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2-13T15:35:29"/>
    <b v="0"/>
    <n v="2"/>
    <b v="0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01T13:36:20"/>
    <b v="0"/>
    <n v="24"/>
    <b v="0"/>
    <s v="games/mobile games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2-08T03:39:49"/>
    <b v="0"/>
    <n v="70"/>
    <b v="1"/>
    <s v="music/indie rock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6-07T22:46:52"/>
    <b v="0"/>
    <n v="81"/>
    <b v="1"/>
    <s v="music/indie rock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3-09T22:45:08"/>
    <b v="0"/>
    <n v="32"/>
    <b v="1"/>
    <s v="music/indie rock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0-23T04:45:35"/>
    <b v="0"/>
    <n v="26"/>
    <b v="1"/>
    <s v="music/indie rock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7-09T02:15:10"/>
    <b v="0"/>
    <n v="105"/>
    <b v="1"/>
    <s v="music/indie rock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0-13T21:45:38"/>
    <b v="0"/>
    <n v="29"/>
    <b v="1"/>
    <s v="music/indie rock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1-15T19:12:12"/>
    <b v="0"/>
    <n v="8"/>
    <b v="1"/>
    <s v="music/indie rock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5-01T05:45:32"/>
    <b v="0"/>
    <n v="89"/>
    <b v="1"/>
    <s v="music/indie rock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1-25T19:02:26"/>
    <b v="0"/>
    <n v="44"/>
    <b v="1"/>
    <s v="music/indie rock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1-15T18:52:08"/>
    <b v="0"/>
    <n v="246"/>
    <b v="1"/>
    <s v="music/indie rock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6-06T19:09:14"/>
    <b v="0"/>
    <n v="120"/>
    <b v="1"/>
    <s v="music/indie rock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5-08T15:18:01"/>
    <b v="0"/>
    <n v="26"/>
    <b v="1"/>
    <s v="music/indie rock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3-30T22:36:25"/>
    <b v="0"/>
    <n v="45"/>
    <b v="1"/>
    <s v="music/indie rock"/>
    <x v="4"/>
    <s v="indie rock"/>
    <n v="57.7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1-12T21:43:03"/>
    <b v="0"/>
    <n v="20"/>
    <b v="1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09-20T17:55:22"/>
    <b v="0"/>
    <n v="47"/>
    <b v="1"/>
    <s v="music/indie rock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3-13T17:02:45"/>
    <b v="0"/>
    <n v="13"/>
    <b v="1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2-10T14:00:06"/>
    <b v="0"/>
    <n v="183"/>
    <b v="1"/>
    <s v="music/indie rock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5-12-28T04:37:53"/>
    <b v="0"/>
    <n v="21"/>
    <b v="1"/>
    <s v="music/indie rock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2-23T22:36:06"/>
    <b v="0"/>
    <n v="42"/>
    <b v="1"/>
    <s v="music/indie rock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09-08T20:55:31"/>
    <b v="0"/>
    <n v="54"/>
    <b v="1"/>
    <s v="music/indie rock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4-22T13:02:09"/>
    <b v="0"/>
    <n v="25"/>
    <b v="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2-02T18:57:27"/>
    <b v="0"/>
    <n v="3"/>
    <b v="0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6-11-28T18:29:51"/>
    <b v="0"/>
    <n v="41"/>
    <b v="0"/>
    <s v="technology/gadgets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5-11-18T16:27:01"/>
    <b v="0"/>
    <n v="2"/>
    <b v="0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8-08T22:13:14"/>
    <b v="0"/>
    <n v="4"/>
    <b v="0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5-24T16:06:23"/>
    <b v="0"/>
    <n v="99"/>
    <b v="0"/>
    <s v="technology/gadgets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08T14:05:25"/>
    <b v="0"/>
    <n v="4"/>
    <b v="0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1-29T22:01:40"/>
    <b v="0"/>
    <n v="4"/>
    <b v="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09-23T10:17:59"/>
    <b v="0"/>
    <n v="38"/>
    <b v="0"/>
    <s v="technology/gadgets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09-17T23:06:57"/>
    <b v="0"/>
    <n v="285"/>
    <b v="0"/>
    <s v="technology/gadgets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7-10T00:48:54"/>
    <b v="0"/>
    <n v="1"/>
    <b v="0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5-05T05:26:00"/>
    <b v="0"/>
    <n v="42"/>
    <b v="0"/>
    <s v="technology/gadgets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09-08T12:16:18"/>
    <b v="0"/>
    <n v="26"/>
    <b v="0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0-17T04:11:13"/>
    <b v="0"/>
    <n v="2"/>
    <b v="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8-13T01:10:22"/>
    <b v="0"/>
    <n v="4"/>
    <b v="0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0-13T17:12:55"/>
    <b v="0"/>
    <n v="6"/>
    <b v="0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1-11T06:28:53"/>
    <b v="0"/>
    <n v="70"/>
    <b v="0"/>
    <s v="technology/gadgets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7-08T18:57:31"/>
    <b v="0"/>
    <n v="9"/>
    <b v="0"/>
    <s v="technology/gadgets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4-19T21:00:49"/>
    <b v="0"/>
    <n v="8"/>
    <b v="0"/>
    <s v="technology/gadgets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09-23T21:01:01"/>
    <b v="0"/>
    <n v="105"/>
    <b v="0"/>
    <s v="technology/gadgets"/>
    <x v="2"/>
    <s v="gadgets"/>
    <n v="40.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6-14T05:19:03"/>
    <b v="0"/>
    <n v="38"/>
    <b v="1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1-12T06:08:27"/>
    <b v="0"/>
    <n v="64"/>
    <b v="1"/>
    <s v="music/indie rock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8-17T20:22:12"/>
    <b v="0"/>
    <n v="13"/>
    <b v="1"/>
    <s v="music/indie rock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3-12-18T18:15:55"/>
    <b v="0"/>
    <n v="33"/>
    <b v="1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09-18T21:38:08"/>
    <b v="0"/>
    <n v="52"/>
    <b v="1"/>
    <s v="music/indie rock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0-05T22:54:16"/>
    <b v="0"/>
    <n v="107"/>
    <b v="1"/>
    <s v="music/indie rock"/>
    <x v="4"/>
    <s v="indie rock"/>
    <n v="27.39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2-21T20:40:39"/>
    <b v="0"/>
    <n v="11"/>
    <b v="1"/>
    <s v="music/indie rock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4-07T15:33:14"/>
    <b v="0"/>
    <n v="34"/>
    <b v="1"/>
    <s v="music/indie rock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5-24T00:31:06"/>
    <b v="0"/>
    <n v="75"/>
    <b v="1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5-08T13:24:42"/>
    <b v="0"/>
    <n v="26"/>
    <b v="1"/>
    <s v="music/indie rock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08T21:25:09"/>
    <b v="0"/>
    <n v="50"/>
    <b v="1"/>
    <s v="music/indie rock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03T19:26:13"/>
    <b v="0"/>
    <n v="80"/>
    <b v="1"/>
    <s v="music/indie rock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8-28T03:08:27"/>
    <b v="0"/>
    <n v="110"/>
    <b v="1"/>
    <s v="music/indie rock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1-18T20:48:41"/>
    <b v="0"/>
    <n v="77"/>
    <b v="1"/>
    <s v="music/indie rock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5-14T22:22:51"/>
    <b v="0"/>
    <n v="50"/>
    <b v="1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1-05T21:21:10"/>
    <b v="0"/>
    <n v="145"/>
    <b v="1"/>
    <s v="music/indie rock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5-30T02:51:21"/>
    <b v="0"/>
    <n v="29"/>
    <b v="1"/>
    <s v="music/indie rock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6-01T06:13:51"/>
    <b v="0"/>
    <n v="114"/>
    <b v="1"/>
    <s v="music/indie rock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2-08T23:38:28"/>
    <b v="0"/>
    <n v="96"/>
    <b v="1"/>
    <s v="music/indie rock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5-07T12:10:33"/>
    <b v="0"/>
    <n v="31"/>
    <b v="1"/>
    <s v="music/indie rock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4-15T06:58:51"/>
    <b v="1"/>
    <n v="4883"/>
    <b v="1"/>
    <s v="technology/hardware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4-05T19:52:20"/>
    <b v="1"/>
    <n v="95"/>
    <b v="1"/>
    <s v="technology/hardware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6-27T06:28:36"/>
    <b v="1"/>
    <n v="2478"/>
    <b v="1"/>
    <s v="technology/hardware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4-01T14:01:30"/>
    <b v="1"/>
    <n v="1789"/>
    <b v="1"/>
    <s v="technology/hardware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6-02T06:02:38"/>
    <b v="1"/>
    <n v="680"/>
    <b v="1"/>
    <s v="technology/hardware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2-19T03:36:01"/>
    <b v="1"/>
    <n v="70"/>
    <b v="1"/>
    <s v="technology/hardware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0-16T22:02:00"/>
    <b v="1"/>
    <n v="23"/>
    <b v="1"/>
    <s v="technology/hardware"/>
    <x v="2"/>
    <s v="hardware"/>
    <n v="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4-13T14:30:09"/>
    <b v="1"/>
    <n v="4245"/>
    <b v="1"/>
    <s v="technology/hardware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6-10T10:09:11"/>
    <b v="1"/>
    <n v="943"/>
    <b v="1"/>
    <s v="technology/hardware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3-22T04:21:13"/>
    <b v="1"/>
    <n v="1876"/>
    <b v="1"/>
    <s v="technology/hardware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0-08T10:05:37"/>
    <b v="1"/>
    <n v="834"/>
    <b v="1"/>
    <s v="technology/hardware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09-09T14:33:35"/>
    <b v="1"/>
    <n v="682"/>
    <b v="1"/>
    <s v="technology/hardware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2-02T04:47:45"/>
    <b v="1"/>
    <n v="147"/>
    <b v="1"/>
    <s v="technology/hardware"/>
    <x v="2"/>
    <s v="hardware"/>
    <n v="230.5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1-25T13:56:16"/>
    <b v="1"/>
    <n v="415"/>
    <b v="1"/>
    <s v="technology/hardware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4-21T06:31:21"/>
    <b v="1"/>
    <n v="290"/>
    <b v="1"/>
    <s v="technology/hardware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3-04T22:10:05"/>
    <b v="1"/>
    <n v="365"/>
    <b v="1"/>
    <s v="technology/hardware"/>
    <x v="2"/>
    <s v="hardware"/>
    <n v="483.3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09-27T02:21:53"/>
    <b v="1"/>
    <n v="660"/>
    <b v="1"/>
    <s v="technology/hardware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2-21T23:42:41"/>
    <b v="1"/>
    <n v="1356"/>
    <b v="1"/>
    <s v="technology/hardware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8-20T20:17:40"/>
    <b v="1"/>
    <n v="424"/>
    <b v="1"/>
    <s v="technology/hardware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1-21T08:42:21"/>
    <b v="1"/>
    <n v="33"/>
    <b v="1"/>
    <s v="technology/hardware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08-27T04:40:17"/>
    <b v="1"/>
    <n v="1633"/>
    <b v="1"/>
    <s v="technology/hardware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4-13T18:43:56"/>
    <b v="1"/>
    <n v="306"/>
    <b v="1"/>
    <s v="technology/hardware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8-12T10:18:54"/>
    <b v="1"/>
    <n v="205"/>
    <b v="1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3-23T06:32:52"/>
    <b v="1"/>
    <n v="1281"/>
    <b v="1"/>
    <s v="technology/hardware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1-12-21T02:08:30"/>
    <b v="1"/>
    <n v="103"/>
    <b v="1"/>
    <s v="technology/hardware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7-15T12:58:18"/>
    <b v="1"/>
    <n v="1513"/>
    <b v="1"/>
    <s v="technology/hardware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4-01T15:55:29"/>
    <b v="1"/>
    <n v="405"/>
    <b v="1"/>
    <s v="technology/hardware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1-02T14:05:15"/>
    <b v="1"/>
    <n v="510"/>
    <b v="1"/>
    <s v="technology/hardware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7-06T19:01:08"/>
    <b v="1"/>
    <n v="1887"/>
    <b v="1"/>
    <s v="technology/hardware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2-19T04:38:21"/>
    <b v="1"/>
    <n v="701"/>
    <b v="1"/>
    <s v="technology/hardware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0-14T12:01:01"/>
    <b v="1"/>
    <n v="3863"/>
    <b v="1"/>
    <s v="technology/hardware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0-19T00:17:24"/>
    <b v="1"/>
    <n v="238"/>
    <b v="1"/>
    <s v="technology/hardware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6-28T17:21:04"/>
    <b v="1"/>
    <n v="2051"/>
    <b v="1"/>
    <s v="technology/hardware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6-20T08:01:09"/>
    <b v="1"/>
    <n v="402"/>
    <b v="1"/>
    <s v="technology/hardware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2-08T18:07:31"/>
    <b v="1"/>
    <n v="253"/>
    <b v="1"/>
    <s v="technology/hardware"/>
    <x v="2"/>
    <s v="hardware"/>
    <n v="131.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6-13T21:35:25"/>
    <b v="1"/>
    <n v="473"/>
    <b v="1"/>
    <s v="technology/hardware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1-03T05:12:20"/>
    <b v="1"/>
    <n v="821"/>
    <b v="1"/>
    <s v="technology/hardware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5-10T05:24:52"/>
    <b v="1"/>
    <n v="388"/>
    <b v="1"/>
    <s v="technology/hardware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0-13T11:02:26"/>
    <b v="1"/>
    <n v="813"/>
    <b v="1"/>
    <s v="technology/hardware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2-23T13:01:02"/>
    <b v="1"/>
    <n v="1945"/>
    <b v="1"/>
    <s v="technology/hardware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6-09T17:24:25"/>
    <b v="0"/>
    <n v="12"/>
    <b v="0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1-04T14:04:47"/>
    <b v="0"/>
    <n v="0"/>
    <b v="0"/>
    <s v="photography/people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8-11T00:16:58"/>
    <b v="0"/>
    <n v="16"/>
    <b v="0"/>
    <s v="photography/people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0-01T18:58:01"/>
    <b v="0"/>
    <n v="7"/>
    <b v="0"/>
    <s v="photography/people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7-04T16:46:11"/>
    <b v="0"/>
    <n v="4"/>
    <b v="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2-13T10:24:43"/>
    <b v="0"/>
    <n v="1"/>
    <b v="0"/>
    <s v="photography/people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1-30T15:21:16"/>
    <b v="0"/>
    <n v="28"/>
    <b v="0"/>
    <s v="photography/people"/>
    <x v="8"/>
    <s v="people"/>
    <n v="83.43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7-21T18:19:02"/>
    <b v="0"/>
    <n v="1"/>
    <b v="0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1-11T16:20:08"/>
    <b v="0"/>
    <n v="1"/>
    <b v="0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1-29T04:42:12"/>
    <b v="0"/>
    <n v="5"/>
    <b v="0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6-12T21:26:26"/>
    <b v="0"/>
    <n v="3"/>
    <b v="0"/>
    <s v="photography/people"/>
    <x v="8"/>
    <s v="people"/>
    <n v="46.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1-19T03:26:31"/>
    <b v="0"/>
    <n v="2"/>
    <b v="0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1-21T14:07:17"/>
    <b v="0"/>
    <n v="0"/>
    <b v="0"/>
    <s v="photography/people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0-08T00:09:02"/>
    <b v="0"/>
    <n v="0"/>
    <b v="0"/>
    <s v="photography/people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6-26T21:38:56"/>
    <b v="0"/>
    <n v="3"/>
    <b v="0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6-10T19:40:11"/>
    <b v="0"/>
    <n v="0"/>
    <b v="0"/>
    <s v="photography/people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7-27T22:20:12"/>
    <b v="0"/>
    <n v="0"/>
    <b v="0"/>
    <s v="photography/people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6-17T02:50:38"/>
    <b v="0"/>
    <n v="3"/>
    <b v="0"/>
    <s v="photography/people"/>
    <x v="8"/>
    <s v="people"/>
    <n v="218.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0-14T11:35:08"/>
    <b v="0"/>
    <n v="7"/>
    <b v="0"/>
    <s v="photography/people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5-12-07T22:50:13"/>
    <b v="0"/>
    <n v="25"/>
    <b v="0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5-12T05:01:56"/>
    <b v="1"/>
    <n v="1637"/>
    <b v="1"/>
    <s v="technology/hardware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6-12-24T17:05:43"/>
    <b v="1"/>
    <n v="1375"/>
    <b v="1"/>
    <s v="technology/hardware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6-18T03:00:52"/>
    <b v="1"/>
    <n v="17"/>
    <b v="1"/>
    <s v="technology/hardware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6-10T14:31:03"/>
    <b v="1"/>
    <n v="354"/>
    <b v="1"/>
    <s v="technology/hardware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09-18T19:30:18"/>
    <b v="1"/>
    <n v="191"/>
    <b v="1"/>
    <s v="technology/hardware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0-29T12:00:45"/>
    <b v="1"/>
    <n v="303"/>
    <b v="1"/>
    <s v="technology/hardware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6-18T20:06:26"/>
    <b v="1"/>
    <n v="137"/>
    <b v="1"/>
    <s v="technology/hardware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8-06T14:30:22"/>
    <b v="1"/>
    <n v="41"/>
    <b v="1"/>
    <s v="technology/hardware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0-18T07:45:43"/>
    <b v="1"/>
    <n v="398"/>
    <b v="1"/>
    <s v="technology/hardware"/>
    <x v="2"/>
    <s v="hardware"/>
    <n v="383.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7-19T23:54:51"/>
    <b v="1"/>
    <n v="1737"/>
    <b v="1"/>
    <s v="technology/hardware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5-12-09T08:36:13"/>
    <b v="1"/>
    <n v="971"/>
    <b v="1"/>
    <s v="technology/hardware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1-06T19:44:01"/>
    <b v="1"/>
    <n v="183"/>
    <b v="1"/>
    <s v="technology/hardware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5-09T23:03:34"/>
    <b v="1"/>
    <n v="4562"/>
    <b v="1"/>
    <s v="technology/hardware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2-19T05:08:59"/>
    <b v="1"/>
    <n v="26457"/>
    <b v="1"/>
    <s v="technology/hardware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8-10T21:02:43"/>
    <b v="1"/>
    <n v="162"/>
    <b v="1"/>
    <s v="technology/hardware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2-07T21:08:19"/>
    <b v="1"/>
    <n v="479"/>
    <b v="1"/>
    <s v="technology/hardware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2-22T01:22:35"/>
    <b v="1"/>
    <n v="426"/>
    <b v="1"/>
    <s v="technology/hardware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7-14T08:46:49"/>
    <b v="1"/>
    <n v="450"/>
    <b v="1"/>
    <s v="technology/hardware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8-23T17:00:21"/>
    <b v="1"/>
    <n v="1780"/>
    <b v="1"/>
    <s v="technology/hardware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4-08T02:20:24"/>
    <b v="1"/>
    <n v="122"/>
    <b v="1"/>
    <s v="technology/hardware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8-10T01:41:37"/>
    <b v="1"/>
    <n v="95"/>
    <b v="1"/>
    <s v="technology/hardware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5-12T13:39:32"/>
    <b v="1"/>
    <n v="325"/>
    <b v="1"/>
    <s v="technology/hardware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5-12T10:05:53"/>
    <b v="1"/>
    <n v="353"/>
    <b v="1"/>
    <s v="technology/hardware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7-09T23:12:24"/>
    <b v="1"/>
    <n v="105"/>
    <b v="1"/>
    <s v="technology/hardware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5-12T04:25:46"/>
    <b v="1"/>
    <n v="729"/>
    <b v="1"/>
    <s v="technology/hardware"/>
    <x v="2"/>
    <s v="hardware"/>
    <n v="220.7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3-06T17:39:45"/>
    <b v="1"/>
    <n v="454"/>
    <b v="1"/>
    <s v="technology/hardware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2-13T19:31:59"/>
    <b v="1"/>
    <n v="539"/>
    <b v="1"/>
    <s v="technology/hardware"/>
    <x v="2"/>
    <s v="hardware"/>
    <n v="223.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2-06T22:03:26"/>
    <b v="1"/>
    <n v="79"/>
    <b v="1"/>
    <s v="technology/hardware"/>
    <x v="2"/>
    <s v="hardware"/>
    <n v="47.9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7-28T00:31:21"/>
    <b v="1"/>
    <n v="94"/>
    <b v="1"/>
    <s v="technology/hardware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0-30T23:54:56"/>
    <b v="1"/>
    <n v="625"/>
    <b v="1"/>
    <s v="technology/hardware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4-12-02T07:54:13"/>
    <b v="1"/>
    <n v="508"/>
    <b v="1"/>
    <s v="technology/hardware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1-15T13:34:34"/>
    <b v="1"/>
    <n v="531"/>
    <b v="1"/>
    <s v="technology/hardware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3-27T01:58:38"/>
    <b v="1"/>
    <n v="158"/>
    <b v="1"/>
    <s v="technology/hardware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3-13T03:07:13"/>
    <b v="1"/>
    <n v="508"/>
    <b v="1"/>
    <s v="technology/hardware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1-03T15:00:07"/>
    <b v="1"/>
    <n v="644"/>
    <b v="1"/>
    <s v="technology/hardware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4-09T20:45:19"/>
    <b v="1"/>
    <n v="848"/>
    <b v="1"/>
    <s v="technology/hardware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0-31T05:02:33"/>
    <b v="1"/>
    <n v="429"/>
    <b v="1"/>
    <s v="technology/hardware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5-30T06:30:21"/>
    <b v="1"/>
    <n v="204"/>
    <b v="1"/>
    <s v="technology/hardware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1-01T10:32:05"/>
    <b v="1"/>
    <n v="379"/>
    <b v="1"/>
    <s v="technology/hardware"/>
    <x v="2"/>
    <s v="hardware"/>
    <n v="449.2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0-31T22:15:03"/>
    <b v="1"/>
    <n v="271"/>
    <b v="1"/>
    <s v="technology/hardware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0-11T12:37:07"/>
    <b v="0"/>
    <n v="120"/>
    <b v="1"/>
    <s v="technology/hardware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5-11-23T16:59:34"/>
    <b v="0"/>
    <n v="140"/>
    <b v="1"/>
    <s v="technology/hardware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0-18T04:14:37"/>
    <b v="0"/>
    <n v="193"/>
    <b v="1"/>
    <s v="technology/hardware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5-14T16:25:14"/>
    <b v="0"/>
    <n v="180"/>
    <b v="1"/>
    <s v="technology/hardware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6-09T02:07:27"/>
    <b v="0"/>
    <n v="263"/>
    <b v="1"/>
    <s v="technology/hardware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4-23T04:07:24"/>
    <b v="0"/>
    <n v="217"/>
    <b v="1"/>
    <s v="technology/hardware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3-18T21:41:10"/>
    <b v="0"/>
    <n v="443"/>
    <b v="1"/>
    <s v="technology/hardware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4-23T15:38:11"/>
    <b v="0"/>
    <n v="1373"/>
    <b v="1"/>
    <s v="technology/hardware"/>
    <x v="2"/>
    <s v="hardware"/>
    <n v="91.8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0-28T12:39:23"/>
    <b v="0"/>
    <n v="742"/>
    <b v="1"/>
    <s v="technology/hardware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4-21T01:42:58"/>
    <b v="0"/>
    <n v="170"/>
    <b v="1"/>
    <s v="technology/hardware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1-26T00:32:17"/>
    <b v="0"/>
    <n v="242"/>
    <b v="1"/>
    <s v="technology/hardware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1-06T02:00:53"/>
    <b v="0"/>
    <n v="541"/>
    <b v="1"/>
    <s v="technology/hardware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0-26T14:49:11"/>
    <b v="0"/>
    <n v="121"/>
    <b v="1"/>
    <s v="technology/hardware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4-02T12:30:10"/>
    <b v="0"/>
    <n v="621"/>
    <b v="1"/>
    <s v="technology/hardware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1-03T16:10:43"/>
    <b v="0"/>
    <n v="101"/>
    <b v="1"/>
    <s v="technology/hardware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3-18T18:15:42"/>
    <b v="0"/>
    <n v="554"/>
    <b v="1"/>
    <s v="technology/hardware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1-27T11:52:12"/>
    <b v="0"/>
    <n v="666"/>
    <b v="1"/>
    <s v="technology/hardware"/>
    <x v="2"/>
    <s v="hardware"/>
    <n v="45.5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1-22T08:53:50"/>
    <b v="0"/>
    <n v="410"/>
    <b v="1"/>
    <s v="technology/hardware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5-12-23T14:27:34"/>
    <b v="0"/>
    <n v="375"/>
    <b v="1"/>
    <s v="technology/hardware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5-24T15:25:50"/>
    <b v="0"/>
    <n v="1364"/>
    <b v="1"/>
    <s v="technology/hardware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01T18:20:54"/>
    <b v="0"/>
    <n v="35"/>
    <b v="1"/>
    <s v="technology/hardware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2-23T09:11:38"/>
    <b v="0"/>
    <n v="203"/>
    <b v="1"/>
    <s v="technology/hardware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4-12T17:35:01"/>
    <b v="0"/>
    <n v="49"/>
    <b v="1"/>
    <s v="technology/hardware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4-25T08:45:23"/>
    <b v="0"/>
    <n v="5812"/>
    <b v="1"/>
    <s v="technology/hardware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1-25T08:00:29"/>
    <b v="0"/>
    <n v="1556"/>
    <b v="1"/>
    <s v="technology/hardware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7-24T18:31:23"/>
    <b v="0"/>
    <n v="65"/>
    <b v="1"/>
    <s v="technology/hardware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4-21T20:29:36"/>
    <b v="0"/>
    <n v="10"/>
    <b v="1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09-20T20:11:55"/>
    <b v="0"/>
    <n v="76"/>
    <b v="1"/>
    <s v="technology/hardware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5-12-02T23:19:51"/>
    <b v="0"/>
    <n v="263"/>
    <b v="1"/>
    <s v="technology/hardware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5-29T15:45:23"/>
    <b v="0"/>
    <n v="1530"/>
    <b v="1"/>
    <s v="technology/hardware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08-18T06:41:24"/>
    <b v="0"/>
    <n v="278"/>
    <b v="1"/>
    <s v="technology/hardware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4-07T13:57:12"/>
    <b v="0"/>
    <n v="350"/>
    <b v="1"/>
    <s v="technology/hardware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3-24T16:01:58"/>
    <b v="0"/>
    <n v="470"/>
    <b v="1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4-06T19:49:42"/>
    <b v="0"/>
    <n v="3"/>
    <b v="1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6-25T16:21:28"/>
    <b v="0"/>
    <n v="8200"/>
    <b v="1"/>
    <s v="technology/hardware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6-13T21:08:09"/>
    <b v="0"/>
    <n v="8359"/>
    <b v="1"/>
    <s v="technology/hardware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4-09T01:01:16"/>
    <b v="0"/>
    <n v="188"/>
    <b v="1"/>
    <s v="technology/hardware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1-18T18:30:57"/>
    <b v="0"/>
    <n v="48"/>
    <b v="1"/>
    <s v="technology/hardware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5-26T17:03:13"/>
    <b v="0"/>
    <n v="607"/>
    <b v="1"/>
    <s v="technology/hardware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0-12T22:58:20"/>
    <b v="0"/>
    <n v="50"/>
    <b v="1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4-05T03:45:55"/>
    <b v="0"/>
    <n v="55"/>
    <b v="1"/>
    <s v="music/indie rock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09-25T02:53:16"/>
    <b v="0"/>
    <n v="38"/>
    <b v="1"/>
    <s v="music/indie rock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5-05T17:19:55"/>
    <b v="0"/>
    <n v="25"/>
    <b v="1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4-02T19:59:42"/>
    <b v="0"/>
    <n v="46"/>
    <b v="1"/>
    <s v="music/indie rock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6-15T20:03:07"/>
    <b v="0"/>
    <n v="83"/>
    <b v="1"/>
    <s v="music/indie rock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1-13T16:05:32"/>
    <b v="0"/>
    <n v="35"/>
    <b v="1"/>
    <s v="music/indie rock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8-09T04:54:18"/>
    <b v="0"/>
    <n v="25"/>
    <b v="1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8-05T17:09:12"/>
    <b v="0"/>
    <n v="75"/>
    <b v="1"/>
    <s v="music/indie rock"/>
    <x v="4"/>
    <s v="indie rock"/>
    <n v="46.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6-28T01:49:54"/>
    <b v="0"/>
    <n v="62"/>
    <b v="1"/>
    <s v="music/indie rock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1-25T09:09:15"/>
    <b v="0"/>
    <n v="160"/>
    <b v="1"/>
    <s v="music/indie rock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1-12T07:44:38"/>
    <b v="0"/>
    <n v="246"/>
    <b v="1"/>
    <s v="music/indie rock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08-08T16:58:52"/>
    <b v="0"/>
    <n v="55"/>
    <b v="1"/>
    <s v="music/indie rock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0-23T20:30:32"/>
    <b v="0"/>
    <n v="23"/>
    <b v="1"/>
    <s v="music/indie rock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1-31T00:28:50"/>
    <b v="0"/>
    <n v="72"/>
    <b v="1"/>
    <s v="music/indie rock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08-03T17:36:13"/>
    <b v="0"/>
    <n v="22"/>
    <b v="1"/>
    <s v="music/indie rock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10T18:12:15"/>
    <b v="0"/>
    <n v="14"/>
    <b v="1"/>
    <s v="music/indie rock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0-02T14:02:15"/>
    <b v="0"/>
    <n v="38"/>
    <b v="1"/>
    <s v="music/indie rock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2-07T02:43:55"/>
    <b v="0"/>
    <n v="32"/>
    <b v="1"/>
    <s v="music/indie rock"/>
    <x v="4"/>
    <s v="indie rock"/>
    <n v="188.13"/>
  </r>
  <r>
    <n v="2099"/>
    <s v="Roosevelt Died."/>
    <s v="Our tour van died, we need help!"/>
    <n v="3000"/>
    <n v="3971"/>
    <x v="0"/>
    <s v="US"/>
    <s v="USD"/>
    <n v="1435808400"/>
    <n v="1434650084"/>
    <x v="2099"/>
    <d v="2015-06-18T17:54:44"/>
    <b v="0"/>
    <n v="63"/>
    <b v="1"/>
    <s v="music/indie rock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14T20:02:21"/>
    <b v="0"/>
    <n v="27"/>
    <b v="1"/>
    <s v="music/indie rock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1-12-15T03:35:14"/>
    <b v="0"/>
    <n v="44"/>
    <b v="1"/>
    <s v="music/indie rock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4-05T20:50:48"/>
    <b v="0"/>
    <n v="38"/>
    <b v="1"/>
    <s v="music/indie rock"/>
    <x v="4"/>
    <s v="indie rock"/>
    <n v="35.7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0-10T18:07:07"/>
    <b v="0"/>
    <n v="115"/>
    <b v="1"/>
    <s v="music/indie rock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4-30T01:47:14"/>
    <b v="0"/>
    <n v="37"/>
    <b v="1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08T18:55:53"/>
    <b v="0"/>
    <n v="99"/>
    <b v="1"/>
    <s v="music/indie rock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2-12-27T05:09:34"/>
    <b v="0"/>
    <n v="44"/>
    <b v="1"/>
    <s v="music/indie rock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0-22T17:03:13"/>
    <b v="0"/>
    <n v="58"/>
    <b v="1"/>
    <s v="music/indie rock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8-14T04:13:00"/>
    <b v="0"/>
    <n v="191"/>
    <b v="1"/>
    <s v="music/indie rock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6-05T17:00:17"/>
    <b v="0"/>
    <n v="40"/>
    <b v="1"/>
    <s v="music/indie rock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4-30T16:06:09"/>
    <b v="0"/>
    <n v="38"/>
    <b v="1"/>
    <s v="music/indie rock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6-09T04:43:45"/>
    <b v="0"/>
    <n v="39"/>
    <b v="1"/>
    <s v="music/indie rock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01T22:16:33"/>
    <b v="0"/>
    <n v="11"/>
    <b v="1"/>
    <s v="music/indie rock"/>
    <x v="4"/>
    <s v="indie rock"/>
    <n v="27.2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8-19T20:46:16"/>
    <b v="0"/>
    <n v="107"/>
    <b v="1"/>
    <s v="music/indie rock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0-07T19:34:30"/>
    <b v="0"/>
    <n v="147"/>
    <b v="1"/>
    <s v="music/indie rock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1-21T01:56:41"/>
    <b v="0"/>
    <n v="36"/>
    <b v="1"/>
    <s v="music/indie rock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08-15T18:40:03"/>
    <b v="0"/>
    <n v="92"/>
    <b v="1"/>
    <s v="music/indie rock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13T01:25:49"/>
    <b v="0"/>
    <n v="35"/>
    <b v="1"/>
    <s v="music/indie rock"/>
    <x v="4"/>
    <s v="indie rock"/>
    <n v="50.6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6-24T20:08:56"/>
    <b v="0"/>
    <n v="17"/>
    <b v="1"/>
    <s v="music/indie rock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7-17T03:07:25"/>
    <b v="0"/>
    <n v="22"/>
    <b v="1"/>
    <s v="music/indie rock"/>
    <x v="4"/>
    <s v="indie rock"/>
    <n v="91.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3-11-13T23:08:56"/>
    <b v="0"/>
    <n v="69"/>
    <b v="1"/>
    <s v="music/indie rock"/>
    <x v="4"/>
    <s v="indie rock"/>
    <n v="116.9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6-12-12T17:49:08"/>
    <b v="0"/>
    <n v="10"/>
    <b v="0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6-12-08T07:12:49"/>
    <b v="0"/>
    <n v="3"/>
    <b v="0"/>
    <s v="games/video games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1-20T10:11:47"/>
    <b v="0"/>
    <n v="5"/>
    <b v="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0-13T00:40:35"/>
    <b v="0"/>
    <n v="5"/>
    <b v="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7-06T00:33:53"/>
    <b v="0"/>
    <n v="27"/>
    <b v="0"/>
    <s v="games/video games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1-08T23:21:27"/>
    <b v="0"/>
    <n v="2"/>
    <b v="0"/>
    <s v="games/video games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2-10T12:07:43"/>
    <b v="0"/>
    <n v="236"/>
    <b v="0"/>
    <s v="games/video games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7-23T18:32:49"/>
    <b v="0"/>
    <n v="1"/>
    <b v="0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2-09T00:35:00"/>
    <b v="0"/>
    <n v="12"/>
    <b v="0"/>
    <s v="games/video games"/>
    <x v="6"/>
    <s v="video games"/>
    <n v="19.67000000000000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7-12T02:04:23"/>
    <b v="0"/>
    <n v="4"/>
    <b v="0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6-12T04:58:11"/>
    <b v="0"/>
    <n v="3"/>
    <b v="0"/>
    <s v="games/video games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1-04T11:41:32"/>
    <b v="0"/>
    <n v="99"/>
    <b v="0"/>
    <s v="games/video games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3-17T02:19:59"/>
    <b v="0"/>
    <n v="3"/>
    <b v="0"/>
    <s v="games/video games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3-28T21:16:31"/>
    <b v="0"/>
    <n v="3"/>
    <b v="0"/>
    <s v="games/video games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09-04T23:07:13"/>
    <b v="0"/>
    <n v="22"/>
    <b v="0"/>
    <s v="games/video games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09-19T12:13:06"/>
    <b v="0"/>
    <n v="4"/>
    <b v="0"/>
    <s v="games/video games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1-05T18:30:29"/>
    <b v="0"/>
    <n v="534"/>
    <b v="0"/>
    <s v="games/video games"/>
    <x v="6"/>
    <s v="video games"/>
    <n v="26.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0-10T00:18:59"/>
    <b v="0"/>
    <n v="12"/>
    <b v="0"/>
    <s v="games/video games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0-04T18:00:08"/>
    <b v="0"/>
    <n v="56"/>
    <b v="0"/>
    <s v="games/video games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2-12-12T20:00:24"/>
    <b v="0"/>
    <n v="11"/>
    <b v="0"/>
    <s v="games/video games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0-15T05:39:19"/>
    <b v="0"/>
    <n v="0"/>
    <b v="0"/>
    <s v="games/video games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02T16:50:10"/>
    <b v="0"/>
    <n v="12"/>
    <b v="0"/>
    <s v="games/video games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6-03T21:16:52"/>
    <b v="0"/>
    <n v="5"/>
    <b v="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8-13T13:07:20"/>
    <b v="0"/>
    <n v="24"/>
    <b v="0"/>
    <s v="games/video games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0-28T05:41:54"/>
    <b v="0"/>
    <n v="89"/>
    <b v="0"/>
    <s v="games/video games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1-28T16:18:30"/>
    <b v="0"/>
    <n v="1"/>
    <b v="0"/>
    <s v="games/video games"/>
    <x v="6"/>
    <s v="video games"/>
    <n v="1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0-15T07:05:48"/>
    <b v="0"/>
    <n v="55"/>
    <b v="0"/>
    <s v="games/video games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3-03T17:36:22"/>
    <b v="0"/>
    <n v="2"/>
    <b v="0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6-26T00:35:56"/>
    <b v="0"/>
    <n v="0"/>
    <b v="0"/>
    <s v="games/video games"/>
    <x v="6"/>
    <s v="video games"/>
    <n v="0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6-13T06:49:59"/>
    <b v="0"/>
    <n v="4"/>
    <b v="0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5-30T20:20:14"/>
    <b v="0"/>
    <n v="6"/>
    <b v="0"/>
    <s v="games/video games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2-13T19:58:29"/>
    <b v="0"/>
    <n v="4"/>
    <b v="0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4-12-01T21:51:58"/>
    <b v="0"/>
    <n v="4"/>
    <b v="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08T15:10:27"/>
    <b v="0"/>
    <n v="2"/>
    <b v="0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01T17:56:25"/>
    <b v="0"/>
    <n v="5"/>
    <b v="0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8-02T20:30:06"/>
    <b v="0"/>
    <n v="83"/>
    <b v="0"/>
    <s v="games/video games"/>
    <x v="6"/>
    <s v="video games"/>
    <n v="17.989999999999998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1-20T23:33:03"/>
    <b v="0"/>
    <n v="57"/>
    <b v="0"/>
    <s v="games/video games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2-12-21T20:29:34"/>
    <b v="0"/>
    <n v="311"/>
    <b v="0"/>
    <s v="games/video games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6-16T17:32:54"/>
    <b v="0"/>
    <n v="2"/>
    <b v="0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4-19T17:05:05"/>
    <b v="0"/>
    <n v="16"/>
    <b v="0"/>
    <s v="games/video games"/>
    <x v="6"/>
    <s v="video games"/>
    <n v="5.3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8-24T20:27:39"/>
    <b v="0"/>
    <n v="13"/>
    <b v="1"/>
    <s v="music/rock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6-23T18:23:11"/>
    <b v="0"/>
    <n v="58"/>
    <b v="1"/>
    <s v="music/rock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4-17T21:35:20"/>
    <b v="0"/>
    <n v="44"/>
    <b v="1"/>
    <s v="music/rock"/>
    <x v="4"/>
    <s v="rock"/>
    <n v="75.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5-25T17:13:34"/>
    <b v="0"/>
    <n v="83"/>
    <b v="1"/>
    <s v="music/rock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3-09T16:00:35"/>
    <b v="0"/>
    <n v="117"/>
    <b v="1"/>
    <s v="music/rock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0-21T20:06:58"/>
    <b v="0"/>
    <n v="32"/>
    <b v="1"/>
    <s v="music/rock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01T01:35:37"/>
    <b v="0"/>
    <n v="8"/>
    <b v="1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1-10T14:24:21"/>
    <b v="0"/>
    <n v="340"/>
    <b v="1"/>
    <s v="music/rock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2-27T16:49:11"/>
    <b v="0"/>
    <n v="7"/>
    <b v="1"/>
    <s v="music/rock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7-13T18:00:22"/>
    <b v="0"/>
    <n v="19"/>
    <b v="1"/>
    <s v="music/rock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5-17T22:58:15"/>
    <b v="0"/>
    <n v="47"/>
    <b v="1"/>
    <s v="music/rock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3-19T13:55:20"/>
    <b v="0"/>
    <n v="13"/>
    <b v="1"/>
    <s v="music/rock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8-09T16:37:23"/>
    <b v="0"/>
    <n v="90"/>
    <b v="1"/>
    <s v="music/rock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4-05T13:01:47"/>
    <b v="0"/>
    <n v="63"/>
    <b v="1"/>
    <s v="music/rock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14T00:13:06"/>
    <b v="0"/>
    <n v="26"/>
    <b v="1"/>
    <s v="music/rock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4-02T15:11:49"/>
    <b v="0"/>
    <n v="71"/>
    <b v="1"/>
    <s v="music/rock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5-12T06:01:07"/>
    <b v="0"/>
    <n v="38"/>
    <b v="1"/>
    <s v="music/rock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6-12-19T15:16:37"/>
    <b v="0"/>
    <n v="859"/>
    <b v="1"/>
    <s v="music/rock"/>
    <x v="4"/>
    <s v="rock"/>
    <n v="40.3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3-12T04:06:32"/>
    <b v="0"/>
    <n v="21"/>
    <b v="1"/>
    <s v="music/rock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0-02T16:04:28"/>
    <b v="0"/>
    <n v="78"/>
    <b v="1"/>
    <s v="music/rock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07T00:07:33"/>
    <b v="0"/>
    <n v="53"/>
    <b v="1"/>
    <s v="games/tabletop games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08-28T21:37:05"/>
    <b v="0"/>
    <n v="356"/>
    <b v="1"/>
    <s v="games/tabletop games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1-10T08:46:17"/>
    <b v="0"/>
    <n v="279"/>
    <b v="1"/>
    <s v="games/tabletop games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11T16:34:01"/>
    <b v="1"/>
    <n v="266"/>
    <b v="1"/>
    <s v="games/tabletop games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2-14T08:23:59"/>
    <b v="0"/>
    <n v="623"/>
    <b v="1"/>
    <s v="games/tabletop games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8-01T14:45:43"/>
    <b v="0"/>
    <n v="392"/>
    <b v="1"/>
    <s v="games/tabletop games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3-05T05:01:06"/>
    <b v="1"/>
    <n v="3562"/>
    <b v="1"/>
    <s v="games/tabletop games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09-20T14:04:01"/>
    <b v="0"/>
    <n v="514"/>
    <b v="1"/>
    <s v="games/tabletop games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07T18:55:00"/>
    <b v="0"/>
    <n v="88"/>
    <b v="1"/>
    <s v="games/tabletop games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2-17T15:00:04"/>
    <b v="0"/>
    <n v="537"/>
    <b v="1"/>
    <s v="games/tabletop games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02T20:00:27"/>
    <b v="0"/>
    <n v="25"/>
    <b v="1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1-17T20:25:44"/>
    <b v="0"/>
    <n v="3238"/>
    <b v="1"/>
    <s v="games/tabletop games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0-21T09:44:32"/>
    <b v="0"/>
    <n v="897"/>
    <b v="1"/>
    <s v="games/tabletop games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2-25T18:11:30"/>
    <b v="0"/>
    <n v="878"/>
    <b v="1"/>
    <s v="games/tabletop games"/>
    <x v="6"/>
    <s v="tabletop games"/>
    <n v="61.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7-12T18:31:40"/>
    <b v="0"/>
    <n v="115"/>
    <b v="1"/>
    <s v="games/tabletop games"/>
    <x v="6"/>
    <s v="tabletop games"/>
    <n v="48.1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1-01T11:41:42"/>
    <b v="0"/>
    <n v="234"/>
    <b v="1"/>
    <s v="games/tabletop games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1-29T14:00:59"/>
    <b v="0"/>
    <n v="4330"/>
    <b v="1"/>
    <s v="games/tabletop games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0-15T12:20:00"/>
    <b v="0"/>
    <n v="651"/>
    <b v="1"/>
    <s v="games/tabletop games"/>
    <x v="6"/>
    <s v="tabletop games"/>
    <n v="81.65000000000000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09-15T09:59:58"/>
    <b v="1"/>
    <n v="251"/>
    <b v="1"/>
    <s v="games/tabletop games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6-08T15:01:08"/>
    <b v="0"/>
    <n v="263"/>
    <b v="1"/>
    <s v="games/tabletop games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02T20:19:25"/>
    <b v="0"/>
    <n v="28"/>
    <b v="1"/>
    <s v="music/electronic music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0-02T20:22:48"/>
    <b v="0"/>
    <n v="721"/>
    <b v="1"/>
    <s v="music/electronic music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8-25T20:38:02"/>
    <b v="0"/>
    <n v="50"/>
    <b v="1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2-07T07:28:39"/>
    <b v="0"/>
    <n v="73"/>
    <b v="1"/>
    <s v="music/electronic music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5-02T19:43:09"/>
    <b v="0"/>
    <n v="27"/>
    <b v="1"/>
    <s v="music/electronic music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3-29T06:10:24"/>
    <b v="0"/>
    <n v="34"/>
    <b v="1"/>
    <s v="music/electronic music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0-17T04:39:33"/>
    <b v="0"/>
    <n v="7"/>
    <b v="1"/>
    <s v="music/electronic music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2-07T21:10:26"/>
    <b v="0"/>
    <n v="24"/>
    <b v="1"/>
    <s v="music/electronic music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03T11:30:44"/>
    <b v="0"/>
    <n v="15"/>
    <b v="1"/>
    <s v="music/electronic music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2-17T01:35:10"/>
    <b v="0"/>
    <n v="72"/>
    <b v="1"/>
    <s v="music/electronic music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3-18T18:50:25"/>
    <b v="0"/>
    <n v="120"/>
    <b v="1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0-01T17:56:17"/>
    <b v="0"/>
    <n v="123"/>
    <b v="1"/>
    <s v="music/electronic music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4-15T19:49:39"/>
    <b v="0"/>
    <n v="1"/>
    <b v="1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1-07T19:00:48"/>
    <b v="0"/>
    <n v="24"/>
    <b v="1"/>
    <s v="music/electronic music"/>
    <x v="4"/>
    <s v="electronic music"/>
    <n v="73.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2-19T17:12:52"/>
    <b v="0"/>
    <n v="33"/>
    <b v="1"/>
    <s v="music/electronic music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09T18:02:25"/>
    <b v="0"/>
    <n v="14"/>
    <b v="1"/>
    <s v="music/electronic music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0-22T18:38:33"/>
    <b v="0"/>
    <n v="9"/>
    <b v="1"/>
    <s v="music/electronic music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06T19:29:43"/>
    <b v="0"/>
    <n v="76"/>
    <b v="1"/>
    <s v="music/electronic music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7-20T17:15:12"/>
    <b v="0"/>
    <n v="19"/>
    <b v="1"/>
    <s v="music/electronic music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6-27T01:27:16"/>
    <b v="0"/>
    <n v="69"/>
    <b v="1"/>
    <s v="music/electronic music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3-23T16:00:09"/>
    <b v="0"/>
    <n v="218"/>
    <b v="1"/>
    <s v="games/tabletop games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1-12-29T18:54:07"/>
    <b v="0"/>
    <n v="30"/>
    <b v="1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5-28T15:22:48"/>
    <b v="0"/>
    <n v="100"/>
    <b v="1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01T16:01:15"/>
    <b v="0"/>
    <n v="296"/>
    <b v="1"/>
    <s v="games/tabletop games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8-22T19:00:15"/>
    <b v="0"/>
    <n v="1204"/>
    <b v="1"/>
    <s v="games/tabletop games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1-12T19:10:22"/>
    <b v="0"/>
    <n v="321"/>
    <b v="1"/>
    <s v="games/tabletop games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0-14T19:22:35"/>
    <b v="0"/>
    <n v="301"/>
    <b v="1"/>
    <s v="games/tabletop games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7-17T06:40:36"/>
    <b v="0"/>
    <n v="144"/>
    <b v="1"/>
    <s v="games/tabletop games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7-29T15:56:31"/>
    <b v="0"/>
    <n v="539"/>
    <b v="1"/>
    <s v="games/tabletop games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3-26T21:08:47"/>
    <b v="0"/>
    <n v="498"/>
    <b v="1"/>
    <s v="games/tabletop games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5-29T21:51:41"/>
    <b v="0"/>
    <n v="1113"/>
    <b v="1"/>
    <s v="games/tabletop games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6-16T19:03:28"/>
    <b v="0"/>
    <n v="988"/>
    <b v="1"/>
    <s v="games/tabletop games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1-23T09:05:39"/>
    <b v="0"/>
    <n v="391"/>
    <b v="1"/>
    <s v="games/tabletop games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6-12-06T19:47:27"/>
    <b v="0"/>
    <n v="28"/>
    <b v="1"/>
    <s v="games/tabletop games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2-27T00:31:51"/>
    <b v="0"/>
    <n v="147"/>
    <b v="1"/>
    <s v="games/tabletop games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1-02T14:48:43"/>
    <b v="0"/>
    <n v="680"/>
    <b v="1"/>
    <s v="games/tabletop games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0-03T00:04:43"/>
    <b v="0"/>
    <n v="983"/>
    <b v="1"/>
    <s v="games/tabletop games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2-08T14:55:16"/>
    <b v="0"/>
    <n v="79"/>
    <b v="1"/>
    <s v="games/tabletop games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0-25T23:00:14"/>
    <b v="0"/>
    <n v="426"/>
    <b v="1"/>
    <s v="games/tabletop games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3-23T19:49:04"/>
    <b v="0"/>
    <n v="96"/>
    <b v="1"/>
    <s v="games/tabletop games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1-31T19:51:40"/>
    <b v="0"/>
    <n v="163"/>
    <b v="1"/>
    <s v="games/tabletop games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0-22T13:48:53"/>
    <b v="0"/>
    <n v="2525"/>
    <b v="1"/>
    <s v="games/tabletop games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06T18:01:30"/>
    <b v="0"/>
    <n v="2035"/>
    <b v="1"/>
    <s v="games/tabletop games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04T19:39:06"/>
    <b v="0"/>
    <n v="290"/>
    <b v="1"/>
    <s v="games/tabletop games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1-21T17:00:17"/>
    <b v="0"/>
    <n v="1980"/>
    <b v="1"/>
    <s v="games/tabletop games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8-05T19:00:10"/>
    <b v="0"/>
    <n v="57"/>
    <b v="1"/>
    <s v="games/tabletop games"/>
    <x v="6"/>
    <s v="tabletop games"/>
    <n v="43.9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15T15:59:25"/>
    <b v="0"/>
    <n v="380"/>
    <b v="1"/>
    <s v="games/tabletop games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1-14T21:01:18"/>
    <b v="0"/>
    <n v="128"/>
    <b v="1"/>
    <s v="games/tabletop games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3-03T16:52:45"/>
    <b v="0"/>
    <n v="180"/>
    <b v="1"/>
    <s v="games/tabletop games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1-03T00:07:53"/>
    <b v="0"/>
    <n v="571"/>
    <b v="1"/>
    <s v="games/tabletop games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7-26T08:17:57"/>
    <b v="0"/>
    <n v="480"/>
    <b v="1"/>
    <s v="games/tabletop games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7-22T07:52:18"/>
    <b v="0"/>
    <n v="249"/>
    <b v="1"/>
    <s v="games/tabletop games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0-19T15:09:07"/>
    <b v="0"/>
    <n v="84"/>
    <b v="1"/>
    <s v="games/tabletop games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17T15:32:48"/>
    <b v="0"/>
    <n v="197"/>
    <b v="1"/>
    <s v="games/tabletop games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4-07T22:50:51"/>
    <b v="0"/>
    <n v="271"/>
    <b v="1"/>
    <s v="games/tabletop games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08T10:50:46"/>
    <b v="0"/>
    <n v="50"/>
    <b v="1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5-15T22:28:49"/>
    <b v="0"/>
    <n v="169"/>
    <b v="1"/>
    <s v="games/tabletop games"/>
    <x v="6"/>
    <s v="tabletop games"/>
    <n v="94.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5-12T18:01:27"/>
    <b v="0"/>
    <n v="205"/>
    <b v="1"/>
    <s v="games/tabletop games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1-28T19:18:56"/>
    <b v="0"/>
    <n v="206"/>
    <b v="1"/>
    <s v="games/tabletop games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2-25T00:24:10"/>
    <b v="0"/>
    <n v="84"/>
    <b v="1"/>
    <s v="games/tabletop games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1-24T17:23:40"/>
    <b v="0"/>
    <n v="210"/>
    <b v="1"/>
    <s v="games/tabletop games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0-14T14:02:38"/>
    <b v="0"/>
    <n v="181"/>
    <b v="1"/>
    <s v="games/tabletop games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10T19:58:33"/>
    <b v="0"/>
    <n v="60"/>
    <b v="1"/>
    <s v="games/tabletop games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06T13:58:34"/>
    <b v="0"/>
    <n v="445"/>
    <b v="1"/>
    <s v="games/tabletop games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15T20:28:27"/>
    <b v="0"/>
    <n v="17"/>
    <b v="1"/>
    <s v="games/tabletop games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09T20:59:52"/>
    <b v="0"/>
    <n v="194"/>
    <b v="1"/>
    <s v="games/tabletop games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1-25T19:54:57"/>
    <b v="0"/>
    <n v="404"/>
    <b v="1"/>
    <s v="games/tabletop games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2-10T01:58:35"/>
    <b v="0"/>
    <n v="194"/>
    <b v="1"/>
    <s v="games/tabletop games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2-10T16:54:23"/>
    <b v="0"/>
    <n v="902"/>
    <b v="1"/>
    <s v="games/tabletop games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6-12-21T20:51:53"/>
    <b v="0"/>
    <n v="1670"/>
    <b v="1"/>
    <s v="games/tabletop games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1-10T00:00:04"/>
    <b v="0"/>
    <n v="1328"/>
    <b v="1"/>
    <s v="games/tabletop games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1-07T16:47:16"/>
    <b v="0"/>
    <n v="944"/>
    <b v="1"/>
    <s v="games/tabletop games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2-15T13:10:42"/>
    <b v="0"/>
    <n v="147"/>
    <b v="1"/>
    <s v="games/tabletop games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1-24T12:00:57"/>
    <b v="0"/>
    <n v="99"/>
    <b v="1"/>
    <s v="games/tabletop games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1-22T14:47:59"/>
    <b v="0"/>
    <n v="79"/>
    <b v="1"/>
    <s v="games/tabletop games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3-12-06T15:38:09"/>
    <b v="0"/>
    <n v="75"/>
    <b v="1"/>
    <s v="games/tabletop games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1-28T16:17:03"/>
    <b v="0"/>
    <n v="207"/>
    <b v="1"/>
    <s v="games/tabletop games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5-11-30T17:01:07"/>
    <b v="0"/>
    <n v="102"/>
    <b v="1"/>
    <s v="games/tabletop games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1-16T19:21:39"/>
    <b v="0"/>
    <n v="32"/>
    <b v="1"/>
    <s v="games/tabletop games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8-18T14:59:51"/>
    <b v="0"/>
    <n v="480"/>
    <b v="1"/>
    <s v="games/tabletop games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5-24T06:51:37"/>
    <b v="0"/>
    <n v="11"/>
    <b v="1"/>
    <s v="music/rock"/>
    <x v="4"/>
    <s v="rock"/>
    <n v="50.4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5-11-15T04:11:26"/>
    <b v="0"/>
    <n v="12"/>
    <b v="1"/>
    <s v="music/rock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3-10T03:00:04"/>
    <b v="0"/>
    <n v="48"/>
    <b v="1"/>
    <s v="music/rock"/>
    <x v="4"/>
    <s v="rock"/>
    <n v="63.0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2-11T19:07:25"/>
    <b v="0"/>
    <n v="59"/>
    <b v="1"/>
    <s v="music/rock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5-30T04:27:23"/>
    <b v="0"/>
    <n v="79"/>
    <b v="1"/>
    <s v="music/rock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8-08T23:07:34"/>
    <b v="0"/>
    <n v="14"/>
    <b v="1"/>
    <s v="music/rock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02T16:01:00"/>
    <b v="0"/>
    <n v="106"/>
    <b v="1"/>
    <s v="music/rock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07T19:51:29"/>
    <b v="0"/>
    <n v="25"/>
    <b v="1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0-24T23:57:40"/>
    <b v="0"/>
    <n v="25"/>
    <b v="1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09-14T06:05:30"/>
    <b v="0"/>
    <n v="29"/>
    <b v="1"/>
    <s v="music/rock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3-19T23:26:58"/>
    <b v="0"/>
    <n v="43"/>
    <b v="1"/>
    <s v="music/rock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3-19T16:44:36"/>
    <b v="0"/>
    <n v="46"/>
    <b v="1"/>
    <s v="music/rock"/>
    <x v="4"/>
    <s v="rock"/>
    <n v="46.6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8-30T16:59:59"/>
    <b v="0"/>
    <n v="27"/>
    <b v="1"/>
    <s v="music/rock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2-12-21T17:21:20"/>
    <b v="0"/>
    <n v="112"/>
    <b v="1"/>
    <s v="music/rock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2-12-27T22:54:16"/>
    <b v="0"/>
    <n v="34"/>
    <b v="1"/>
    <s v="music/rock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1-19T17:33:46"/>
    <b v="0"/>
    <n v="145"/>
    <b v="1"/>
    <s v="music/rock"/>
    <x v="4"/>
    <s v="rock"/>
    <n v="71.9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2-09T01:00:49"/>
    <b v="0"/>
    <n v="19"/>
    <b v="1"/>
    <s v="music/rock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2-24T20:10:33"/>
    <b v="0"/>
    <n v="288"/>
    <b v="1"/>
    <s v="music/rock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1-22T00:46:49"/>
    <b v="0"/>
    <n v="14"/>
    <b v="1"/>
    <s v="music/rock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14T17:26:56"/>
    <b v="0"/>
    <n v="7"/>
    <b v="1"/>
    <s v="music/rock"/>
    <x v="4"/>
    <s v="rock"/>
    <n v="115.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5-22T03:31:36"/>
    <b v="1"/>
    <n v="211"/>
    <b v="1"/>
    <s v="music/indie rock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1-27T20:50:34"/>
    <b v="1"/>
    <n v="85"/>
    <b v="1"/>
    <s v="music/indie rock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1-03T02:39:56"/>
    <b v="1"/>
    <n v="103"/>
    <b v="1"/>
    <s v="music/indie rock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1-20T19:34:51"/>
    <b v="1"/>
    <n v="113"/>
    <b v="1"/>
    <s v="music/indie rock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7-14T16:41:12"/>
    <b v="1"/>
    <n v="167"/>
    <b v="1"/>
    <s v="music/indie rock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2-09T04:02:09"/>
    <b v="1"/>
    <n v="73"/>
    <b v="1"/>
    <s v="music/indie rock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4-05T19:15:33"/>
    <b v="1"/>
    <n v="75"/>
    <b v="1"/>
    <s v="music/indie rock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7-31T23:06:36"/>
    <b v="1"/>
    <n v="614"/>
    <b v="1"/>
    <s v="music/indie rock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2-02T23:42:17"/>
    <b v="1"/>
    <n v="107"/>
    <b v="1"/>
    <s v="music/indie rock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2-19T19:03:35"/>
    <b v="1"/>
    <n v="1224"/>
    <b v="1"/>
    <s v="music/indie rock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4-07T00:06:29"/>
    <b v="1"/>
    <n v="104"/>
    <b v="1"/>
    <s v="music/indie rock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3-18T15:11:18"/>
    <b v="1"/>
    <n v="79"/>
    <b v="1"/>
    <s v="music/indie rock"/>
    <x v="4"/>
    <s v="indie rock"/>
    <n v="40.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4-03T23:00:26"/>
    <b v="1"/>
    <n v="157"/>
    <b v="1"/>
    <s v="music/indie rock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5-08T13:14:17"/>
    <b v="1"/>
    <n v="50"/>
    <b v="1"/>
    <s v="music/indie rock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4-05T17:25:43"/>
    <b v="1"/>
    <n v="64"/>
    <b v="1"/>
    <s v="music/indie rock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09-23T17:24:10"/>
    <b v="1"/>
    <n v="200"/>
    <b v="1"/>
    <s v="music/indie rock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1-14T13:00:49"/>
    <b v="1"/>
    <n v="22"/>
    <b v="1"/>
    <s v="music/indie rock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8-25T15:26:54"/>
    <b v="1"/>
    <n v="163"/>
    <b v="1"/>
    <s v="music/indie rock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1-15T01:58:05"/>
    <b v="1"/>
    <n v="77"/>
    <b v="1"/>
    <s v="music/indie rock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2-26T19:36:40"/>
    <b v="1"/>
    <n v="89"/>
    <b v="1"/>
    <s v="music/indie rock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3-05T06:15:01"/>
    <b v="0"/>
    <n v="64"/>
    <b v="0"/>
    <s v="food/small batch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3-10T21:29:29"/>
    <b v="0"/>
    <n v="4"/>
    <b v="0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13T18:07:27"/>
    <b v="0"/>
    <n v="4"/>
    <b v="0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2-24T21:14:45"/>
    <b v="0"/>
    <n v="61"/>
    <b v="0"/>
    <s v="food/small batch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2-28T00:32:11"/>
    <b v="0"/>
    <n v="7"/>
    <b v="0"/>
    <s v="food/small batch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3-10T00:49:08"/>
    <b v="0"/>
    <n v="1"/>
    <b v="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7-22T22:00:40"/>
    <b v="1"/>
    <n v="3355"/>
    <b v="1"/>
    <s v="food/small batch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5-15T18:45:37"/>
    <b v="1"/>
    <n v="537"/>
    <b v="1"/>
    <s v="food/small batch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6-17T14:59:06"/>
    <b v="1"/>
    <n v="125"/>
    <b v="1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1-24T21:35:43"/>
    <b v="1"/>
    <n v="163"/>
    <b v="1"/>
    <s v="food/small batch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7-19T00:08:10"/>
    <b v="1"/>
    <n v="283"/>
    <b v="1"/>
    <s v="food/small batch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1-07T15:04:31"/>
    <b v="1"/>
    <n v="352"/>
    <b v="1"/>
    <s v="food/small batch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08T15:36:30"/>
    <b v="1"/>
    <n v="94"/>
    <b v="1"/>
    <s v="food/small batch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0-06T16:04:58"/>
    <b v="1"/>
    <n v="67"/>
    <b v="1"/>
    <s v="food/small batch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5-12T13:44:03"/>
    <b v="1"/>
    <n v="221"/>
    <b v="1"/>
    <s v="food/small batch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1-27T22:11:35"/>
    <b v="1"/>
    <n v="2165"/>
    <b v="1"/>
    <s v="food/small batch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5-27T15:22:23"/>
    <b v="1"/>
    <n v="179"/>
    <b v="1"/>
    <s v="food/small batch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5-30T21:31:24"/>
    <b v="1"/>
    <n v="123"/>
    <b v="1"/>
    <s v="food/small batch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1-18T19:11:49"/>
    <b v="1"/>
    <n v="1104"/>
    <b v="1"/>
    <s v="food/small batch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09-30T15:25:38"/>
    <b v="1"/>
    <n v="403"/>
    <b v="1"/>
    <s v="food/small batch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6-12T19:31:44"/>
    <b v="0"/>
    <n v="0"/>
    <b v="0"/>
    <s v="technology/web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09-15T16:51:10"/>
    <b v="0"/>
    <n v="0"/>
    <b v="0"/>
    <s v="technology/web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5-11-19T19:48:25"/>
    <b v="0"/>
    <n v="1"/>
    <b v="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5-25T17:27:49"/>
    <b v="0"/>
    <n v="1"/>
    <b v="0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2-25T00:02:36"/>
    <b v="0"/>
    <n v="0"/>
    <b v="0"/>
    <s v="technology/web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09-02T19:10:31"/>
    <b v="0"/>
    <n v="3"/>
    <b v="0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7-26T14:34:36"/>
    <b v="0"/>
    <n v="1"/>
    <b v="0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5-12-22T22:22:18"/>
    <b v="0"/>
    <n v="5"/>
    <b v="0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7-13T18:37:08"/>
    <b v="0"/>
    <n v="0"/>
    <b v="0"/>
    <s v="technology/web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6-12-04T20:12:50"/>
    <b v="0"/>
    <n v="0"/>
    <b v="0"/>
    <s v="technology/web"/>
    <x v="2"/>
    <s v="web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3-31T02:25:39"/>
    <b v="0"/>
    <n v="7"/>
    <b v="0"/>
    <s v="technology/web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4-07T15:12:32"/>
    <b v="0"/>
    <n v="0"/>
    <b v="0"/>
    <s v="technology/web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09T16:13:42"/>
    <b v="0"/>
    <n v="0"/>
    <b v="0"/>
    <s v="technology/web"/>
    <x v="2"/>
    <s v="web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4-11-11T17:21:00"/>
    <b v="0"/>
    <n v="1"/>
    <b v="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4-02T22:02:16"/>
    <b v="0"/>
    <n v="2"/>
    <b v="0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5-06T18:48:24"/>
    <b v="0"/>
    <n v="0"/>
    <b v="0"/>
    <s v="technology/web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09-17T14:52:58"/>
    <b v="0"/>
    <n v="0"/>
    <b v="0"/>
    <s v="technology/web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4-12-05T22:20:36"/>
    <b v="0"/>
    <n v="0"/>
    <b v="0"/>
    <s v="technology/web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6-04T15:35:24"/>
    <b v="0"/>
    <n v="3"/>
    <b v="0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1-08T16:58:00"/>
    <b v="0"/>
    <n v="1"/>
    <b v="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06T20:36:48"/>
    <b v="0"/>
    <n v="0"/>
    <b v="0"/>
    <s v="technology/web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1-11T16:31:10"/>
    <b v="0"/>
    <n v="2"/>
    <b v="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1-14T00:16:40"/>
    <b v="0"/>
    <n v="0"/>
    <b v="0"/>
    <s v="technology/web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09-01T22:25:56"/>
    <b v="0"/>
    <n v="0"/>
    <b v="0"/>
    <s v="technology/web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5-12-08T17:40:25"/>
    <b v="0"/>
    <n v="0"/>
    <b v="0"/>
    <s v="technology/web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09-21T12:45:33"/>
    <b v="0"/>
    <n v="27"/>
    <b v="0"/>
    <s v="technology/web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2-25T23:16:56"/>
    <b v="0"/>
    <n v="14"/>
    <b v="0"/>
    <s v="technology/web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2-28T17:19:25"/>
    <b v="0"/>
    <n v="2"/>
    <b v="0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1-11T19:30:11"/>
    <b v="0"/>
    <n v="0"/>
    <b v="0"/>
    <s v="technology/web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1-18T04:32:21"/>
    <b v="0"/>
    <n v="4"/>
    <b v="0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5-26T18:39:56"/>
    <b v="0"/>
    <n v="0"/>
    <b v="0"/>
    <s v="technology/web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3-25T01:39:31"/>
    <b v="0"/>
    <n v="6"/>
    <b v="0"/>
    <s v="technology/web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7-30T15:53:44"/>
    <b v="0"/>
    <n v="1"/>
    <b v="0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1-13T20:14:20"/>
    <b v="0"/>
    <n v="1"/>
    <b v="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8-10T20:03:57"/>
    <b v="0"/>
    <n v="0"/>
    <b v="0"/>
    <s v="technology/web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1-10T22:12:46"/>
    <b v="0"/>
    <n v="4"/>
    <b v="0"/>
    <s v="technology/web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0-26T20:53:03"/>
    <b v="0"/>
    <n v="0"/>
    <b v="0"/>
    <s v="technology/web"/>
    <x v="2"/>
    <s v="web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7-28T00:18:50"/>
    <b v="0"/>
    <n v="0"/>
    <b v="0"/>
    <s v="technology/web"/>
    <x v="2"/>
    <s v="web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08-21T00:23:36"/>
    <b v="0"/>
    <n v="0"/>
    <b v="0"/>
    <s v="technology/web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09-01T19:02:22"/>
    <b v="0"/>
    <n v="3"/>
    <b v="0"/>
    <s v="technology/web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3-11T22:27:28"/>
    <b v="0"/>
    <n v="7"/>
    <b v="0"/>
    <s v="technology/web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7-10T04:30:03"/>
    <b v="0"/>
    <n v="2"/>
    <b v="0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1-23T01:21:47"/>
    <b v="0"/>
    <n v="3"/>
    <b v="0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0-15T01:37:23"/>
    <b v="0"/>
    <n v="8"/>
    <b v="0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7-06T16:50:32"/>
    <b v="0"/>
    <n v="7"/>
    <b v="0"/>
    <s v="technology/web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4-11-11T20:07:04"/>
    <b v="0"/>
    <n v="0"/>
    <b v="0"/>
    <s v="technology/web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6-07T15:02:20"/>
    <b v="0"/>
    <n v="3"/>
    <b v="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4-12-16T20:29:19"/>
    <b v="0"/>
    <n v="8"/>
    <b v="0"/>
    <s v="technology/web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6-24T15:40:52"/>
    <b v="0"/>
    <n v="1"/>
    <b v="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4-11-25T06:17:44"/>
    <b v="0"/>
    <n v="0"/>
    <b v="0"/>
    <s v="technology/web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01T19:04:04"/>
    <b v="0"/>
    <n v="1"/>
    <b v="0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09-29T02:53:43"/>
    <b v="0"/>
    <n v="0"/>
    <b v="0"/>
    <s v="technology/web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7-09T15:33:37"/>
    <b v="0"/>
    <n v="1"/>
    <b v="0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1-27T08:41:33"/>
    <b v="0"/>
    <n v="2"/>
    <b v="0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6-12-13T02:54:47"/>
    <b v="0"/>
    <n v="0"/>
    <b v="0"/>
    <s v="technology/web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09-15T20:22:38"/>
    <b v="0"/>
    <n v="1"/>
    <b v="0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4-12-03T21:14:16"/>
    <b v="0"/>
    <n v="0"/>
    <b v="0"/>
    <s v="technology/web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6-02T21:59:44"/>
    <b v="0"/>
    <n v="0"/>
    <b v="0"/>
    <s v="technology/web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1-13T20:28:26"/>
    <b v="0"/>
    <n v="0"/>
    <b v="0"/>
    <s v="technology/web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3-15T06:26:04"/>
    <b v="0"/>
    <n v="0"/>
    <b v="0"/>
    <s v="technology/web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1-05T19:44:56"/>
    <b v="0"/>
    <n v="9"/>
    <b v="0"/>
    <s v="food/food trucks"/>
    <x v="7"/>
    <s v="food trucks"/>
    <n v="22.33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4-13T16:18:51"/>
    <b v="0"/>
    <n v="1"/>
    <b v="0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1-30T21:10:58"/>
    <b v="0"/>
    <n v="12"/>
    <b v="0"/>
    <s v="food/food trucks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5-12-04T00:56:47"/>
    <b v="0"/>
    <n v="0"/>
    <b v="0"/>
    <s v="food/food trucks"/>
    <x v="7"/>
    <s v="food trucks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8-13T14:02:55"/>
    <b v="0"/>
    <n v="20"/>
    <b v="0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4-12-10T02:39:50"/>
    <b v="0"/>
    <n v="16"/>
    <b v="0"/>
    <s v="food/food trucks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3-19T13:48:48"/>
    <b v="0"/>
    <n v="33"/>
    <b v="0"/>
    <s v="food/food trucks"/>
    <x v="7"/>
    <s v="food trucks"/>
    <n v="168.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0-07T03:22:37"/>
    <b v="0"/>
    <n v="2"/>
    <b v="0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7-19T21:01:15"/>
    <b v="0"/>
    <n v="6"/>
    <b v="0"/>
    <s v="food/food trucks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8-08T09:47:55"/>
    <b v="0"/>
    <n v="0"/>
    <b v="0"/>
    <s v="food/food trucks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7-26T17:34:42"/>
    <b v="0"/>
    <n v="3"/>
    <b v="0"/>
    <s v="food/food trucks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0-12T17:41:13"/>
    <b v="0"/>
    <n v="0"/>
    <b v="0"/>
    <s v="food/food trucks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01T02:38:02"/>
    <b v="0"/>
    <n v="3"/>
    <b v="0"/>
    <s v="food/food trucks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7-13T16:41:00"/>
    <b v="0"/>
    <n v="13"/>
    <b v="0"/>
    <s v="food/food trucks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6-15T20:42:26"/>
    <b v="0"/>
    <n v="6"/>
    <b v="0"/>
    <s v="food/food trucks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1-15T17:42:23"/>
    <b v="0"/>
    <n v="1"/>
    <b v="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7-11T21:13:07"/>
    <b v="0"/>
    <n v="0"/>
    <b v="0"/>
    <s v="food/food trucks"/>
    <x v="7"/>
    <s v="food trucks"/>
    <n v="0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1-23T20:34:04"/>
    <b v="0"/>
    <n v="5"/>
    <b v="0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4-12-20T17:43:09"/>
    <b v="0"/>
    <n v="0"/>
    <b v="0"/>
    <s v="food/food trucks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09-11T00:41:35"/>
    <b v="0"/>
    <n v="36"/>
    <b v="0"/>
    <s v="food/food trucks"/>
    <x v="7"/>
    <s v="food trucks"/>
    <n v="69.47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1-22T16:29:56"/>
    <b v="0"/>
    <n v="1"/>
    <b v="0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2-09T17:23:56"/>
    <b v="0"/>
    <n v="1"/>
    <b v="0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01T16:54:50"/>
    <b v="0"/>
    <n v="1"/>
    <b v="0"/>
    <s v="food/food trucks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09-27T21:25:08"/>
    <b v="0"/>
    <n v="9"/>
    <b v="0"/>
    <s v="food/food trucks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12T21:55:49"/>
    <b v="0"/>
    <n v="1"/>
    <b v="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6-09T04:04:52"/>
    <b v="0"/>
    <n v="0"/>
    <b v="0"/>
    <s v="food/food trucks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2-12T07:38:53"/>
    <b v="0"/>
    <n v="1"/>
    <b v="0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2-10T18:49:11"/>
    <b v="0"/>
    <n v="1"/>
    <b v="0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6-12-30T21:06:06"/>
    <b v="0"/>
    <n v="4"/>
    <b v="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1-13T03:08:24"/>
    <b v="0"/>
    <n v="2"/>
    <b v="0"/>
    <s v="food/food trucks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4-29T02:23:33"/>
    <b v="0"/>
    <n v="2"/>
    <b v="0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2-06T05:14:57"/>
    <b v="0"/>
    <n v="2"/>
    <b v="0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1-28T21:35:43"/>
    <b v="0"/>
    <n v="0"/>
    <b v="0"/>
    <s v="food/food trucks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6-25T04:27:54"/>
    <b v="0"/>
    <n v="2"/>
    <b v="0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09-05T06:39:46"/>
    <b v="0"/>
    <n v="4"/>
    <b v="0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5-11-30T14:46:10"/>
    <b v="0"/>
    <n v="2"/>
    <b v="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1-27T23:09:48"/>
    <b v="0"/>
    <n v="0"/>
    <b v="0"/>
    <s v="food/food trucks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0-08T21:57:42"/>
    <b v="0"/>
    <n v="1"/>
    <b v="0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09-18T19:38:49"/>
    <b v="0"/>
    <n v="0"/>
    <b v="0"/>
    <s v="food/food trucks"/>
    <x v="7"/>
    <s v="food trucks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1-14T21:35:13"/>
    <b v="0"/>
    <n v="2"/>
    <b v="0"/>
    <s v="food/food trucks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02T03:00:54"/>
    <b v="0"/>
    <n v="109"/>
    <b v="1"/>
    <s v="food/small batch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2-17T16:00:28"/>
    <b v="0"/>
    <n v="372"/>
    <b v="1"/>
    <s v="food/small batch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7-16T15:00:22"/>
    <b v="0"/>
    <n v="311"/>
    <b v="1"/>
    <s v="food/small batch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4-25T18:06:31"/>
    <b v="0"/>
    <n v="61"/>
    <b v="1"/>
    <s v="food/small batch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8-27T04:33:41"/>
    <b v="0"/>
    <n v="115"/>
    <b v="1"/>
    <s v="food/small batch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0-27T14:27:51"/>
    <b v="0"/>
    <n v="111"/>
    <b v="1"/>
    <s v="food/small batch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0-11T11:16:33"/>
    <b v="0"/>
    <n v="337"/>
    <b v="1"/>
    <s v="food/small batch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25T07:35:13"/>
    <b v="0"/>
    <n v="9"/>
    <b v="1"/>
    <s v="food/small batch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0-31T03:25:15"/>
    <b v="0"/>
    <n v="120"/>
    <b v="1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09-20T01:44:16"/>
    <b v="0"/>
    <n v="102"/>
    <b v="1"/>
    <s v="food/small batch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2-13T21:48:10"/>
    <b v="0"/>
    <n v="186"/>
    <b v="1"/>
    <s v="food/small batch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1-30T20:15:00"/>
    <b v="0"/>
    <n v="15"/>
    <b v="1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1-03T16:36:49"/>
    <b v="0"/>
    <n v="67"/>
    <b v="1"/>
    <s v="food/small batch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2-04T04:50:08"/>
    <b v="0"/>
    <n v="130"/>
    <b v="1"/>
    <s v="food/small batch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3-23T18:45:50"/>
    <b v="0"/>
    <n v="16"/>
    <b v="1"/>
    <s v="food/small batch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1-26T23:03:59"/>
    <b v="0"/>
    <n v="67"/>
    <b v="1"/>
    <s v="food/small batch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2-23T14:27:36"/>
    <b v="0"/>
    <n v="124"/>
    <b v="1"/>
    <s v="food/small batch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5-05T20:55:18"/>
    <b v="0"/>
    <n v="80"/>
    <b v="1"/>
    <s v="food/small batch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2-07T15:18:05"/>
    <b v="0"/>
    <n v="282"/>
    <b v="1"/>
    <s v="food/small batch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6-11-30T04:29:27"/>
    <b v="0"/>
    <n v="68"/>
    <b v="1"/>
    <s v="food/small batch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8-29T00:18:17"/>
    <b v="0"/>
    <n v="86"/>
    <b v="1"/>
    <s v="music/indie rock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6-29T04:28:16"/>
    <b v="0"/>
    <n v="115"/>
    <b v="1"/>
    <s v="music/indie rock"/>
    <x v="4"/>
    <s v="indie rock"/>
    <n v="28.8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3-08T02:40:25"/>
    <b v="0"/>
    <n v="75"/>
    <b v="1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01T21:36:37"/>
    <b v="0"/>
    <n v="43"/>
    <b v="1"/>
    <s v="music/indie rock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8-24T17:15:48"/>
    <b v="0"/>
    <n v="48"/>
    <b v="1"/>
    <s v="music/indie rock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4-09T02:27:33"/>
    <b v="0"/>
    <n v="52"/>
    <b v="1"/>
    <s v="music/indie rock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4-26T20:58:51"/>
    <b v="0"/>
    <n v="43"/>
    <b v="1"/>
    <s v="music/indie rock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09-22T03:42:01"/>
    <b v="0"/>
    <n v="58"/>
    <b v="1"/>
    <s v="music/indie rock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1-14T10:18:49"/>
    <b v="0"/>
    <n v="47"/>
    <b v="1"/>
    <s v="music/indie rock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4-24T01:47:35"/>
    <b v="0"/>
    <n v="36"/>
    <b v="1"/>
    <s v="music/indie rock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1-12-16T23:49:52"/>
    <b v="0"/>
    <n v="17"/>
    <b v="1"/>
    <s v="music/indie rock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6-25T02:46:20"/>
    <b v="0"/>
    <n v="104"/>
    <b v="1"/>
    <s v="music/indie rock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0-11T17:57:49"/>
    <b v="0"/>
    <n v="47"/>
    <b v="1"/>
    <s v="music/indie rock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08-27T00:16:16"/>
    <b v="0"/>
    <n v="38"/>
    <b v="1"/>
    <s v="music/indie rock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5-12T06:54:15"/>
    <b v="0"/>
    <n v="81"/>
    <b v="1"/>
    <s v="music/indie rock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0-01T07:52:50"/>
    <b v="0"/>
    <n v="55"/>
    <b v="1"/>
    <s v="music/indie rock"/>
    <x v="4"/>
    <s v="indie rock"/>
    <n v="61.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6-28T16:35:45"/>
    <b v="0"/>
    <n v="41"/>
    <b v="1"/>
    <s v="music/indie rock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2-12-14T22:48:33"/>
    <b v="0"/>
    <n v="79"/>
    <b v="1"/>
    <s v="music/indie rock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17T17:26:34"/>
    <b v="0"/>
    <n v="16"/>
    <b v="1"/>
    <s v="music/indie rock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08-11T22:28:04"/>
    <b v="0"/>
    <n v="8"/>
    <b v="1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3-31T15:30:08"/>
    <b v="0"/>
    <n v="95"/>
    <b v="1"/>
    <s v="music/indie rock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6-17T18:46:23"/>
    <b v="0"/>
    <n v="25"/>
    <b v="1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3-02T18:00:03"/>
    <b v="0"/>
    <n v="19"/>
    <b v="1"/>
    <s v="music/indie rock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8-16T22:00:03"/>
    <b v="0"/>
    <n v="90"/>
    <b v="1"/>
    <s v="music/indie rock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09-07T23:57:59"/>
    <b v="0"/>
    <n v="41"/>
    <b v="1"/>
    <s v="music/indie rock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3-23T16:59:36"/>
    <b v="0"/>
    <n v="30"/>
    <b v="1"/>
    <s v="music/indie rock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4-27T01:59:57"/>
    <b v="0"/>
    <n v="38"/>
    <b v="1"/>
    <s v="music/indie rock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0-17T15:11:48"/>
    <b v="0"/>
    <n v="65"/>
    <b v="1"/>
    <s v="music/indie rock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4-09T16:33:59"/>
    <b v="0"/>
    <n v="75"/>
    <b v="1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4-24T05:27:56"/>
    <b v="0"/>
    <n v="16"/>
    <b v="1"/>
    <s v="music/indie rock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0-12-30T20:08:34"/>
    <b v="0"/>
    <n v="10"/>
    <b v="1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4-25T23:39:48"/>
    <b v="0"/>
    <n v="27"/>
    <b v="1"/>
    <s v="music/indie rock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3-15T04:02:20"/>
    <b v="0"/>
    <n v="259"/>
    <b v="1"/>
    <s v="music/indie rock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4-23T15:29:04"/>
    <b v="0"/>
    <n v="39"/>
    <b v="1"/>
    <s v="music/indie rock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5-07T22:42:55"/>
    <b v="0"/>
    <n v="42"/>
    <b v="1"/>
    <s v="music/indie rock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2-22T23:54:52"/>
    <b v="0"/>
    <n v="10"/>
    <b v="1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7-06T21:05:38"/>
    <b v="0"/>
    <n v="56"/>
    <b v="1"/>
    <s v="music/indie rock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13T23:13:07"/>
    <b v="0"/>
    <n v="20"/>
    <b v="1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1-13T15:33:57"/>
    <b v="0"/>
    <n v="170"/>
    <b v="1"/>
    <s v="music/indie rock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5-24T18:32:55"/>
    <b v="0"/>
    <n v="29"/>
    <b v="1"/>
    <s v="music/indie rock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8-28T18:38:24"/>
    <b v="0"/>
    <n v="7"/>
    <b v="0"/>
    <s v="food/restaurants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8-07T19:48:38"/>
    <b v="0"/>
    <n v="5"/>
    <b v="0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5-08T21:35:08"/>
    <b v="0"/>
    <n v="0"/>
    <b v="0"/>
    <s v="food/restaurants"/>
    <x v="7"/>
    <s v="restaurants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0-16T00:22:14"/>
    <b v="0"/>
    <n v="0"/>
    <b v="0"/>
    <s v="food/restaurants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2-12T01:20:16"/>
    <b v="0"/>
    <n v="0"/>
    <b v="0"/>
    <s v="food/restaurants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09-11T07:07:49"/>
    <b v="0"/>
    <n v="2"/>
    <b v="0"/>
    <s v="food/restaurants"/>
    <x v="7"/>
    <s v="restaurants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4-11T01:45:04"/>
    <b v="0"/>
    <n v="0"/>
    <b v="0"/>
    <s v="food/restaurants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7-15T22:50:34"/>
    <b v="0"/>
    <n v="0"/>
    <b v="0"/>
    <s v="food/restaurants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2-23T19:25:49"/>
    <b v="0"/>
    <n v="28"/>
    <b v="0"/>
    <s v="food/restaurants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3-15T23:56:12"/>
    <b v="0"/>
    <n v="2"/>
    <b v="0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1-02T10:43:33"/>
    <b v="0"/>
    <n v="0"/>
    <b v="0"/>
    <s v="food/restaurants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1-28T21:02:41"/>
    <b v="0"/>
    <n v="0"/>
    <b v="0"/>
    <s v="food/restaurants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6-12-28T00:09:49"/>
    <b v="0"/>
    <n v="0"/>
    <b v="0"/>
    <s v="food/restaurants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03T09:21:17"/>
    <b v="0"/>
    <n v="4"/>
    <b v="0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1-23T20:09:13"/>
    <b v="0"/>
    <n v="12"/>
    <b v="0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0-30T15:40:52"/>
    <b v="0"/>
    <n v="0"/>
    <b v="0"/>
    <s v="food/restaurants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2-17T19:15:30"/>
    <b v="0"/>
    <n v="33"/>
    <b v="0"/>
    <s v="food/restaurants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0-14T16:20:28"/>
    <b v="0"/>
    <n v="0"/>
    <b v="0"/>
    <s v="food/restaurants"/>
    <x v="7"/>
    <s v="restaurants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6-19T03:43:24"/>
    <b v="0"/>
    <n v="4"/>
    <b v="0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08-30T14:24:45"/>
    <b v="0"/>
    <n v="0"/>
    <b v="0"/>
    <s v="food/restaurants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09-22T23:13:41"/>
    <b v="0"/>
    <n v="132"/>
    <b v="1"/>
    <s v="music/classical music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3-31T13:46:00"/>
    <b v="0"/>
    <n v="27"/>
    <b v="1"/>
    <s v="music/classical music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0-18T23:24:52"/>
    <b v="0"/>
    <n v="26"/>
    <b v="1"/>
    <s v="music/classical music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1-18T19:22:37"/>
    <b v="0"/>
    <n v="43"/>
    <b v="1"/>
    <s v="music/classical music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5-29T20:16:11"/>
    <b v="0"/>
    <n v="80"/>
    <b v="1"/>
    <s v="music/classical music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1-10T02:11:14"/>
    <b v="0"/>
    <n v="33"/>
    <b v="1"/>
    <s v="music/classical music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09-29T18:01:31"/>
    <b v="0"/>
    <n v="71"/>
    <b v="1"/>
    <s v="music/classical music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01T20:01:43"/>
    <b v="0"/>
    <n v="81"/>
    <b v="1"/>
    <s v="music/classical music"/>
    <x v="4"/>
    <s v="classical music"/>
    <n v="52.96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2-09T01:56:15"/>
    <b v="0"/>
    <n v="76"/>
    <b v="1"/>
    <s v="music/classical music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3-18T20:45:05"/>
    <b v="0"/>
    <n v="48"/>
    <b v="1"/>
    <s v="music/classical music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7-23T16:19:14"/>
    <b v="0"/>
    <n v="61"/>
    <b v="1"/>
    <s v="music/classical music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7-17T20:22:46"/>
    <b v="0"/>
    <n v="60"/>
    <b v="1"/>
    <s v="music/classical music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1-30T18:01:51"/>
    <b v="0"/>
    <n v="136"/>
    <b v="1"/>
    <s v="music/classical music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09-11-10T16:48:32"/>
    <b v="0"/>
    <n v="14"/>
    <b v="1"/>
    <s v="music/classical music"/>
    <x v="4"/>
    <s v="classical music"/>
    <n v="150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0-31T18:59:05"/>
    <b v="0"/>
    <n v="78"/>
    <b v="1"/>
    <s v="music/classical music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09T02:32:46"/>
    <b v="0"/>
    <n v="4"/>
    <b v="1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6-02T15:34:15"/>
    <b v="0"/>
    <n v="11"/>
    <b v="1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1-24T12:14:21"/>
    <b v="0"/>
    <n v="185"/>
    <b v="1"/>
    <s v="music/classical music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4-12-04T21:39:12"/>
    <b v="0"/>
    <n v="59"/>
    <b v="1"/>
    <s v="music/classical music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08-30T16:12:01"/>
    <b v="0"/>
    <n v="27"/>
    <b v="1"/>
    <s v="music/classical music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7-28T10:46:58"/>
    <b v="0"/>
    <n v="63"/>
    <b v="1"/>
    <s v="music/classical music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8-23T10:14:17"/>
    <b v="0"/>
    <n v="13"/>
    <b v="1"/>
    <s v="music/classical music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0-12-02T02:34:58"/>
    <b v="0"/>
    <n v="13"/>
    <b v="1"/>
    <s v="music/classical music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6-08T12:29:29"/>
    <b v="0"/>
    <n v="57"/>
    <b v="1"/>
    <s v="music/classical music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1-23T03:18:58"/>
    <b v="0"/>
    <n v="61"/>
    <b v="1"/>
    <s v="music/classical music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09-07T20:36:19"/>
    <b v="0"/>
    <n v="65"/>
    <b v="1"/>
    <s v="music/classical music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3-05T18:33:23"/>
    <b v="0"/>
    <n v="134"/>
    <b v="1"/>
    <s v="music/classical music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05T15:00:37"/>
    <b v="0"/>
    <n v="37"/>
    <b v="1"/>
    <s v="music/classical music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4-26T18:11:10"/>
    <b v="0"/>
    <n v="37"/>
    <b v="1"/>
    <s v="music/classical music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08-12T15:13:26"/>
    <b v="0"/>
    <n v="150"/>
    <b v="1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2-22T06:03:05"/>
    <b v="0"/>
    <n v="56"/>
    <b v="1"/>
    <s v="music/classical music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2-03T19:26:21"/>
    <b v="0"/>
    <n v="18"/>
    <b v="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7-23T04:46:47"/>
    <b v="0"/>
    <n v="60"/>
    <b v="1"/>
    <s v="music/classical music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5-01T01:52:43"/>
    <b v="0"/>
    <n v="67"/>
    <b v="1"/>
    <s v="music/classical music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4-27T15:43:13"/>
    <b v="0"/>
    <n v="35"/>
    <b v="1"/>
    <s v="music/classical music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1-09T23:47:37"/>
    <b v="0"/>
    <n v="34"/>
    <b v="1"/>
    <s v="music/classical music"/>
    <x v="4"/>
    <s v="classical music"/>
    <n v="23.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4-15T17:53:06"/>
    <b v="0"/>
    <n v="36"/>
    <b v="1"/>
    <s v="music/classical music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3-30T20:38:26"/>
    <b v="0"/>
    <n v="18"/>
    <b v="1"/>
    <s v="music/classical music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0-13T20:58:04"/>
    <b v="0"/>
    <n v="25"/>
    <b v="1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2-04T22:49:34"/>
    <b v="0"/>
    <n v="21"/>
    <b v="1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09-13T12:41:29"/>
    <b v="0"/>
    <n v="0"/>
    <b v="0"/>
    <s v="food/food trucks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08-12T12:35:39"/>
    <b v="0"/>
    <n v="3"/>
    <b v="0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5-31T03:20:51"/>
    <b v="0"/>
    <n v="0"/>
    <b v="0"/>
    <s v="food/food trucks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02T00:58:19"/>
    <b v="0"/>
    <n v="0"/>
    <b v="0"/>
    <s v="food/food trucks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3-11T15:36:29"/>
    <b v="0"/>
    <n v="1"/>
    <b v="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7-22T23:32:28"/>
    <b v="0"/>
    <n v="0"/>
    <b v="0"/>
    <s v="food/food trucks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3-24T21:05:38"/>
    <b v="0"/>
    <n v="2"/>
    <b v="0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8-02T15:59:54"/>
    <b v="0"/>
    <n v="1"/>
    <b v="0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8-18T02:31:52"/>
    <b v="0"/>
    <n v="2"/>
    <b v="0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1-09T21:40:35"/>
    <b v="0"/>
    <n v="2"/>
    <b v="0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3-20T08:12:01"/>
    <b v="0"/>
    <n v="4"/>
    <b v="0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3-14T02:51:57"/>
    <b v="0"/>
    <n v="0"/>
    <b v="0"/>
    <s v="food/food trucks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7-09T14:12:29"/>
    <b v="0"/>
    <n v="0"/>
    <b v="0"/>
    <s v="food/food trucks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4-27T19:49:05"/>
    <b v="0"/>
    <n v="0"/>
    <b v="0"/>
    <s v="food/food trucks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4-12-13T02:36:34"/>
    <b v="0"/>
    <n v="0"/>
    <b v="0"/>
    <s v="food/food trucks"/>
    <x v="7"/>
    <s v="food trucks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2-25T00:14:07"/>
    <b v="0"/>
    <n v="0"/>
    <b v="0"/>
    <s v="food/food trucks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7-10T19:41:37"/>
    <b v="0"/>
    <n v="0"/>
    <b v="0"/>
    <s v="food/food trucks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08-22T00:32:59"/>
    <b v="0"/>
    <n v="0"/>
    <b v="0"/>
    <s v="food/food trucks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7-17T19:55:03"/>
    <b v="0"/>
    <n v="12"/>
    <b v="0"/>
    <s v="food/food trucks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4-16T07:50:03"/>
    <b v="0"/>
    <n v="2"/>
    <b v="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0-17T15:04:58"/>
    <b v="0"/>
    <n v="11"/>
    <b v="0"/>
    <s v="food/food trucks"/>
    <x v="7"/>
    <s v="food trucks"/>
    <n v="48.18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09-29T23:43:54"/>
    <b v="0"/>
    <n v="1"/>
    <b v="0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1-15T18:28:00"/>
    <b v="0"/>
    <n v="5"/>
    <b v="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5-16T04:09:29"/>
    <b v="0"/>
    <n v="0"/>
    <b v="0"/>
    <s v="food/food trucks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6-05T23:07:12"/>
    <b v="0"/>
    <n v="1"/>
    <b v="0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1-25T07:55:36"/>
    <b v="0"/>
    <n v="1"/>
    <b v="0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1-30T16:12:33"/>
    <b v="0"/>
    <n v="6"/>
    <b v="0"/>
    <s v="food/food trucks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2-07T16:13:46"/>
    <b v="0"/>
    <n v="8"/>
    <b v="0"/>
    <s v="food/food trucks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2-22T12:52:07"/>
    <b v="0"/>
    <n v="1"/>
    <b v="0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19T14:08:17"/>
    <b v="0"/>
    <n v="0"/>
    <b v="0"/>
    <s v="food/food trucks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1-13T21:45:24"/>
    <b v="0"/>
    <n v="2"/>
    <b v="0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09-05T19:13:41"/>
    <b v="0"/>
    <n v="1"/>
    <b v="0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3-26T20:17:06"/>
    <b v="0"/>
    <n v="0"/>
    <b v="0"/>
    <s v="food/food trucks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7-08T23:13:48"/>
    <b v="0"/>
    <n v="1"/>
    <b v="0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1-25T05:51:40"/>
    <b v="0"/>
    <n v="19"/>
    <b v="0"/>
    <s v="food/food trucks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7-08T15:56:49"/>
    <b v="0"/>
    <n v="27"/>
    <b v="0"/>
    <s v="food/food trucks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5-20T08:11:57"/>
    <b v="0"/>
    <n v="7"/>
    <b v="0"/>
    <s v="food/food trucks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8-24T20:10:01"/>
    <b v="0"/>
    <n v="14"/>
    <b v="0"/>
    <s v="food/food trucks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6-19T18:05:47"/>
    <b v="0"/>
    <n v="5"/>
    <b v="0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1-25T21:36:40"/>
    <b v="0"/>
    <n v="30"/>
    <b v="0"/>
    <s v="food/food trucks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8-29T21:39:09"/>
    <b v="1"/>
    <n v="151"/>
    <b v="1"/>
    <s v="technology/space exploration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0-03T17:56:08"/>
    <b v="1"/>
    <n v="489"/>
    <b v="1"/>
    <s v="technology/space exploration"/>
    <x v="2"/>
    <s v="space exploration"/>
    <n v="80.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09T21:54:14"/>
    <b v="1"/>
    <n v="50"/>
    <b v="1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3-30T01:13:43"/>
    <b v="1"/>
    <n v="321"/>
    <b v="1"/>
    <s v="technology/space exploration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5-18T12:59:50"/>
    <b v="1"/>
    <n v="1762"/>
    <b v="1"/>
    <s v="technology/space exploration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3-28T17:06:22"/>
    <b v="1"/>
    <n v="385"/>
    <b v="1"/>
    <s v="technology/space exploration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6-29T20:59:32"/>
    <b v="1"/>
    <n v="398"/>
    <b v="1"/>
    <s v="technology/space exploration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2-01T19:14:28"/>
    <b v="1"/>
    <n v="304"/>
    <b v="1"/>
    <s v="technology/space exploration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6-15T05:42:31"/>
    <b v="1"/>
    <n v="676"/>
    <b v="1"/>
    <s v="technology/space exploration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7-13T21:08:45"/>
    <b v="1"/>
    <n v="577"/>
    <b v="1"/>
    <s v="technology/space exploration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6-11-30T08:03:34"/>
    <b v="1"/>
    <n v="3663"/>
    <b v="1"/>
    <s v="technology/space exploration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4-12-09T03:26:10"/>
    <b v="1"/>
    <n v="294"/>
    <b v="1"/>
    <s v="technology/space exploration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8-22T19:38:14"/>
    <b v="1"/>
    <n v="28"/>
    <b v="1"/>
    <s v="technology/space exploration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01T17:00:12"/>
    <b v="1"/>
    <n v="100"/>
    <b v="1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3-24T11:56:04"/>
    <b v="0"/>
    <n v="72"/>
    <b v="1"/>
    <s v="technology/space exploration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7-26T23:52:09"/>
    <b v="1"/>
    <n v="238"/>
    <b v="1"/>
    <s v="technology/space exploration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09-20T20:59:11"/>
    <b v="1"/>
    <n v="159"/>
    <b v="1"/>
    <s v="technology/space exploration"/>
    <x v="2"/>
    <s v="space exploration"/>
    <n v="27.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0-02T19:01:01"/>
    <b v="1"/>
    <n v="77"/>
    <b v="1"/>
    <s v="technology/space exploration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09-26T21:13:24"/>
    <b v="1"/>
    <n v="53"/>
    <b v="1"/>
    <s v="technology/space exploration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09-04T04:00:42"/>
    <b v="1"/>
    <n v="1251"/>
    <b v="1"/>
    <s v="technology/space exploration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4-21T17:56:28"/>
    <b v="1"/>
    <n v="465"/>
    <b v="1"/>
    <s v="technology/space exploration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1-15T17:50:16"/>
    <b v="0"/>
    <n v="74"/>
    <b v="1"/>
    <s v="technology/space exploration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1-18T06:09:26"/>
    <b v="0"/>
    <n v="62"/>
    <b v="1"/>
    <s v="technology/space exploration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8-23T10:07:02"/>
    <b v="0"/>
    <n v="3468"/>
    <b v="1"/>
    <s v="technology/space exploration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0-15T19:26:48"/>
    <b v="0"/>
    <n v="52"/>
    <b v="1"/>
    <s v="technology/space exploration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5-04T15:04:29"/>
    <b v="0"/>
    <n v="50"/>
    <b v="1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0-27T19:54:21"/>
    <b v="0"/>
    <n v="45"/>
    <b v="1"/>
    <s v="technology/space exploration"/>
    <x v="2"/>
    <s v="space exploration"/>
    <n v="21.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10T23:11:07"/>
    <b v="0"/>
    <n v="21"/>
    <b v="1"/>
    <s v="technology/space exploration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4-14T12:55:22"/>
    <b v="0"/>
    <n v="100"/>
    <b v="1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03T02:31:52"/>
    <b v="0"/>
    <n v="81"/>
    <b v="1"/>
    <s v="technology/space exploration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02T04:03:47"/>
    <b v="0"/>
    <n v="286"/>
    <b v="1"/>
    <s v="technology/space exploration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04T01:28:59"/>
    <b v="0"/>
    <n v="42"/>
    <b v="1"/>
    <s v="technology/space exploration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1-28T19:45:32"/>
    <b v="0"/>
    <n v="199"/>
    <b v="1"/>
    <s v="technology/space exploration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8-30T15:45:21"/>
    <b v="0"/>
    <n v="25"/>
    <b v="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2-02T22:49:21"/>
    <b v="0"/>
    <n v="84"/>
    <b v="1"/>
    <s v="technology/space exploration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09-23T14:45:14"/>
    <b v="0"/>
    <n v="50"/>
    <b v="1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09-26T13:11:15"/>
    <b v="0"/>
    <n v="26"/>
    <b v="1"/>
    <s v="technology/space exploration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4-12-16T21:54:55"/>
    <b v="0"/>
    <n v="14"/>
    <b v="1"/>
    <s v="technology/space exploration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1-20T20:45:48"/>
    <b v="0"/>
    <n v="49"/>
    <b v="1"/>
    <s v="technology/space exploration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4-09T03:51:14"/>
    <b v="0"/>
    <n v="69"/>
    <b v="1"/>
    <s v="technology/space exploration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8-29T19:51:03"/>
    <b v="0"/>
    <n v="1"/>
    <b v="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6-15T05:55:08"/>
    <b v="0"/>
    <n v="0"/>
    <b v="0"/>
    <s v="technology/space exploration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1-15T13:58:35"/>
    <b v="1"/>
    <n v="1501"/>
    <b v="0"/>
    <s v="technology/space exploration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2-08T19:00:35"/>
    <b v="1"/>
    <n v="52"/>
    <b v="0"/>
    <s v="technology/space exploration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0-09T20:13:23"/>
    <b v="1"/>
    <n v="23"/>
    <b v="0"/>
    <s v="technology/space exploration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8-10T07:31:09"/>
    <b v="1"/>
    <n v="535"/>
    <b v="0"/>
    <s v="technology/space exploration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7-15T06:16:59"/>
    <b v="0"/>
    <n v="3"/>
    <b v="0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2-08T17:09:20"/>
    <b v="0"/>
    <n v="6"/>
    <b v="0"/>
    <s v="technology/space exploration"/>
    <x v="2"/>
    <s v="space exploration"/>
    <n v="17.67000000000000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5-12-03T23:55:41"/>
    <b v="0"/>
    <n v="3"/>
    <b v="0"/>
    <s v="technology/space exploration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1-21T14:59:03"/>
    <b v="0"/>
    <n v="5"/>
    <b v="0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1-19T19:20:09"/>
    <b v="0"/>
    <n v="17"/>
    <b v="0"/>
    <s v="technology/space exploration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1-10T03:48:45"/>
    <b v="0"/>
    <n v="11"/>
    <b v="0"/>
    <s v="technology/space exploration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5-12T15:38:47"/>
    <b v="0"/>
    <n v="70"/>
    <b v="0"/>
    <s v="technology/space exploration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2-20T14:25:26"/>
    <b v="0"/>
    <n v="6"/>
    <b v="0"/>
    <s v="technology/space exploration"/>
    <x v="2"/>
    <s v="space exploration"/>
    <n v="8.5"/>
  </r>
  <r>
    <n v="2655"/>
    <s v="Balloons (Canceled)"/>
    <s v="Thank you for your support!"/>
    <n v="15000"/>
    <n v="3155"/>
    <x v="1"/>
    <s v="US"/>
    <s v="USD"/>
    <n v="1455048000"/>
    <n v="1452631647"/>
    <x v="2655"/>
    <d v="2016-01-12T20:47:27"/>
    <b v="0"/>
    <n v="43"/>
    <b v="0"/>
    <s v="technology/space exploration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2-01T16:31:28"/>
    <b v="0"/>
    <n v="152"/>
    <b v="0"/>
    <s v="technology/space exploration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6-30T22:17:33"/>
    <b v="0"/>
    <n v="59"/>
    <b v="0"/>
    <s v="technology/space exploration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6-30T21:13:14"/>
    <b v="0"/>
    <n v="4"/>
    <b v="0"/>
    <s v="technology/space exploration"/>
    <x v="2"/>
    <s v="space exploration"/>
    <n v="22.75"/>
  </r>
  <r>
    <n v="2659"/>
    <s v="test (Canceled)"/>
    <s v="test"/>
    <n v="49000"/>
    <n v="1333"/>
    <x v="1"/>
    <s v="US"/>
    <s v="USD"/>
    <n v="1429321210"/>
    <n v="1426729210"/>
    <x v="2659"/>
    <d v="2015-03-19T01:40:10"/>
    <b v="0"/>
    <n v="10"/>
    <b v="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09-25T17:06:58"/>
    <b v="0"/>
    <n v="5"/>
    <b v="0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09-25T23:00:10"/>
    <b v="0"/>
    <n v="60"/>
    <b v="1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7-22T17:55:13"/>
    <b v="0"/>
    <n v="80"/>
    <b v="1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8-06T14:56:47"/>
    <b v="0"/>
    <n v="56"/>
    <b v="1"/>
    <s v="technology/makerspaces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1-05T00:36:37"/>
    <b v="0"/>
    <n v="104"/>
    <b v="1"/>
    <s v="technology/makerspaces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3-20T21:29:34"/>
    <b v="0"/>
    <n v="46"/>
    <b v="1"/>
    <s v="technology/makerspaces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8-19T18:20:39"/>
    <b v="0"/>
    <n v="206"/>
    <b v="1"/>
    <s v="technology/makerspaces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1-11T22:13:36"/>
    <b v="0"/>
    <n v="18"/>
    <b v="1"/>
    <s v="technology/makerspaces"/>
    <x v="2"/>
    <s v="makerspaces"/>
    <n v="92.2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09-28T14:07:45"/>
    <b v="0"/>
    <n v="28"/>
    <b v="1"/>
    <s v="technology/makerspaces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5-11-11T00:51:36"/>
    <b v="0"/>
    <n v="11"/>
    <b v="1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01T00:29:40"/>
    <b v="1"/>
    <n v="60"/>
    <b v="0"/>
    <s v="technology/makerspaces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1-19T17:58:36"/>
    <b v="1"/>
    <n v="84"/>
    <b v="0"/>
    <s v="technology/makerspaces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06T21:13:10"/>
    <b v="1"/>
    <n v="47"/>
    <b v="0"/>
    <s v="technology/makerspaces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09-30T12:59:59"/>
    <b v="1"/>
    <n v="66"/>
    <b v="0"/>
    <s v="technology/makerspaces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6-08T15:11:10"/>
    <b v="1"/>
    <n v="171"/>
    <b v="0"/>
    <s v="technology/makerspaces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0-11T20:34:49"/>
    <b v="1"/>
    <n v="29"/>
    <b v="0"/>
    <s v="technology/makerspaces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4-22T14:59:34"/>
    <b v="0"/>
    <n v="9"/>
    <b v="0"/>
    <s v="technology/makerspaces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6-03T00:42:23"/>
    <b v="0"/>
    <n v="27"/>
    <b v="0"/>
    <s v="technology/makerspaces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8-25T19:09:25"/>
    <b v="0"/>
    <n v="2"/>
    <b v="0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1-29T00:01:34"/>
    <b v="0"/>
    <n v="3"/>
    <b v="0"/>
    <s v="technology/makerspaces"/>
    <x v="2"/>
    <s v="makerspaces"/>
    <n v="44"/>
  </r>
  <r>
    <n v="2680"/>
    <s v="iHeart Pillow"/>
    <s v="iHeartPillow, Connecting loved ones"/>
    <n v="32000"/>
    <n v="276"/>
    <x v="2"/>
    <s v="ES"/>
    <s v="EUR"/>
    <n v="1459915491"/>
    <n v="1457327091"/>
    <x v="2680"/>
    <d v="2016-03-07T05:04:51"/>
    <b v="0"/>
    <n v="4"/>
    <b v="0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6-15T21:29:10"/>
    <b v="0"/>
    <n v="2"/>
    <b v="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0-20T20:55:40"/>
    <b v="0"/>
    <n v="20"/>
    <b v="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1-30T18:07:20"/>
    <b v="0"/>
    <n v="3"/>
    <b v="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6-30T21:57:05"/>
    <b v="0"/>
    <n v="4"/>
    <b v="0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2-26T16:42:10"/>
    <b v="0"/>
    <n v="1"/>
    <b v="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10T23:23:43"/>
    <b v="0"/>
    <n v="0"/>
    <b v="0"/>
    <s v="food/food trucks"/>
    <x v="7"/>
    <s v="food trucks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5-30T15:21:58"/>
    <b v="0"/>
    <n v="0"/>
    <b v="0"/>
    <s v="food/food trucks"/>
    <x v="7"/>
    <s v="food trucks"/>
    <n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1-24T02:51:10"/>
    <b v="0"/>
    <n v="14"/>
    <b v="0"/>
    <s v="food/food trucks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6-30T23:04:50"/>
    <b v="0"/>
    <n v="1"/>
    <b v="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4-19T02:31:16"/>
    <b v="0"/>
    <n v="118"/>
    <b v="0"/>
    <s v="food/food trucks"/>
    <x v="7"/>
    <s v="food trucks"/>
    <n v="72.76000000000000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3-26T17:22:37"/>
    <b v="0"/>
    <n v="2"/>
    <b v="0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2-23T08:01:00"/>
    <b v="0"/>
    <n v="1"/>
    <b v="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7-14T03:19:26"/>
    <b v="0"/>
    <n v="3"/>
    <b v="0"/>
    <s v="food/food trucks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8-27T03:22:19"/>
    <b v="0"/>
    <n v="1"/>
    <b v="0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2-13T04:21:58"/>
    <b v="0"/>
    <n v="3"/>
    <b v="0"/>
    <s v="food/food trucks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1-21T20:16:00"/>
    <b v="0"/>
    <n v="38"/>
    <b v="0"/>
    <s v="food/food trucks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7-02T22:33:43"/>
    <b v="0"/>
    <n v="52"/>
    <b v="0"/>
    <s v="food/food trucks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5-28T21:33:28"/>
    <b v="0"/>
    <n v="2"/>
    <b v="0"/>
    <s v="food/food trucks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7-09T21:31:03"/>
    <b v="0"/>
    <n v="0"/>
    <b v="0"/>
    <s v="food/food trucks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8-19T20:59:32"/>
    <b v="0"/>
    <n v="4"/>
    <b v="0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3-07T18:35:34"/>
    <b v="0"/>
    <n v="46"/>
    <b v="0"/>
    <s v="theater/spaces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3-06T19:14:37"/>
    <b v="1"/>
    <n v="26"/>
    <b v="0"/>
    <s v="theater/spaces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1-21T16:33:50"/>
    <b v="0"/>
    <n v="45"/>
    <b v="0"/>
    <s v="theater/spaces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2-21T20:41:54"/>
    <b v="0"/>
    <n v="7"/>
    <b v="0"/>
    <s v="theater/spaces"/>
    <x v="1"/>
    <s v="spaces"/>
    <n v="163.5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2-07T21:59:18"/>
    <b v="0"/>
    <n v="8"/>
    <b v="0"/>
    <s v="theater/spaces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09-17T07:04:43"/>
    <b v="1"/>
    <n v="263"/>
    <b v="1"/>
    <s v="theater/spaces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4-27T18:47:23"/>
    <b v="1"/>
    <n v="394"/>
    <b v="1"/>
    <s v="theater/spaces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5-22T16:45:26"/>
    <b v="1"/>
    <n v="1049"/>
    <b v="1"/>
    <s v="theater/spaces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08-30T03:35:41"/>
    <b v="1"/>
    <n v="308"/>
    <b v="1"/>
    <s v="theater/spaces"/>
    <x v="1"/>
    <s v="spaces"/>
    <n v="164.9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7-08T05:30:28"/>
    <b v="1"/>
    <n v="1088"/>
    <b v="1"/>
    <s v="theater/spaces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5-21T17:53:10"/>
    <b v="1"/>
    <n v="73"/>
    <b v="1"/>
    <s v="theater/spaces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6-07T01:29:20"/>
    <b v="1"/>
    <n v="143"/>
    <b v="1"/>
    <s v="theater/spaces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1-14T15:41:24"/>
    <b v="1"/>
    <n v="1420"/>
    <b v="1"/>
    <s v="theater/spaces"/>
    <x v="1"/>
    <s v="spaces"/>
    <n v="10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09-16T15:43:16"/>
    <b v="1"/>
    <n v="305"/>
    <b v="1"/>
    <s v="theater/spaces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1-18T09:33:48"/>
    <b v="1"/>
    <n v="551"/>
    <b v="1"/>
    <s v="theater/spaces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09-08T07:59:53"/>
    <b v="1"/>
    <n v="187"/>
    <b v="1"/>
    <s v="theater/spaces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0-22T21:57:29"/>
    <b v="1"/>
    <n v="325"/>
    <b v="1"/>
    <s v="theater/spaces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4-05T14:19:05"/>
    <b v="1"/>
    <n v="148"/>
    <b v="1"/>
    <s v="theater/spaces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2-18T00:44:54"/>
    <b v="0"/>
    <n v="69"/>
    <b v="1"/>
    <s v="theater/spaces"/>
    <x v="1"/>
    <s v="spaces"/>
    <n v="94.6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0-12T11:10:53"/>
    <b v="0"/>
    <n v="173"/>
    <b v="1"/>
    <s v="theater/spaces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8-07T13:03:18"/>
    <b v="0"/>
    <n v="269"/>
    <b v="1"/>
    <s v="technology/hardware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6-11-30T20:34:13"/>
    <b v="0"/>
    <n v="185"/>
    <b v="1"/>
    <s v="technology/hardware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1-01T20:08:08"/>
    <b v="0"/>
    <n v="176"/>
    <b v="1"/>
    <s v="technology/hardware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7-14T07:50:59"/>
    <b v="0"/>
    <n v="1019"/>
    <b v="1"/>
    <s v="technology/hardware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1-10T17:52:15"/>
    <b v="0"/>
    <n v="113"/>
    <b v="1"/>
    <s v="technology/hardware"/>
    <x v="2"/>
    <s v="hardware"/>
    <n v="511.6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3-23T13:55:11"/>
    <b v="0"/>
    <n v="404"/>
    <b v="1"/>
    <s v="technology/hardware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7-13T16:14:23"/>
    <b v="0"/>
    <n v="707"/>
    <b v="1"/>
    <s v="technology/hardware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1-25T14:23:54"/>
    <b v="0"/>
    <n v="392"/>
    <b v="1"/>
    <s v="technology/hardware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4-01T05:46:37"/>
    <b v="0"/>
    <n v="23"/>
    <b v="1"/>
    <s v="technology/hardware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3-18T12:59:35"/>
    <b v="0"/>
    <n v="682"/>
    <b v="1"/>
    <s v="technology/hardware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08-21T12:37:02"/>
    <b v="0"/>
    <n v="37"/>
    <b v="1"/>
    <s v="technology/hardware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4-25T19:23:48"/>
    <b v="0"/>
    <n v="146"/>
    <b v="1"/>
    <s v="technology/hardware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2-09T06:32:54"/>
    <b v="0"/>
    <n v="119"/>
    <b v="1"/>
    <s v="technology/hardware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09-13T16:03:12"/>
    <b v="0"/>
    <n v="163"/>
    <b v="1"/>
    <s v="technology/hardware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2-11T02:54:10"/>
    <b v="0"/>
    <n v="339"/>
    <b v="1"/>
    <s v="technology/hardware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3-24T15:59:33"/>
    <b v="0"/>
    <n v="58"/>
    <b v="1"/>
    <s v="technology/hardware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3-12-03T22:01:27"/>
    <b v="0"/>
    <n v="456"/>
    <b v="1"/>
    <s v="technology/hardware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09-07T03:26:44"/>
    <b v="0"/>
    <n v="15"/>
    <b v="1"/>
    <s v="technology/hardware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3-21T21:18:37"/>
    <b v="0"/>
    <n v="191"/>
    <b v="1"/>
    <s v="technology/hardware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2-10T00:45:52"/>
    <b v="0"/>
    <n v="17"/>
    <b v="1"/>
    <s v="technology/hardware"/>
    <x v="2"/>
    <s v="hardware"/>
    <n v="18.23999999999999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09-29T15:46:42"/>
    <b v="0"/>
    <n v="4"/>
    <b v="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01T17:16:27"/>
    <b v="0"/>
    <n v="18"/>
    <b v="0"/>
    <s v="publishing/children's books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09-19T07:53:27"/>
    <b v="0"/>
    <n v="0"/>
    <b v="0"/>
    <s v="publishing/children's books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1-30T01:29:58"/>
    <b v="0"/>
    <n v="22"/>
    <b v="0"/>
    <s v="publishing/children's books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5-15T23:42:48"/>
    <b v="0"/>
    <n v="49"/>
    <b v="0"/>
    <s v="publishing/children's books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7-30T18:45:11"/>
    <b v="0"/>
    <n v="19"/>
    <b v="0"/>
    <s v="publishing/children's books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5-15T15:33:17"/>
    <b v="0"/>
    <n v="4"/>
    <b v="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8-03T17:03:22"/>
    <b v="0"/>
    <n v="4"/>
    <b v="0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3-05T19:10:37"/>
    <b v="0"/>
    <n v="2"/>
    <b v="0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18T21:35:45"/>
    <b v="0"/>
    <n v="0"/>
    <b v="0"/>
    <s v="publishing/children's books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4-18T21:17:22"/>
    <b v="0"/>
    <n v="0"/>
    <b v="0"/>
    <s v="publishing/children's books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1-08T18:21:44"/>
    <b v="0"/>
    <n v="14"/>
    <b v="0"/>
    <s v="publishing/children's books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7-27T21:37:03"/>
    <b v="0"/>
    <n v="8"/>
    <b v="0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8-12T15:15:51"/>
    <b v="0"/>
    <n v="0"/>
    <b v="0"/>
    <s v="publishing/children's books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3-09T18:58:47"/>
    <b v="0"/>
    <n v="15"/>
    <b v="0"/>
    <s v="publishing/children's books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3-12-12T21:36:41"/>
    <b v="0"/>
    <n v="33"/>
    <b v="0"/>
    <s v="publishing/children's books"/>
    <x v="3"/>
    <s v="children's books"/>
    <n v="31.76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7-22T15:45:32"/>
    <b v="0"/>
    <n v="2"/>
    <b v="0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09-26T10:36:23"/>
    <b v="0"/>
    <n v="6"/>
    <b v="0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6-03T08:47:46"/>
    <b v="0"/>
    <n v="2"/>
    <b v="0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5-21T11:04:18"/>
    <b v="0"/>
    <n v="0"/>
    <b v="0"/>
    <s v="publishing/children's books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2-12-04T01:31:33"/>
    <b v="0"/>
    <n v="4"/>
    <b v="0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1-19T00:53:15"/>
    <b v="0"/>
    <n v="1"/>
    <b v="0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4-09T13:54:44"/>
    <b v="0"/>
    <n v="3"/>
    <b v="0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01T07:00:31"/>
    <b v="0"/>
    <n v="4"/>
    <b v="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12T13:53:48"/>
    <b v="0"/>
    <n v="0"/>
    <b v="0"/>
    <s v="publishing/children's books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7-12T16:01:58"/>
    <b v="0"/>
    <n v="4"/>
    <b v="0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6-17T23:00:50"/>
    <b v="0"/>
    <n v="3"/>
    <b v="0"/>
    <s v="publishing/children's books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2-28T14:45:23"/>
    <b v="0"/>
    <n v="34"/>
    <b v="0"/>
    <s v="publishing/children's books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4-16T19:49:50"/>
    <b v="0"/>
    <n v="2"/>
    <b v="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2-16T16:55:30"/>
    <b v="0"/>
    <n v="33"/>
    <b v="0"/>
    <s v="publishing/children's books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2-12-14T12:45:40"/>
    <b v="0"/>
    <n v="0"/>
    <b v="0"/>
    <s v="publishing/children's books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09-20T20:51:34"/>
    <b v="0"/>
    <n v="0"/>
    <b v="0"/>
    <s v="publishing/children's books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14T20:45:21"/>
    <b v="0"/>
    <n v="1"/>
    <b v="0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2-06T03:02:08"/>
    <b v="0"/>
    <n v="13"/>
    <b v="0"/>
    <s v="publishing/children's books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1-16T00:19:14"/>
    <b v="0"/>
    <n v="2"/>
    <b v="0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5-12T07:07:56"/>
    <b v="0"/>
    <n v="36"/>
    <b v="0"/>
    <s v="publishing/children's books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6-17T16:03:24"/>
    <b v="0"/>
    <n v="1"/>
    <b v="0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7-26T23:28:26"/>
    <b v="0"/>
    <n v="15"/>
    <b v="0"/>
    <s v="publishing/children's books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0-23T14:03:41"/>
    <b v="0"/>
    <n v="1"/>
    <b v="0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2-08T10:44:48"/>
    <b v="0"/>
    <n v="0"/>
    <b v="0"/>
    <s v="publishing/children's books"/>
    <x v="3"/>
    <s v="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1-14T22:35:54"/>
    <b v="0"/>
    <n v="28"/>
    <b v="1"/>
    <s v="theater/plays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1-22T22:11:58"/>
    <b v="0"/>
    <n v="18"/>
    <b v="1"/>
    <s v="theater/plays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09T12:50:46"/>
    <b v="0"/>
    <n v="61"/>
    <b v="1"/>
    <s v="theater/plays"/>
    <x v="1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08T18:54:03"/>
    <b v="0"/>
    <n v="108"/>
    <b v="1"/>
    <s v="theater/plays"/>
    <x v="1"/>
    <s v="plays"/>
    <n v="66.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7-07T04:32:47"/>
    <b v="0"/>
    <n v="142"/>
    <b v="1"/>
    <s v="theater/plays"/>
    <x v="1"/>
    <s v="plays"/>
    <n v="36.8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6-25T13:39:40"/>
    <b v="0"/>
    <n v="74"/>
    <b v="1"/>
    <s v="theater/plays"/>
    <x v="1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6-18T04:45:52"/>
    <b v="0"/>
    <n v="38"/>
    <b v="1"/>
    <s v="theater/plays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6-29T16:50:43"/>
    <b v="0"/>
    <n v="20"/>
    <b v="1"/>
    <s v="theater/plays"/>
    <x v="1"/>
    <s v="plays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2-21T00:18:54"/>
    <b v="0"/>
    <n v="24"/>
    <b v="1"/>
    <s v="theater/plays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1-12T22:31:43"/>
    <b v="0"/>
    <n v="66"/>
    <b v="1"/>
    <s v="theater/plays"/>
    <x v="1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8-09T21:35:59"/>
    <b v="0"/>
    <n v="28"/>
    <b v="1"/>
    <s v="theater/plays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6-28T05:32:39"/>
    <b v="0"/>
    <n v="24"/>
    <b v="1"/>
    <s v="theater/plays"/>
    <x v="1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6-21T10:03:25"/>
    <b v="0"/>
    <n v="73"/>
    <b v="1"/>
    <s v="theater/plays"/>
    <x v="1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2-16T16:35:59"/>
    <b v="0"/>
    <n v="3"/>
    <b v="1"/>
    <s v="theater/plays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5-21T12:37:21"/>
    <b v="0"/>
    <n v="20"/>
    <b v="1"/>
    <s v="theater/plays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6-05T12:40:28"/>
    <b v="0"/>
    <n v="21"/>
    <b v="1"/>
    <s v="theater/plays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6-08T22:34:00"/>
    <b v="0"/>
    <n v="94"/>
    <b v="1"/>
    <s v="theater/plays"/>
    <x v="1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16T16:12:01"/>
    <b v="0"/>
    <n v="139"/>
    <b v="1"/>
    <s v="theater/plays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5-17T06:21:10"/>
    <b v="0"/>
    <n v="130"/>
    <b v="1"/>
    <s v="theater/plays"/>
    <x v="1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4-11-05T13:16:06"/>
    <b v="0"/>
    <n v="31"/>
    <b v="1"/>
    <s v="theater/plays"/>
    <x v="1"/>
    <s v="plays"/>
    <n v="42.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09-18T05:50:09"/>
    <b v="0"/>
    <n v="13"/>
    <b v="1"/>
    <s v="theater/plays"/>
    <x v="1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7-07T15:31:47"/>
    <b v="0"/>
    <n v="90"/>
    <b v="1"/>
    <s v="theater/plays"/>
    <x v="1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6-03T01:34:36"/>
    <b v="0"/>
    <n v="141"/>
    <b v="1"/>
    <s v="theater/plays"/>
    <x v="1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8-30T10:53:10"/>
    <b v="0"/>
    <n v="23"/>
    <b v="1"/>
    <s v="theater/plays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7-28T12:07:53"/>
    <b v="0"/>
    <n v="18"/>
    <b v="1"/>
    <s v="theater/plays"/>
    <x v="1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6-30T06:24:50"/>
    <b v="0"/>
    <n v="76"/>
    <b v="1"/>
    <s v="theater/plays"/>
    <x v="1"/>
    <s v="plays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5-30T20:57:18"/>
    <b v="0"/>
    <n v="93"/>
    <b v="1"/>
    <s v="theater/plays"/>
    <x v="1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7-23T20:18:55"/>
    <b v="0"/>
    <n v="69"/>
    <b v="1"/>
    <s v="theater/plays"/>
    <x v="1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22T11:55:25"/>
    <b v="0"/>
    <n v="21"/>
    <b v="1"/>
    <s v="theater/plays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4-30T03:21:04"/>
    <b v="0"/>
    <n v="57"/>
    <b v="1"/>
    <s v="theater/plays"/>
    <x v="1"/>
    <s v="plays"/>
    <n v="47.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1-24T11:55:03"/>
    <b v="0"/>
    <n v="108"/>
    <b v="1"/>
    <s v="theater/plays"/>
    <x v="1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2-19T17:51:38"/>
    <b v="0"/>
    <n v="83"/>
    <b v="1"/>
    <s v="theater/plays"/>
    <x v="1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1-19T17:49:21"/>
    <b v="0"/>
    <n v="96"/>
    <b v="1"/>
    <s v="theater/plays"/>
    <x v="1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4-09T09:35:15"/>
    <b v="0"/>
    <n v="64"/>
    <b v="1"/>
    <s v="theater/plays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7-08T18:38:29"/>
    <b v="0"/>
    <n v="14"/>
    <b v="1"/>
    <s v="theater/plays"/>
    <x v="1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7-03T11:13:12"/>
    <b v="0"/>
    <n v="169"/>
    <b v="1"/>
    <s v="theater/plays"/>
    <x v="1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1-19T15:14:22"/>
    <b v="0"/>
    <n v="33"/>
    <b v="1"/>
    <s v="theater/plays"/>
    <x v="1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03T14:21:26"/>
    <b v="0"/>
    <n v="102"/>
    <b v="1"/>
    <s v="theater/plays"/>
    <x v="1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5-15T12:36:49"/>
    <b v="0"/>
    <n v="104"/>
    <b v="1"/>
    <s v="theater/plays"/>
    <x v="1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01T14:39:49"/>
    <b v="0"/>
    <n v="20"/>
    <b v="1"/>
    <s v="theater/plays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8-24T22:08:55"/>
    <b v="0"/>
    <n v="35"/>
    <b v="1"/>
    <s v="theater/plays"/>
    <x v="1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2-25T16:24:52"/>
    <b v="0"/>
    <n v="94"/>
    <b v="1"/>
    <s v="theater/plays"/>
    <x v="1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04T00:16:46"/>
    <b v="0"/>
    <n v="14"/>
    <b v="1"/>
    <s v="theater/plays"/>
    <x v="1"/>
    <s v="plays"/>
    <n v="8.8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5-12T06:29:56"/>
    <b v="0"/>
    <n v="15"/>
    <b v="1"/>
    <s v="theater/plays"/>
    <x v="1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1-04T19:01:26"/>
    <b v="0"/>
    <n v="51"/>
    <b v="1"/>
    <s v="theater/plays"/>
    <x v="1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6-16T00:50:12"/>
    <b v="0"/>
    <n v="19"/>
    <b v="1"/>
    <s v="theater/plays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5-04T16:24:26"/>
    <b v="0"/>
    <n v="23"/>
    <b v="1"/>
    <s v="theater/plays"/>
    <x v="1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09-07T06:21:09"/>
    <b v="0"/>
    <n v="97"/>
    <b v="1"/>
    <s v="theater/plays"/>
    <x v="1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5-05T10:25:18"/>
    <b v="0"/>
    <n v="76"/>
    <b v="1"/>
    <s v="theater/plays"/>
    <x v="1"/>
    <s v="plays"/>
    <n v="35.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4-29T20:09:08"/>
    <b v="0"/>
    <n v="11"/>
    <b v="1"/>
    <s v="theater/plays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6-16T19:47:50"/>
    <b v="0"/>
    <n v="52"/>
    <b v="1"/>
    <s v="theater/plays"/>
    <x v="1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0-26T17:01:34"/>
    <b v="0"/>
    <n v="95"/>
    <b v="1"/>
    <s v="theater/plays"/>
    <x v="1"/>
    <s v="plays"/>
    <n v="30.19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09-21T03:03:53"/>
    <b v="0"/>
    <n v="35"/>
    <b v="1"/>
    <s v="theater/plays"/>
    <x v="1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15T23:02:10"/>
    <b v="0"/>
    <n v="21"/>
    <b v="1"/>
    <s v="theater/plays"/>
    <x v="1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1-05T16:53:37"/>
    <b v="0"/>
    <n v="93"/>
    <b v="1"/>
    <s v="theater/plays"/>
    <x v="1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1-11T06:16:58"/>
    <b v="0"/>
    <n v="11"/>
    <b v="1"/>
    <s v="theater/plays"/>
    <x v="1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0-30T21:48:04"/>
    <b v="0"/>
    <n v="21"/>
    <b v="1"/>
    <s v="theater/plays"/>
    <x v="1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7-22T14:34:56"/>
    <b v="0"/>
    <n v="54"/>
    <b v="1"/>
    <s v="theater/plays"/>
    <x v="1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02T05:45:54"/>
    <b v="0"/>
    <n v="31"/>
    <b v="1"/>
    <s v="theater/plays"/>
    <x v="1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2-25T00:51:19"/>
    <b v="0"/>
    <n v="132"/>
    <b v="1"/>
    <s v="theater/plays"/>
    <x v="1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0-14T17:44:57"/>
    <b v="0"/>
    <n v="1"/>
    <b v="0"/>
    <s v="theater/plays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5-25T22:51:35"/>
    <b v="0"/>
    <n v="0"/>
    <b v="0"/>
    <s v="theater/plays"/>
    <x v="1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5-02T17:42:30"/>
    <b v="0"/>
    <n v="0"/>
    <b v="0"/>
    <s v="theater/plays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6-12-05T13:06:20"/>
    <b v="0"/>
    <n v="1"/>
    <b v="0"/>
    <s v="theater/plays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4-09T00:23:53"/>
    <b v="0"/>
    <n v="39"/>
    <b v="0"/>
    <s v="theater/plays"/>
    <x v="1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4-14T16:36:34"/>
    <b v="0"/>
    <n v="0"/>
    <b v="0"/>
    <s v="theater/plays"/>
    <x v="1"/>
    <s v="plays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3-24T19:21:05"/>
    <b v="0"/>
    <n v="0"/>
    <b v="0"/>
    <s v="theater/plays"/>
    <x v="1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4-29T15:34:19"/>
    <b v="0"/>
    <n v="3"/>
    <b v="0"/>
    <s v="theater/plays"/>
    <x v="1"/>
    <s v="plays"/>
    <n v="23.3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3-24T10:16:40"/>
    <b v="0"/>
    <n v="1"/>
    <b v="0"/>
    <s v="theater/plays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8-07T00:10:11"/>
    <b v="0"/>
    <n v="13"/>
    <b v="0"/>
    <s v="theater/plays"/>
    <x v="1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1T00:03:49"/>
    <b v="0"/>
    <n v="0"/>
    <b v="0"/>
    <s v="theater/plays"/>
    <x v="1"/>
    <s v="plays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5-22T01:05:03"/>
    <b v="0"/>
    <n v="6"/>
    <b v="0"/>
    <s v="theater/plays"/>
    <x v="1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7-16T04:34:57"/>
    <b v="0"/>
    <n v="0"/>
    <b v="0"/>
    <s v="theater/plays"/>
    <x v="1"/>
    <s v="plays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4-17T17:11:59"/>
    <b v="0"/>
    <n v="14"/>
    <b v="0"/>
    <s v="theater/plays"/>
    <x v="1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01T00:11:11"/>
    <b v="0"/>
    <n v="5"/>
    <b v="0"/>
    <s v="theater/plays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6-10T00:54:07"/>
    <b v="0"/>
    <n v="6"/>
    <b v="0"/>
    <s v="theater/plays"/>
    <x v="1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6-12-22T22:04:55"/>
    <b v="0"/>
    <n v="15"/>
    <b v="0"/>
    <s v="theater/plays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1-11T13:04:55"/>
    <b v="0"/>
    <n v="0"/>
    <b v="0"/>
    <s v="theater/plays"/>
    <x v="1"/>
    <s v="plays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08-17T08:41:44"/>
    <b v="0"/>
    <n v="1"/>
    <b v="0"/>
    <s v="theater/plays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4-20T19:12:56"/>
    <b v="0"/>
    <n v="9"/>
    <b v="0"/>
    <s v="theater/plays"/>
    <x v="1"/>
    <s v="plays"/>
    <n v="29.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10T14:10:48"/>
    <b v="0"/>
    <n v="3"/>
    <b v="0"/>
    <s v="theater/plays"/>
    <x v="1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5-25T18:57:09"/>
    <b v="0"/>
    <n v="3"/>
    <b v="0"/>
    <s v="theater/plays"/>
    <x v="1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7-11T16:12:03"/>
    <b v="0"/>
    <n v="1"/>
    <b v="0"/>
    <s v="theater/plays"/>
    <x v="1"/>
    <s v="plays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6-17T14:43:27"/>
    <b v="0"/>
    <n v="3"/>
    <b v="0"/>
    <s v="theater/plays"/>
    <x v="1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4-11-07T02:44:19"/>
    <b v="0"/>
    <n v="0"/>
    <b v="0"/>
    <s v="theater/plays"/>
    <x v="1"/>
    <s v="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09-14T22:55:21"/>
    <b v="0"/>
    <n v="2"/>
    <b v="0"/>
    <s v="theater/plays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6-10T04:41:12"/>
    <b v="0"/>
    <n v="10"/>
    <b v="0"/>
    <s v="theater/plays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09-05T19:50:54"/>
    <b v="0"/>
    <n v="60"/>
    <b v="0"/>
    <s v="theater/plays"/>
    <x v="1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6-19T14:14:41"/>
    <b v="0"/>
    <n v="5"/>
    <b v="0"/>
    <s v="theater/plays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4-17T04:32:45"/>
    <b v="0"/>
    <n v="9"/>
    <b v="0"/>
    <s v="theater/plays"/>
    <x v="1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01T17:43:33"/>
    <b v="0"/>
    <n v="13"/>
    <b v="0"/>
    <s v="theater/plays"/>
    <x v="1"/>
    <s v="plays"/>
    <n v="35.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4-21T02:47:18"/>
    <b v="0"/>
    <n v="0"/>
    <b v="0"/>
    <s v="theater/plays"/>
    <x v="1"/>
    <s v="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4-12-29T19:37:11"/>
    <b v="0"/>
    <n v="8"/>
    <b v="0"/>
    <s v="theater/plays"/>
    <x v="1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6-12-18T20:16:26"/>
    <b v="0"/>
    <n v="3"/>
    <b v="0"/>
    <s v="theater/plays"/>
    <x v="1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4-05T03:04:53"/>
    <b v="0"/>
    <n v="3"/>
    <b v="0"/>
    <s v="theater/plays"/>
    <x v="1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6-16T17:51:19"/>
    <b v="0"/>
    <n v="0"/>
    <b v="0"/>
    <s v="theater/plays"/>
    <x v="1"/>
    <s v="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0-29T22:55:24"/>
    <b v="0"/>
    <n v="6"/>
    <b v="0"/>
    <s v="theater/plays"/>
    <x v="1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5-04T14:46:35"/>
    <b v="0"/>
    <n v="4"/>
    <b v="0"/>
    <s v="theater/plays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5-12-21T17:24:21"/>
    <b v="0"/>
    <n v="1"/>
    <b v="0"/>
    <s v="theater/plays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7-07T21:44:12"/>
    <b v="0"/>
    <n v="29"/>
    <b v="0"/>
    <s v="theater/plays"/>
    <x v="1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0-04T14:20:36"/>
    <b v="0"/>
    <n v="0"/>
    <b v="0"/>
    <s v="theater/plays"/>
    <x v="1"/>
    <s v="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4-01T14:18:38"/>
    <b v="0"/>
    <n v="4"/>
    <b v="0"/>
    <s v="theater/plays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1-01T21:40:37"/>
    <b v="0"/>
    <n v="5"/>
    <b v="0"/>
    <s v="theater/plays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1-05T17:27:15"/>
    <b v="0"/>
    <n v="4"/>
    <b v="0"/>
    <s v="theater/plays"/>
    <x v="1"/>
    <s v="plays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2-12T01:50:01"/>
    <b v="0"/>
    <n v="5"/>
    <b v="0"/>
    <s v="theater/plays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4T15:11:24"/>
    <b v="0"/>
    <n v="1"/>
    <b v="0"/>
    <s v="theater/plays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4-12-12T10:15:24"/>
    <b v="0"/>
    <n v="1"/>
    <b v="0"/>
    <s v="theater/plays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0T12:50:40"/>
    <b v="0"/>
    <n v="0"/>
    <b v="0"/>
    <s v="theater/plays"/>
    <x v="1"/>
    <s v="plays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7-30T20:43:05"/>
    <b v="0"/>
    <n v="14"/>
    <b v="0"/>
    <s v="theater/plays"/>
    <x v="1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7-11T17:49:52"/>
    <b v="0"/>
    <n v="3"/>
    <b v="0"/>
    <s v="theater/plays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2-15T21:12:08"/>
    <b v="0"/>
    <n v="10"/>
    <b v="0"/>
    <s v="theater/plays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18T17:08:24"/>
    <b v="0"/>
    <n v="17"/>
    <b v="0"/>
    <s v="theater/plays"/>
    <x v="1"/>
    <s v="plays"/>
    <n v="29.41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4-11-10T18:33:15"/>
    <b v="0"/>
    <n v="2"/>
    <b v="0"/>
    <s v="theater/plays"/>
    <x v="1"/>
    <s v="plays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2-02T23:40:15"/>
    <b v="0"/>
    <n v="0"/>
    <b v="0"/>
    <s v="theater/plays"/>
    <x v="1"/>
    <s v="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1T13:19:52"/>
    <b v="0"/>
    <n v="4"/>
    <b v="0"/>
    <s v="theater/plays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1-27T21:48:41"/>
    <b v="0"/>
    <n v="12"/>
    <b v="0"/>
    <s v="theater/plays"/>
    <x v="1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09-11T15:30:58"/>
    <b v="0"/>
    <n v="3"/>
    <b v="0"/>
    <s v="theater/plays"/>
    <x v="1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01T15:57:33"/>
    <b v="0"/>
    <n v="12"/>
    <b v="0"/>
    <s v="theater/plays"/>
    <x v="1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5-25T01:52:38"/>
    <b v="0"/>
    <n v="0"/>
    <b v="0"/>
    <s v="theater/plays"/>
    <x v="1"/>
    <s v="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7-10T05:37:12"/>
    <b v="0"/>
    <n v="7"/>
    <b v="0"/>
    <s v="theater/plays"/>
    <x v="1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4-12-09T21:42:19"/>
    <b v="0"/>
    <n v="2"/>
    <b v="0"/>
    <s v="theater/plays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7-25T10:33:16"/>
    <b v="0"/>
    <n v="1"/>
    <b v="0"/>
    <s v="theater/plays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7-11T04:00:18"/>
    <b v="0"/>
    <n v="4"/>
    <b v="0"/>
    <s v="theater/plays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0-28T23:13:51"/>
    <b v="0"/>
    <n v="4"/>
    <b v="0"/>
    <s v="theater/plays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8-24T01:21:53"/>
    <b v="0"/>
    <n v="17"/>
    <b v="0"/>
    <s v="theater/plays"/>
    <x v="1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7-14T15:34:26"/>
    <b v="0"/>
    <n v="7"/>
    <b v="0"/>
    <s v="theater/plays"/>
    <x v="1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3-15T21:03:57"/>
    <b v="0"/>
    <n v="2"/>
    <b v="0"/>
    <s v="theater/plays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5-09T17:33:39"/>
    <b v="0"/>
    <n v="5"/>
    <b v="0"/>
    <s v="theater/plays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0-17T06:23:21"/>
    <b v="0"/>
    <n v="1"/>
    <b v="0"/>
    <s v="theater/plays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4-13T20:11:27"/>
    <b v="0"/>
    <n v="1"/>
    <b v="0"/>
    <s v="theater/plays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5-18T18:27:06"/>
    <b v="0"/>
    <n v="14"/>
    <b v="0"/>
    <s v="theater/plays"/>
    <x v="1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5-12-16T03:09:34"/>
    <b v="0"/>
    <n v="26"/>
    <b v="0"/>
    <s v="theater/plays"/>
    <x v="1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7-08T22:08:59"/>
    <b v="0"/>
    <n v="2"/>
    <b v="0"/>
    <s v="theater/plays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1-13T21:46:34"/>
    <b v="0"/>
    <n v="1"/>
    <b v="0"/>
    <s v="theater/plays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2-15T09:33:10"/>
    <b v="0"/>
    <n v="3"/>
    <b v="0"/>
    <s v="theater/plays"/>
    <x v="1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4-26T11:26:29"/>
    <b v="0"/>
    <n v="7"/>
    <b v="0"/>
    <s v="theater/plays"/>
    <x v="1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8-29T05:37:27"/>
    <b v="0"/>
    <n v="9"/>
    <b v="0"/>
    <s v="theater/plays"/>
    <x v="1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01T15:06:47"/>
    <b v="0"/>
    <n v="20"/>
    <b v="0"/>
    <s v="theater/plays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7-06T14:52:09"/>
    <b v="0"/>
    <n v="6"/>
    <b v="0"/>
    <s v="theater/plays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2-23T19:01:10"/>
    <b v="0"/>
    <n v="13"/>
    <b v="0"/>
    <s v="theater/plays"/>
    <x v="1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8-26T21:16:44"/>
    <b v="0"/>
    <n v="3"/>
    <b v="1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4-03T20:58:47"/>
    <b v="0"/>
    <n v="6"/>
    <b v="1"/>
    <s v="theater/musical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09T03:39:39"/>
    <b v="0"/>
    <n v="10"/>
    <b v="1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4-09T13:21:50"/>
    <b v="0"/>
    <n v="147"/>
    <b v="1"/>
    <s v="theater/musical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8-12T14:01:08"/>
    <b v="0"/>
    <n v="199"/>
    <b v="1"/>
    <s v="theater/musical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09T18:22:59"/>
    <b v="0"/>
    <n v="50"/>
    <b v="1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6-16T16:03:49"/>
    <b v="0"/>
    <n v="21"/>
    <b v="1"/>
    <s v="theater/musical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2-03T23:57:26"/>
    <b v="0"/>
    <n v="24"/>
    <b v="1"/>
    <s v="theater/musical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4-25T13:32:38"/>
    <b v="0"/>
    <n v="32"/>
    <b v="1"/>
    <s v="theater/musical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4-07T14:01:04"/>
    <b v="0"/>
    <n v="62"/>
    <b v="1"/>
    <s v="theater/musical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8-21T06:59:23"/>
    <b v="0"/>
    <n v="9"/>
    <b v="1"/>
    <s v="theater/musical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1-21T03:57:17"/>
    <b v="0"/>
    <n v="38"/>
    <b v="1"/>
    <s v="theater/musical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5-05T22:57:33"/>
    <b v="0"/>
    <n v="54"/>
    <b v="1"/>
    <s v="theater/musical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5-16T15:16:04"/>
    <b v="0"/>
    <n v="37"/>
    <b v="1"/>
    <s v="theater/musical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7-02T14:00:08"/>
    <b v="0"/>
    <n v="39"/>
    <b v="1"/>
    <s v="theater/musical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09-30T15:37:03"/>
    <b v="0"/>
    <n v="34"/>
    <b v="1"/>
    <s v="theater/musical"/>
    <x v="1"/>
    <s v="musical"/>
    <n v="37.6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6-13T10:58:33"/>
    <b v="0"/>
    <n v="55"/>
    <b v="1"/>
    <s v="theater/musical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4-12-31T16:53:34"/>
    <b v="0"/>
    <n v="32"/>
    <b v="1"/>
    <s v="theater/musical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7-25T19:25:12"/>
    <b v="0"/>
    <n v="25"/>
    <b v="1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4-12-09T18:33:38"/>
    <b v="0"/>
    <n v="33"/>
    <b v="1"/>
    <s v="theater/musical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1-30T23:02:35"/>
    <b v="0"/>
    <n v="1"/>
    <b v="0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1-26T19:17:39"/>
    <b v="0"/>
    <n v="202"/>
    <b v="0"/>
    <s v="theater/spaces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3-14T03:06:20"/>
    <b v="0"/>
    <n v="0"/>
    <b v="0"/>
    <s v="theater/spaces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5-08T21:56:38"/>
    <b v="0"/>
    <n v="1"/>
    <b v="0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4-24T03:21:00"/>
    <b v="0"/>
    <n v="0"/>
    <b v="0"/>
    <s v="theater/spaces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7-16T12:44:52"/>
    <b v="0"/>
    <n v="2"/>
    <b v="0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0-06T13:29:27"/>
    <b v="0"/>
    <n v="13"/>
    <b v="0"/>
    <s v="theater/spaces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4-03T15:34:53"/>
    <b v="0"/>
    <n v="9"/>
    <b v="0"/>
    <s v="theater/spaces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0-20T19:45:17"/>
    <b v="0"/>
    <n v="2"/>
    <b v="0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5-12-24T08:45:52"/>
    <b v="0"/>
    <n v="0"/>
    <b v="0"/>
    <s v="theater/spaces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08-21T19:16:13"/>
    <b v="0"/>
    <n v="58"/>
    <b v="0"/>
    <s v="theater/spaces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09-15T16:33:59"/>
    <b v="0"/>
    <n v="8"/>
    <b v="0"/>
    <s v="theater/spaces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09-08T19:00:21"/>
    <b v="0"/>
    <n v="3"/>
    <b v="0"/>
    <s v="theater/spaces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2-24T14:00:03"/>
    <b v="0"/>
    <n v="0"/>
    <b v="0"/>
    <s v="theater/spaces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5-17T17:47:29"/>
    <b v="0"/>
    <n v="11"/>
    <b v="0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4-04T23:00:50"/>
    <b v="0"/>
    <n v="20"/>
    <b v="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1-27T00:16:12"/>
    <b v="0"/>
    <n v="3"/>
    <b v="0"/>
    <s v="theater/spaces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3-09T18:41:57"/>
    <b v="0"/>
    <n v="0"/>
    <b v="0"/>
    <s v="theater/spaces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5-08T00:12:05"/>
    <b v="0"/>
    <n v="0"/>
    <b v="0"/>
    <s v="theater/spaces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8-12T18:10:23"/>
    <b v="0"/>
    <n v="0"/>
    <b v="0"/>
    <s v="theater/spaces"/>
    <x v="1"/>
    <s v="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2-26T05:05:59"/>
    <b v="0"/>
    <n v="108"/>
    <b v="1"/>
    <s v="theater/plays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2-01T05:51:46"/>
    <b v="0"/>
    <n v="20"/>
    <b v="1"/>
    <s v="theater/plays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6-02T11:17:04"/>
    <b v="0"/>
    <n v="98"/>
    <b v="1"/>
    <s v="theater/plays"/>
    <x v="1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7-07T21:50:19"/>
    <b v="0"/>
    <n v="196"/>
    <b v="1"/>
    <s v="theater/plays"/>
    <x v="1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6-07T17:30:33"/>
    <b v="0"/>
    <n v="39"/>
    <b v="1"/>
    <s v="theater/plays"/>
    <x v="1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8-17T17:43:32"/>
    <b v="0"/>
    <n v="128"/>
    <b v="1"/>
    <s v="theater/plays"/>
    <x v="1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2-07T04:44:52"/>
    <b v="0"/>
    <n v="71"/>
    <b v="1"/>
    <s v="theater/plays"/>
    <x v="1"/>
    <s v="plays"/>
    <n v="80.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03T12:34:20"/>
    <b v="0"/>
    <n v="47"/>
    <b v="1"/>
    <s v="theater/plays"/>
    <x v="1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4-03T18:52:33"/>
    <b v="0"/>
    <n v="17"/>
    <b v="1"/>
    <s v="theater/plays"/>
    <x v="1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6-18T16:04:11"/>
    <b v="0"/>
    <n v="91"/>
    <b v="1"/>
    <s v="theater/plays"/>
    <x v="1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01T15:47:58"/>
    <b v="0"/>
    <n v="43"/>
    <b v="1"/>
    <s v="theater/plays"/>
    <x v="1"/>
    <s v="plays"/>
    <n v="74.5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1-20T02:38:40"/>
    <b v="0"/>
    <n v="17"/>
    <b v="1"/>
    <s v="theater/plays"/>
    <x v="1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03T19:38:28"/>
    <b v="0"/>
    <n v="33"/>
    <b v="1"/>
    <s v="theater/plays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8-29T01:27:51"/>
    <b v="0"/>
    <n v="87"/>
    <b v="1"/>
    <s v="theater/plays"/>
    <x v="1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0-29T16:24:46"/>
    <b v="0"/>
    <n v="113"/>
    <b v="1"/>
    <s v="theater/plays"/>
    <x v="1"/>
    <s v="plays"/>
    <n v="70.8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2-25T17:32:10"/>
    <b v="0"/>
    <n v="14"/>
    <b v="1"/>
    <s v="theater/plays"/>
    <x v="1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1-22T21:08:54"/>
    <b v="0"/>
    <n v="30"/>
    <b v="1"/>
    <s v="theater/plays"/>
    <x v="1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10T15:22:27"/>
    <b v="0"/>
    <n v="16"/>
    <b v="1"/>
    <s v="theater/plays"/>
    <x v="1"/>
    <s v="plays"/>
    <n v="60.6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4-12-20T19:47:03"/>
    <b v="0"/>
    <n v="46"/>
    <b v="1"/>
    <s v="theater/plays"/>
    <x v="1"/>
    <s v="plays"/>
    <n v="110.2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03T21:58:50"/>
    <b v="0"/>
    <n v="24"/>
    <b v="1"/>
    <s v="theater/plays"/>
    <x v="1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8-09T13:25:56"/>
    <b v="1"/>
    <n v="97"/>
    <b v="1"/>
    <s v="theater/spaces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1-12T16:29:03"/>
    <b v="1"/>
    <n v="59"/>
    <b v="1"/>
    <s v="theater/spaces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09-12T15:10:36"/>
    <b v="1"/>
    <n v="1095"/>
    <b v="1"/>
    <s v="theater/spaces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7-25T06:41:21"/>
    <b v="1"/>
    <n v="218"/>
    <b v="1"/>
    <s v="theater/spaces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11T23:22:08"/>
    <b v="0"/>
    <n v="111"/>
    <b v="1"/>
    <s v="theater/spaces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3-02T12:00:06"/>
    <b v="0"/>
    <n v="56"/>
    <b v="1"/>
    <s v="theater/spaces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09-14T07:22:31"/>
    <b v="0"/>
    <n v="265"/>
    <b v="1"/>
    <s v="theater/spaces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5-21T08:41:21"/>
    <b v="0"/>
    <n v="28"/>
    <b v="1"/>
    <s v="theater/spaces"/>
    <x v="1"/>
    <s v="spaces"/>
    <n v="35.71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1-29T00:29:22"/>
    <b v="0"/>
    <n v="364"/>
    <b v="1"/>
    <s v="theater/spaces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5-12-03T13:47:00"/>
    <b v="0"/>
    <n v="27"/>
    <b v="1"/>
    <s v="theater/spaces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05T20:05:30"/>
    <b v="0"/>
    <n v="93"/>
    <b v="1"/>
    <s v="theater/spaces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09-09T18:25:10"/>
    <b v="0"/>
    <n v="64"/>
    <b v="1"/>
    <s v="theater/spaces"/>
    <x v="1"/>
    <s v="spaces"/>
    <n v="48.98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1-21T20:07:47"/>
    <b v="0"/>
    <n v="22"/>
    <b v="1"/>
    <s v="theater/spaces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09-03T11:29:32"/>
    <b v="0"/>
    <n v="59"/>
    <b v="1"/>
    <s v="theater/spaces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6-12-20T15:57:51"/>
    <b v="0"/>
    <n v="249"/>
    <b v="1"/>
    <s v="theater/spaces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3-27T21:54:00"/>
    <b v="0"/>
    <n v="392"/>
    <b v="1"/>
    <s v="theater/spaces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09T17:36:33"/>
    <b v="0"/>
    <n v="115"/>
    <b v="1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5-19T04:38:49"/>
    <b v="0"/>
    <n v="433"/>
    <b v="1"/>
    <s v="theater/spaces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14T17:46:00"/>
    <b v="0"/>
    <n v="20"/>
    <b v="1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17T19:51:10"/>
    <b v="0"/>
    <n v="8"/>
    <b v="1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6-13T21:29:42"/>
    <b v="0"/>
    <n v="175"/>
    <b v="1"/>
    <s v="theater/spaces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1-26T20:04:12"/>
    <b v="0"/>
    <n v="104"/>
    <b v="1"/>
    <s v="theater/spaces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1-29T20:22:56"/>
    <b v="0"/>
    <n v="17"/>
    <b v="1"/>
    <s v="theater/spaces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0-16T21:08:44"/>
    <b v="0"/>
    <n v="277"/>
    <b v="1"/>
    <s v="theater/spaces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09-06T16:11:45"/>
    <b v="0"/>
    <n v="118"/>
    <b v="1"/>
    <s v="theater/spaces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1-14T18:09:51"/>
    <b v="0"/>
    <n v="97"/>
    <b v="1"/>
    <s v="theater/spaces"/>
    <x v="1"/>
    <s v="spaces"/>
    <n v="88.87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04T05:11:23"/>
    <b v="0"/>
    <n v="20"/>
    <b v="1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5-12-22T05:05:19"/>
    <b v="0"/>
    <n v="26"/>
    <b v="1"/>
    <s v="theater/spaces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0-27T13:40:40"/>
    <b v="0"/>
    <n v="128"/>
    <b v="1"/>
    <s v="theater/spaces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4-12-23T19:58:39"/>
    <b v="0"/>
    <n v="15"/>
    <b v="1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1-26T11:15:16"/>
    <b v="0"/>
    <n v="25"/>
    <b v="1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1-20T16:52:10"/>
    <b v="0"/>
    <n v="55"/>
    <b v="1"/>
    <s v="theater/spaces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5-22T20:04:09"/>
    <b v="0"/>
    <n v="107"/>
    <b v="1"/>
    <s v="theater/spaces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0-08T02:58:00"/>
    <b v="0"/>
    <n v="557"/>
    <b v="1"/>
    <s v="theater/spaces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5-26T17:27:18"/>
    <b v="0"/>
    <n v="40"/>
    <b v="1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5-19T13:09:12"/>
    <b v="0"/>
    <n v="36"/>
    <b v="1"/>
    <s v="theater/spaces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7-21T20:24:03"/>
    <b v="0"/>
    <n v="159"/>
    <b v="1"/>
    <s v="theater/spaces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6-08T07:09:36"/>
    <b v="0"/>
    <n v="41"/>
    <b v="1"/>
    <s v="theater/spaces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4-29T20:00:20"/>
    <b v="0"/>
    <n v="226"/>
    <b v="1"/>
    <s v="theater/spaces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6-15T20:18:53"/>
    <b v="0"/>
    <n v="30"/>
    <b v="1"/>
    <s v="theater/spaces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0-17T14:51:09"/>
    <b v="0"/>
    <n v="103"/>
    <b v="1"/>
    <s v="theater/spaces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7-13T22:53:29"/>
    <b v="0"/>
    <n v="62"/>
    <b v="1"/>
    <s v="theater/spaces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4-27T16:13:06"/>
    <b v="0"/>
    <n v="6"/>
    <b v="1"/>
    <s v="theater/spaces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09-06T23:51:15"/>
    <b v="0"/>
    <n v="182"/>
    <b v="1"/>
    <s v="theater/spaces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02T12:13:33"/>
    <b v="0"/>
    <n v="145"/>
    <b v="1"/>
    <s v="theater/spaces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2-17T11:01:32"/>
    <b v="0"/>
    <n v="25"/>
    <b v="1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2-18T16:54:11"/>
    <b v="0"/>
    <n v="320"/>
    <b v="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7-16T06:20:25"/>
    <b v="0"/>
    <n v="99"/>
    <b v="1"/>
    <s v="theater/spaces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0-20T17:00:47"/>
    <b v="0"/>
    <n v="348"/>
    <b v="1"/>
    <s v="theater/spaces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8-17T17:56:11"/>
    <b v="0"/>
    <n v="41"/>
    <b v="1"/>
    <s v="theater/spaces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08-15T21:10:47"/>
    <b v="0"/>
    <n v="29"/>
    <b v="1"/>
    <s v="theater/spaces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8-12T01:04:19"/>
    <b v="0"/>
    <n v="25"/>
    <b v="1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7-19T02:38:45"/>
    <b v="0"/>
    <n v="23"/>
    <b v="1"/>
    <s v="theater/spaces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0-01T12:50:55"/>
    <b v="0"/>
    <n v="1260"/>
    <b v="1"/>
    <s v="theater/spaces"/>
    <x v="1"/>
    <s v="spaces"/>
    <n v="89.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4-04T13:26:49"/>
    <b v="0"/>
    <n v="307"/>
    <b v="1"/>
    <s v="theater/spaces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7-11T18:50:44"/>
    <b v="0"/>
    <n v="329"/>
    <b v="1"/>
    <s v="theater/spaces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07-19T21:26:13"/>
    <b v="0"/>
    <n v="32"/>
    <b v="1"/>
    <s v="theater/spaces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1-04T06:03:17"/>
    <b v="0"/>
    <n v="27"/>
    <b v="1"/>
    <s v="theater/spaces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02T19:03:58"/>
    <b v="0"/>
    <n v="236"/>
    <b v="1"/>
    <s v="theater/spaces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2T19:00:21"/>
    <b v="0"/>
    <n v="42"/>
    <b v="1"/>
    <s v="theater/spaces"/>
    <x v="1"/>
    <s v="spaces"/>
    <n v="76.79000000000000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5-12-21T20:50:48"/>
    <b v="0"/>
    <n v="95"/>
    <b v="1"/>
    <s v="theater/spaces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09-06T16:30:47"/>
    <b v="0"/>
    <n v="37"/>
    <b v="1"/>
    <s v="theater/spaces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3-20T01:41:39"/>
    <b v="0"/>
    <n v="128"/>
    <b v="1"/>
    <s v="theater/spaces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1-18T17:26:38"/>
    <b v="0"/>
    <n v="156"/>
    <b v="1"/>
    <s v="theater/spaces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7-23T03:44:15"/>
    <b v="0"/>
    <n v="64"/>
    <b v="1"/>
    <s v="theater/spaces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8-11T19:16:26"/>
    <b v="0"/>
    <n v="58"/>
    <b v="1"/>
    <s v="theater/spaces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3-14T23:44:14"/>
    <b v="0"/>
    <n v="20"/>
    <b v="1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02T21:37:42"/>
    <b v="0"/>
    <n v="47"/>
    <b v="1"/>
    <s v="theater/spaces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5-15T00:20:55"/>
    <b v="0"/>
    <n v="54"/>
    <b v="1"/>
    <s v="theater/spaces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4-05T04:02:40"/>
    <b v="0"/>
    <n v="9"/>
    <b v="1"/>
    <s v="theater/spaces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1-09T09:59:05"/>
    <b v="1"/>
    <n v="35"/>
    <b v="0"/>
    <s v="theater/spaces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4-28T16:04:54"/>
    <b v="0"/>
    <n v="2"/>
    <b v="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08-11T18:16:53"/>
    <b v="0"/>
    <n v="3"/>
    <b v="0"/>
    <s v="theater/spaces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1-23T19:59:14"/>
    <b v="0"/>
    <n v="0"/>
    <b v="0"/>
    <s v="theater/spaces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4-11-10T22:59:50"/>
    <b v="0"/>
    <n v="1"/>
    <b v="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7-31T15:16:24"/>
    <b v="0"/>
    <n v="0"/>
    <b v="0"/>
    <s v="theater/spaces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3-04T15:36:51"/>
    <b v="0"/>
    <n v="0"/>
    <b v="0"/>
    <s v="theater/spaces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3-31T08:59:00"/>
    <b v="0"/>
    <n v="3"/>
    <b v="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7-09T22:27:26"/>
    <b v="0"/>
    <n v="11"/>
    <b v="0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8-29T06:35:34"/>
    <b v="0"/>
    <n v="6"/>
    <b v="0"/>
    <s v="theater/spaces"/>
    <x v="1"/>
    <s v="spaces"/>
    <n v="55.83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7-14T18:49:08"/>
    <b v="0"/>
    <n v="0"/>
    <b v="0"/>
    <s v="theater/spaces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01T12:51:32"/>
    <b v="0"/>
    <n v="67"/>
    <b v="0"/>
    <s v="theater/spaces"/>
    <x v="1"/>
    <s v="spaces"/>
    <n v="99.7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09-17T22:08:58"/>
    <b v="0"/>
    <n v="23"/>
    <b v="0"/>
    <s v="theater/spaces"/>
    <x v="1"/>
    <s v="spaces"/>
    <n v="25.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0-22T03:07:26"/>
    <b v="0"/>
    <n v="72"/>
    <b v="0"/>
    <s v="theater/spaces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05T01:19:32"/>
    <b v="0"/>
    <n v="2"/>
    <b v="0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6-10T05:28:57"/>
    <b v="0"/>
    <n v="15"/>
    <b v="0"/>
    <s v="theater/spaces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8-10T22:31:19"/>
    <b v="0"/>
    <n v="1"/>
    <b v="0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09-16T16:35:52"/>
    <b v="0"/>
    <n v="2"/>
    <b v="0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1-14T20:00:34"/>
    <b v="0"/>
    <n v="7"/>
    <b v="0"/>
    <s v="theater/spaces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1-16T17:36:09"/>
    <b v="0"/>
    <n v="16"/>
    <b v="0"/>
    <s v="theater/spaces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03T17:34:41"/>
    <b v="0"/>
    <n v="117"/>
    <b v="0"/>
    <s v="theater/spaces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15T16:34:22"/>
    <b v="0"/>
    <n v="2"/>
    <b v="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4-17T16:25:00"/>
    <b v="0"/>
    <n v="7"/>
    <b v="0"/>
    <s v="theater/spaces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2-09T13:42:39"/>
    <b v="0"/>
    <n v="3"/>
    <b v="0"/>
    <s v="theater/spaces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6-30T02:27:20"/>
    <b v="0"/>
    <n v="20"/>
    <b v="0"/>
    <s v="theater/spaces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08-10T15:38:43"/>
    <b v="0"/>
    <n v="50"/>
    <b v="0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1-31T22:57:58"/>
    <b v="0"/>
    <n v="2"/>
    <b v="0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1-27T03:19:55"/>
    <b v="0"/>
    <n v="3"/>
    <b v="0"/>
    <s v="theater/spaces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2-20T17:07:15"/>
    <b v="0"/>
    <n v="27"/>
    <b v="0"/>
    <s v="theater/spaces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0-28T00:40:44"/>
    <b v="0"/>
    <n v="7"/>
    <b v="0"/>
    <s v="theater/spaces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8-21T04:21:31"/>
    <b v="0"/>
    <n v="5"/>
    <b v="0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0-16T22:09:06"/>
    <b v="0"/>
    <n v="0"/>
    <b v="0"/>
    <s v="theater/spaces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8-02T13:31:18"/>
    <b v="0"/>
    <n v="3"/>
    <b v="0"/>
    <s v="theater/spaces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4-06T17:22:11"/>
    <b v="0"/>
    <n v="6"/>
    <b v="0"/>
    <s v="theater/spaces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8-30T21:12:39"/>
    <b v="0"/>
    <n v="9"/>
    <b v="0"/>
    <s v="theater/spaces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6-18T16:05:59"/>
    <b v="0"/>
    <n v="3"/>
    <b v="0"/>
    <s v="theater/spaces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0-22T03:36:30"/>
    <b v="0"/>
    <n v="2"/>
    <b v="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4-12-08T13:44:07"/>
    <b v="0"/>
    <n v="3"/>
    <b v="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6-07T13:01:23"/>
    <b v="0"/>
    <n v="45"/>
    <b v="0"/>
    <s v="theater/spaces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3-02T19:39:05"/>
    <b v="0"/>
    <n v="9"/>
    <b v="0"/>
    <s v="theater/spaces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7-15T22:45:43"/>
    <b v="0"/>
    <n v="9"/>
    <b v="0"/>
    <s v="theater/spaces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09-08T14:51:52"/>
    <b v="0"/>
    <n v="21"/>
    <b v="0"/>
    <s v="theater/spaces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5-01T21:49:01"/>
    <b v="0"/>
    <n v="17"/>
    <b v="0"/>
    <s v="theater/spaces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7-22T19:05:56"/>
    <b v="0"/>
    <n v="1"/>
    <b v="0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6-02T00:36:20"/>
    <b v="0"/>
    <n v="1"/>
    <b v="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4-20T19:48:46"/>
    <b v="0"/>
    <n v="14"/>
    <b v="0"/>
    <s v="theater/spaces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09-16T12:05:01"/>
    <b v="0"/>
    <n v="42"/>
    <b v="0"/>
    <s v="theater/spaces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5-12-21T19:00:49"/>
    <b v="0"/>
    <n v="27"/>
    <b v="0"/>
    <s v="theater/spaces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1-13T04:33:11"/>
    <b v="0"/>
    <n v="5"/>
    <b v="0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09-20T14:56:15"/>
    <b v="0"/>
    <n v="13"/>
    <b v="0"/>
    <s v="theater/spaces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6-16T09:12:17"/>
    <b v="0"/>
    <n v="12"/>
    <b v="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7-04T08:10:18"/>
    <b v="0"/>
    <n v="90"/>
    <b v="0"/>
    <s v="theater/spaces"/>
    <x v="1"/>
    <s v="spaces"/>
    <n v="69.5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4-13T03:45:06"/>
    <b v="0"/>
    <n v="2"/>
    <b v="0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1-02T21:48:31"/>
    <b v="0"/>
    <n v="5"/>
    <b v="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08-25T17:15:16"/>
    <b v="0"/>
    <n v="31"/>
    <b v="0"/>
    <s v="theater/spaces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8-25T10:17:56"/>
    <b v="0"/>
    <n v="4"/>
    <b v="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04T19:32:31"/>
    <b v="0"/>
    <n v="29"/>
    <b v="0"/>
    <s v="theater/spaces"/>
    <x v="1"/>
    <s v="spaces"/>
    <n v="272.589999999999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2-27T16:19:54"/>
    <b v="0"/>
    <n v="2"/>
    <b v="0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7-24T03:00:10"/>
    <b v="0"/>
    <n v="114"/>
    <b v="0"/>
    <s v="theater/spaces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1-10T00:45:19"/>
    <b v="0"/>
    <n v="1"/>
    <b v="0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09-03T14:17:00"/>
    <b v="0"/>
    <n v="76"/>
    <b v="0"/>
    <s v="theater/spaces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09-02T02:55:34"/>
    <b v="0"/>
    <n v="9"/>
    <b v="0"/>
    <s v="theater/spaces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3-18T17:33:02"/>
    <b v="0"/>
    <n v="37"/>
    <b v="0"/>
    <s v="theater/spaces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7-23T15:10:50"/>
    <b v="0"/>
    <n v="0"/>
    <b v="0"/>
    <s v="theater/spaces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5-06T10:43:47"/>
    <b v="0"/>
    <n v="1"/>
    <b v="0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3-18T12:22:05"/>
    <b v="0"/>
    <n v="10"/>
    <b v="0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19T08:59:20"/>
    <b v="0"/>
    <n v="1"/>
    <b v="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6-13T15:35:23"/>
    <b v="0"/>
    <n v="2"/>
    <b v="0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2-25T01:05:32"/>
    <b v="0"/>
    <n v="1"/>
    <b v="0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3-06T22:36:36"/>
    <b v="0"/>
    <n v="10"/>
    <b v="0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7-28T16:18:55"/>
    <b v="0"/>
    <n v="1"/>
    <b v="0"/>
    <s v="theater/spaces"/>
    <x v="1"/>
    <s v="spaces"/>
    <n v="10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4T22:22:12"/>
    <b v="0"/>
    <n v="2"/>
    <b v="0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6-09T23:49:58"/>
    <b v="0"/>
    <n v="348"/>
    <b v="0"/>
    <s v="theater/spaces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4-12-04T18:43:21"/>
    <b v="0"/>
    <n v="4"/>
    <b v="0"/>
    <s v="theater/spaces"/>
    <x v="1"/>
    <s v="spaces"/>
    <n v="6.5"/>
  </r>
  <r>
    <n v="3125"/>
    <s v="N/A (Canceled)"/>
    <s v="N/A"/>
    <n v="1500000"/>
    <n v="0"/>
    <x v="1"/>
    <s v="US"/>
    <s v="USD"/>
    <n v="1452142672"/>
    <n v="1449550672"/>
    <x v="3125"/>
    <d v="2015-12-08T04:57:52"/>
    <b v="0"/>
    <n v="0"/>
    <b v="0"/>
    <s v="theater/spaces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2-27T00:26:02"/>
    <b v="0"/>
    <n v="17"/>
    <b v="0"/>
    <s v="theater/spaces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1-30T20:33:49"/>
    <b v="0"/>
    <n v="0"/>
    <b v="0"/>
    <s v="theater/spaces"/>
    <x v="1"/>
    <s v="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2-14T19:49:01"/>
    <b v="0"/>
    <n v="117"/>
    <b v="0"/>
    <s v="theater/plays"/>
    <x v="1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3-09T20:13:39"/>
    <b v="0"/>
    <n v="1"/>
    <b v="0"/>
    <s v="theater/plays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3-14T15:21:56"/>
    <b v="0"/>
    <n v="4"/>
    <b v="0"/>
    <s v="theater/plays"/>
    <x v="1"/>
    <s v="plays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3-09T13:54:05"/>
    <b v="0"/>
    <n v="12"/>
    <b v="0"/>
    <s v="theater/plays"/>
    <x v="1"/>
    <s v="plays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2-20T08:24:20"/>
    <b v="0"/>
    <n v="1"/>
    <b v="0"/>
    <s v="theater/plays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2-22T13:33:54"/>
    <b v="0"/>
    <n v="16"/>
    <b v="0"/>
    <s v="theater/plays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06T17:16:59"/>
    <b v="0"/>
    <n v="12"/>
    <b v="0"/>
    <s v="theater/plays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3-13T03:38:41"/>
    <b v="0"/>
    <n v="7"/>
    <b v="0"/>
    <s v="theater/plays"/>
    <x v="1"/>
    <s v="plays"/>
    <n v="23.1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2-23T11:05:54"/>
    <b v="0"/>
    <n v="22"/>
    <b v="0"/>
    <s v="theater/plays"/>
    <x v="1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3-13T21:14:29"/>
    <b v="0"/>
    <n v="1"/>
    <b v="0"/>
    <s v="theater/plays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3-15T15:30:07"/>
    <b v="0"/>
    <n v="0"/>
    <b v="0"/>
    <s v="theater/plays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2-19T06:29:20"/>
    <b v="0"/>
    <n v="6"/>
    <b v="0"/>
    <s v="theater/plays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3-08T17:15:03"/>
    <b v="0"/>
    <n v="4"/>
    <b v="0"/>
    <s v="theater/plays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3-06T18:04:48"/>
    <b v="0"/>
    <n v="8"/>
    <b v="0"/>
    <s v="theater/plays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2-17T12:18:59"/>
    <b v="0"/>
    <n v="3"/>
    <b v="0"/>
    <s v="theater/plays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3-14T08:35:56"/>
    <b v="0"/>
    <n v="0"/>
    <b v="0"/>
    <s v="theater/plays"/>
    <x v="1"/>
    <s v="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02T12:55:07"/>
    <b v="0"/>
    <n v="30"/>
    <b v="0"/>
    <s v="theater/plays"/>
    <x v="1"/>
    <s v="plays"/>
    <n v="251.3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1-27T00:58:54"/>
    <b v="0"/>
    <n v="0"/>
    <b v="0"/>
    <s v="theater/plays"/>
    <x v="1"/>
    <s v="plays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3-02T16:22:46"/>
    <b v="0"/>
    <n v="12"/>
    <b v="0"/>
    <s v="theater/plays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09-27T23:15:55"/>
    <b v="1"/>
    <n v="213"/>
    <b v="1"/>
    <s v="theater/plays"/>
    <x v="1"/>
    <s v="plays"/>
    <n v="110.3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09T15:58:04"/>
    <b v="1"/>
    <n v="57"/>
    <b v="1"/>
    <s v="theater/plays"/>
    <x v="1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1-13T00:25:00"/>
    <b v="1"/>
    <n v="25"/>
    <b v="1"/>
    <s v="theater/plays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0-10-27T06:20:03"/>
    <b v="1"/>
    <n v="104"/>
    <b v="1"/>
    <s v="theater/plays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8-11T20:09:34"/>
    <b v="1"/>
    <n v="34"/>
    <b v="1"/>
    <s v="theater/plays"/>
    <x v="1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0-03T20:49:27"/>
    <b v="1"/>
    <n v="67"/>
    <b v="1"/>
    <s v="theater/plays"/>
    <x v="1"/>
    <s v="plays"/>
    <n v="34.7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3-31T03:42:17"/>
    <b v="1"/>
    <n v="241"/>
    <b v="1"/>
    <s v="theater/plays"/>
    <x v="1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3-02T21:00:58"/>
    <b v="1"/>
    <n v="123"/>
    <b v="1"/>
    <s v="theater/plays"/>
    <x v="1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1-20T11:58:45"/>
    <b v="1"/>
    <n v="302"/>
    <b v="1"/>
    <s v="theater/plays"/>
    <x v="1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4-27T22:52:24"/>
    <b v="1"/>
    <n v="89"/>
    <b v="1"/>
    <s v="theater/plays"/>
    <x v="1"/>
    <s v="plays"/>
    <n v="62.92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09T18:55:05"/>
    <b v="1"/>
    <n v="41"/>
    <b v="1"/>
    <s v="theater/plays"/>
    <x v="1"/>
    <s v="plays"/>
    <n v="98.54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6-22T20:09:12"/>
    <b v="1"/>
    <n v="69"/>
    <b v="1"/>
    <s v="theater/plays"/>
    <x v="1"/>
    <s v="plays"/>
    <n v="82.6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1-12-07T01:36:01"/>
    <b v="1"/>
    <n v="52"/>
    <b v="1"/>
    <s v="theater/plays"/>
    <x v="1"/>
    <s v="plays"/>
    <n v="38.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7-21T06:21:27"/>
    <b v="1"/>
    <n v="57"/>
    <b v="1"/>
    <s v="theater/plays"/>
    <x v="1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09-15T12:52:02"/>
    <b v="1"/>
    <n v="74"/>
    <b v="1"/>
    <s v="theater/plays"/>
    <x v="1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6-09T16:27:42"/>
    <b v="1"/>
    <n v="63"/>
    <b v="1"/>
    <s v="theater/plays"/>
    <x v="1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5-16T18:05:25"/>
    <b v="1"/>
    <n v="72"/>
    <b v="1"/>
    <s v="theater/plays"/>
    <x v="1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5-07T19:20:15"/>
    <b v="1"/>
    <n v="71"/>
    <b v="1"/>
    <s v="theater/plays"/>
    <x v="1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4-11T03:49:20"/>
    <b v="1"/>
    <n v="21"/>
    <b v="1"/>
    <s v="theater/plays"/>
    <x v="1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0-28T16:35:53"/>
    <b v="1"/>
    <n v="930"/>
    <b v="1"/>
    <s v="theater/plays"/>
    <x v="1"/>
    <s v="plays"/>
    <n v="60.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7-19T04:13:01"/>
    <b v="1"/>
    <n v="55"/>
    <b v="1"/>
    <s v="theater/plays"/>
    <x v="1"/>
    <s v="plays"/>
    <n v="63.3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5-13T02:32:33"/>
    <b v="1"/>
    <n v="61"/>
    <b v="1"/>
    <s v="theater/plays"/>
    <x v="1"/>
    <s v="plays"/>
    <n v="50.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1-13T17:42:41"/>
    <b v="1"/>
    <n v="82"/>
    <b v="1"/>
    <s v="theater/plays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5-30T01:55:44"/>
    <b v="1"/>
    <n v="71"/>
    <b v="1"/>
    <s v="theater/plays"/>
    <x v="1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4-06T14:35:58"/>
    <b v="1"/>
    <n v="117"/>
    <b v="1"/>
    <s v="theater/plays"/>
    <x v="1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1-15T17:31:08"/>
    <b v="1"/>
    <n v="29"/>
    <b v="1"/>
    <s v="theater/plays"/>
    <x v="1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8-27T21:04:52"/>
    <b v="1"/>
    <n v="74"/>
    <b v="1"/>
    <s v="theater/plays"/>
    <x v="1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11T20:45:08"/>
    <b v="1"/>
    <n v="23"/>
    <b v="1"/>
    <s v="theater/plays"/>
    <x v="1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0-12-19T21:17:07"/>
    <b v="1"/>
    <n v="60"/>
    <b v="1"/>
    <s v="theater/plays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7-22T22:20:31"/>
    <b v="1"/>
    <n v="55"/>
    <b v="1"/>
    <s v="theater/plays"/>
    <x v="1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5-22T16:00:09"/>
    <b v="1"/>
    <n v="51"/>
    <b v="1"/>
    <s v="theater/plays"/>
    <x v="1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6-16T14:31:15"/>
    <b v="1"/>
    <n v="78"/>
    <b v="1"/>
    <s v="theater/plays"/>
    <x v="1"/>
    <s v="plays"/>
    <n v="33.0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4-11T16:51:11"/>
    <b v="1"/>
    <n v="62"/>
    <b v="1"/>
    <s v="theater/plays"/>
    <x v="1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5-21T09:54:09"/>
    <b v="1"/>
    <n v="45"/>
    <b v="1"/>
    <s v="theater/plays"/>
    <x v="1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5-20T07:26:27"/>
    <b v="1"/>
    <n v="15"/>
    <b v="1"/>
    <s v="theater/plays"/>
    <x v="1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1-12-06T22:47:01"/>
    <b v="1"/>
    <n v="151"/>
    <b v="1"/>
    <s v="theater/plays"/>
    <x v="1"/>
    <s v="plays"/>
    <n v="46.7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05T19:04:29"/>
    <b v="1"/>
    <n v="68"/>
    <b v="1"/>
    <s v="theater/plays"/>
    <x v="1"/>
    <s v="plays"/>
    <n v="40.0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6-01T23:50:31"/>
    <b v="1"/>
    <n v="46"/>
    <b v="1"/>
    <s v="theater/plays"/>
    <x v="1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09T23:27:21"/>
    <b v="1"/>
    <n v="24"/>
    <b v="1"/>
    <s v="theater/plays"/>
    <x v="1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8-17T22:10:38"/>
    <b v="1"/>
    <n v="70"/>
    <b v="1"/>
    <s v="theater/plays"/>
    <x v="1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7-15T15:59:33"/>
    <b v="1"/>
    <n v="244"/>
    <b v="1"/>
    <s v="theater/plays"/>
    <x v="1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5-20T09:58:22"/>
    <b v="0"/>
    <n v="9"/>
    <b v="0"/>
    <s v="theater/musical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4-24T08:18:52"/>
    <b v="0"/>
    <n v="19"/>
    <b v="0"/>
    <s v="theater/musical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1-09T03:37:55"/>
    <b v="0"/>
    <n v="0"/>
    <b v="0"/>
    <s v="theater/musical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6-17T18:07:49"/>
    <b v="0"/>
    <n v="4"/>
    <b v="0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1-14T22:34:19"/>
    <b v="0"/>
    <n v="8"/>
    <b v="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1-06T23:14:16"/>
    <b v="0"/>
    <n v="24"/>
    <b v="0"/>
    <s v="theater/musical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6-27T01:29:58"/>
    <b v="0"/>
    <n v="0"/>
    <b v="0"/>
    <s v="theater/musical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1-13T14:15:42"/>
    <b v="0"/>
    <n v="39"/>
    <b v="0"/>
    <s v="theater/musical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6-02T14:21:15"/>
    <b v="0"/>
    <n v="6"/>
    <b v="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1-05T11:50:18"/>
    <b v="0"/>
    <n v="4"/>
    <b v="0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1-09T10:11:17"/>
    <b v="0"/>
    <n v="3"/>
    <b v="0"/>
    <s v="theater/musical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8-07T18:16:58"/>
    <b v="0"/>
    <n v="53"/>
    <b v="0"/>
    <s v="theater/musical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3-31T07:41:41"/>
    <b v="0"/>
    <n v="1"/>
    <b v="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10T18:24:37"/>
    <b v="0"/>
    <n v="2"/>
    <b v="0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0-16T20:29:06"/>
    <b v="0"/>
    <n v="25"/>
    <b v="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8-26T23:43:42"/>
    <b v="0"/>
    <n v="6"/>
    <b v="0"/>
    <s v="theater/musical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6-17T16:27:59"/>
    <b v="0"/>
    <n v="0"/>
    <b v="0"/>
    <s v="theater/musical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4-01T08:59:32"/>
    <b v="0"/>
    <n v="12"/>
    <b v="0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8-20T06:37:31"/>
    <b v="0"/>
    <n v="0"/>
    <b v="0"/>
    <s v="theater/musical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2-22T06:40:07"/>
    <b v="0"/>
    <n v="36"/>
    <b v="0"/>
    <s v="theater/musical"/>
    <x v="1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07T14:31:17"/>
    <b v="1"/>
    <n v="82"/>
    <b v="1"/>
    <s v="theater/plays"/>
    <x v="1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5-19T15:17:38"/>
    <b v="1"/>
    <n v="226"/>
    <b v="1"/>
    <s v="theater/plays"/>
    <x v="1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4-14T22:28:39"/>
    <b v="1"/>
    <n v="60"/>
    <b v="1"/>
    <s v="theater/plays"/>
    <x v="1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7-14T14:04:40"/>
    <b v="1"/>
    <n v="322"/>
    <b v="1"/>
    <s v="theater/plays"/>
    <x v="1"/>
    <s v="plays"/>
    <n v="85.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7-09T19:05:51"/>
    <b v="1"/>
    <n v="94"/>
    <b v="1"/>
    <s v="theater/plays"/>
    <x v="1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6-16T18:19:19"/>
    <b v="1"/>
    <n v="47"/>
    <b v="1"/>
    <s v="theater/plays"/>
    <x v="1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5-11-29T19:01:13"/>
    <b v="1"/>
    <n v="115"/>
    <b v="1"/>
    <s v="theater/plays"/>
    <x v="1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8-03T15:57:51"/>
    <b v="1"/>
    <n v="134"/>
    <b v="1"/>
    <s v="theater/plays"/>
    <x v="1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6-10T11:06:11"/>
    <b v="1"/>
    <n v="35"/>
    <b v="1"/>
    <s v="theater/plays"/>
    <x v="1"/>
    <s v="plays"/>
    <n v="57.1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0-05T13:06:24"/>
    <b v="1"/>
    <n v="104"/>
    <b v="1"/>
    <s v="theater/plays"/>
    <x v="1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1-28T00:03:06"/>
    <b v="1"/>
    <n v="184"/>
    <b v="1"/>
    <s v="theater/plays"/>
    <x v="1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2-15T23:35:47"/>
    <b v="1"/>
    <n v="119"/>
    <b v="1"/>
    <s v="theater/plays"/>
    <x v="1"/>
    <s v="plays"/>
    <n v="168.25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2-06T20:00:04"/>
    <b v="1"/>
    <n v="59"/>
    <b v="1"/>
    <s v="theater/plays"/>
    <x v="1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5-31T16:43:23"/>
    <b v="1"/>
    <n v="113"/>
    <b v="1"/>
    <s v="theater/plays"/>
    <x v="1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09-23T13:58:17"/>
    <b v="1"/>
    <n v="84"/>
    <b v="1"/>
    <s v="theater/plays"/>
    <x v="1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7-21T20:02:56"/>
    <b v="1"/>
    <n v="74"/>
    <b v="1"/>
    <s v="theater/plays"/>
    <x v="1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6-11-23T20:25:13"/>
    <b v="1"/>
    <n v="216"/>
    <b v="1"/>
    <s v="theater/plays"/>
    <x v="1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5-13T13:25:38"/>
    <b v="1"/>
    <n v="39"/>
    <b v="1"/>
    <s v="theater/plays"/>
    <x v="1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09-30T14:00:12"/>
    <b v="1"/>
    <n v="21"/>
    <b v="1"/>
    <s v="theater/plays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6-12-18T21:10:36"/>
    <b v="0"/>
    <n v="30"/>
    <b v="1"/>
    <s v="theater/plays"/>
    <x v="1"/>
    <s v="plays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1-15T17:01:24"/>
    <b v="1"/>
    <n v="37"/>
    <b v="1"/>
    <s v="theater/plays"/>
    <x v="1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0-21T06:59:58"/>
    <b v="1"/>
    <n v="202"/>
    <b v="1"/>
    <s v="theater/plays"/>
    <x v="1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16T04:02:06"/>
    <b v="1"/>
    <n v="37"/>
    <b v="1"/>
    <s v="theater/plays"/>
    <x v="1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3-17T22:39:07"/>
    <b v="0"/>
    <n v="28"/>
    <b v="1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4-03T19:31:57"/>
    <b v="1"/>
    <n v="26"/>
    <b v="1"/>
    <s v="theater/plays"/>
    <x v="1"/>
    <s v="plays"/>
    <n v="50.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1-31T19:19:15"/>
    <b v="0"/>
    <n v="61"/>
    <b v="1"/>
    <s v="theater/plays"/>
    <x v="1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6-12-30T18:56:48"/>
    <b v="0"/>
    <n v="115"/>
    <b v="1"/>
    <s v="theater/plays"/>
    <x v="1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6-01T08:20:51"/>
    <b v="1"/>
    <n v="181"/>
    <b v="1"/>
    <s v="theater/plays"/>
    <x v="1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1-28T22:00:33"/>
    <b v="0"/>
    <n v="110"/>
    <b v="1"/>
    <s v="theater/plays"/>
    <x v="1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05T11:23:04"/>
    <b v="1"/>
    <n v="269"/>
    <b v="1"/>
    <s v="theater/plays"/>
    <x v="1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6-01T12:14:58"/>
    <b v="1"/>
    <n v="79"/>
    <b v="1"/>
    <s v="theater/plays"/>
    <x v="1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01T02:08:13"/>
    <b v="1"/>
    <n v="104"/>
    <b v="1"/>
    <s v="theater/plays"/>
    <x v="1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1-19T16:39:08"/>
    <b v="0"/>
    <n v="34"/>
    <b v="1"/>
    <s v="theater/plays"/>
    <x v="1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09-11T07:47:50"/>
    <b v="1"/>
    <n v="167"/>
    <b v="1"/>
    <s v="theater/plays"/>
    <x v="1"/>
    <s v="plays"/>
    <n v="58.6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8-20T18:08:12"/>
    <b v="1"/>
    <n v="183"/>
    <b v="1"/>
    <s v="theater/plays"/>
    <x v="1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09-15T02:19:22"/>
    <b v="1"/>
    <n v="71"/>
    <b v="1"/>
    <s v="theater/plays"/>
    <x v="1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1-01T16:39:42"/>
    <b v="0"/>
    <n v="69"/>
    <b v="1"/>
    <s v="theater/plays"/>
    <x v="1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5-11T14:24:18"/>
    <b v="0"/>
    <n v="270"/>
    <b v="1"/>
    <s v="theater/plays"/>
    <x v="1"/>
    <s v="plays"/>
    <n v="81.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8-14T11:20:00"/>
    <b v="1"/>
    <n v="193"/>
    <b v="1"/>
    <s v="theater/plays"/>
    <x v="1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6-12T10:25:12"/>
    <b v="1"/>
    <n v="57"/>
    <b v="1"/>
    <s v="theater/plays"/>
    <x v="1"/>
    <s v="plays"/>
    <n v="46.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3-05T21:19:17"/>
    <b v="1"/>
    <n v="200"/>
    <b v="1"/>
    <s v="theater/plays"/>
    <x v="1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5-21T17:55:14"/>
    <b v="1"/>
    <n v="88"/>
    <b v="1"/>
    <s v="theater/plays"/>
    <x v="1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0-06T17:48:44"/>
    <b v="1"/>
    <n v="213"/>
    <b v="1"/>
    <s v="theater/plays"/>
    <x v="1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5-22T17:32:46"/>
    <b v="1"/>
    <n v="20"/>
    <b v="1"/>
    <s v="theater/plays"/>
    <x v="1"/>
    <s v="plays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8-08T11:20:40"/>
    <b v="1"/>
    <n v="50"/>
    <b v="1"/>
    <s v="theater/plays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8-20T13:50:28"/>
    <b v="1"/>
    <n v="115"/>
    <b v="1"/>
    <s v="theater/plays"/>
    <x v="1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2-24T02:03:29"/>
    <b v="1"/>
    <n v="186"/>
    <b v="1"/>
    <s v="theater/plays"/>
    <x v="1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09-07T18:26:15"/>
    <b v="1"/>
    <n v="18"/>
    <b v="1"/>
    <s v="theater/plays"/>
    <x v="1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5-20T13:46:17"/>
    <b v="1"/>
    <n v="176"/>
    <b v="1"/>
    <s v="theater/plays"/>
    <x v="1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1-23T13:25:52"/>
    <b v="0"/>
    <n v="41"/>
    <b v="1"/>
    <s v="theater/plays"/>
    <x v="1"/>
    <s v="plays"/>
    <n v="51.8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4-12-09T21:17:41"/>
    <b v="1"/>
    <n v="75"/>
    <b v="1"/>
    <s v="theater/plays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9-01T18:15:45"/>
    <b v="1"/>
    <n v="97"/>
    <b v="1"/>
    <s v="theater/plays"/>
    <x v="1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0-26T16:08:38"/>
    <b v="1"/>
    <n v="73"/>
    <b v="1"/>
    <s v="theater/plays"/>
    <x v="1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6-16T17:24:36"/>
    <b v="1"/>
    <n v="49"/>
    <b v="1"/>
    <s v="theater/plays"/>
    <x v="1"/>
    <s v="plays"/>
    <n v="67.6500000000000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1-21T07:34:22"/>
    <b v="1"/>
    <n v="134"/>
    <b v="1"/>
    <s v="theater/plays"/>
    <x v="1"/>
    <s v="plays"/>
    <n v="93.8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07T12:23:08"/>
    <b v="1"/>
    <n v="68"/>
    <b v="1"/>
    <s v="theater/plays"/>
    <x v="1"/>
    <s v="plays"/>
    <n v="41.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12T19:12:18"/>
    <b v="1"/>
    <n v="49"/>
    <b v="1"/>
    <s v="theater/plays"/>
    <x v="1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1-03T17:05:15"/>
    <b v="1"/>
    <n v="63"/>
    <b v="1"/>
    <s v="theater/plays"/>
    <x v="1"/>
    <s v="plays"/>
    <n v="70.29000000000000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5-12T12:52:02"/>
    <b v="1"/>
    <n v="163"/>
    <b v="1"/>
    <s v="theater/plays"/>
    <x v="1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6-17T18:11:00"/>
    <b v="1"/>
    <n v="288"/>
    <b v="1"/>
    <s v="theater/plays"/>
    <x v="1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08T21:42:08"/>
    <b v="1"/>
    <n v="42"/>
    <b v="1"/>
    <s v="theater/plays"/>
    <x v="1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5-13T09:29:57"/>
    <b v="1"/>
    <n v="70"/>
    <b v="1"/>
    <s v="theater/plays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6-12T12:47:45"/>
    <b v="1"/>
    <n v="30"/>
    <b v="1"/>
    <s v="theater/plays"/>
    <x v="1"/>
    <s v="plays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0-03T10:29:35"/>
    <b v="1"/>
    <n v="51"/>
    <b v="1"/>
    <s v="theater/plays"/>
    <x v="1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0-07T12:00:09"/>
    <b v="1"/>
    <n v="145"/>
    <b v="1"/>
    <s v="theater/plays"/>
    <x v="1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8-29T19:14:02"/>
    <b v="1"/>
    <n v="21"/>
    <b v="1"/>
    <s v="theater/plays"/>
    <x v="1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1-31T16:54:32"/>
    <b v="1"/>
    <n v="286"/>
    <b v="1"/>
    <s v="theater/plays"/>
    <x v="1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1-13T21:07:51"/>
    <b v="1"/>
    <n v="12"/>
    <b v="1"/>
    <s v="theater/plays"/>
    <x v="1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2-26T22:47:59"/>
    <b v="1"/>
    <n v="100"/>
    <b v="1"/>
    <s v="theater/plays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0-19T16:23:26"/>
    <b v="1"/>
    <n v="100"/>
    <b v="1"/>
    <s v="theater/plays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4-30T20:21:43"/>
    <b v="1"/>
    <n v="34"/>
    <b v="1"/>
    <s v="theater/plays"/>
    <x v="1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02T02:27:39"/>
    <b v="0"/>
    <n v="63"/>
    <b v="1"/>
    <s v="theater/plays"/>
    <x v="1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4-27T18:09:58"/>
    <b v="0"/>
    <n v="30"/>
    <b v="1"/>
    <s v="theater/plays"/>
    <x v="1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8-03T00:28:25"/>
    <b v="0"/>
    <n v="47"/>
    <b v="1"/>
    <s v="theater/plays"/>
    <x v="1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3-16T04:39:48"/>
    <b v="0"/>
    <n v="237"/>
    <b v="1"/>
    <s v="theater/plays"/>
    <x v="1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1-10T17:51:38"/>
    <b v="0"/>
    <n v="47"/>
    <b v="1"/>
    <s v="theater/plays"/>
    <x v="1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11T21:14:13"/>
    <b v="0"/>
    <n v="15"/>
    <b v="1"/>
    <s v="theater/plays"/>
    <x v="1"/>
    <s v="plays"/>
    <n v="203.2"/>
  </r>
  <r>
    <n v="3285"/>
    <s v="By Morning"/>
    <s v="A new play by Matthew Gasda"/>
    <n v="4999"/>
    <n v="5604"/>
    <x v="0"/>
    <s v="US"/>
    <s v="USD"/>
    <n v="1488258000"/>
    <n v="1485556626"/>
    <x v="3285"/>
    <d v="2017-01-27T22:37:06"/>
    <b v="0"/>
    <n v="81"/>
    <b v="1"/>
    <s v="theater/plays"/>
    <x v="1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7-16T20:09:42"/>
    <b v="0"/>
    <n v="122"/>
    <b v="1"/>
    <s v="theater/plays"/>
    <x v="1"/>
    <s v="plays"/>
    <n v="125.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03T18:00:28"/>
    <b v="0"/>
    <n v="34"/>
    <b v="1"/>
    <s v="theater/plays"/>
    <x v="1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5-15T18:35:15"/>
    <b v="0"/>
    <n v="207"/>
    <b v="1"/>
    <s v="theater/plays"/>
    <x v="1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1-23T08:50:02"/>
    <b v="0"/>
    <n v="25"/>
    <b v="1"/>
    <s v="theater/plays"/>
    <x v="1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2-09T12:21:31"/>
    <b v="0"/>
    <n v="72"/>
    <b v="1"/>
    <s v="theater/plays"/>
    <x v="1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8-16T16:51:40"/>
    <b v="0"/>
    <n v="14"/>
    <b v="1"/>
    <s v="theater/plays"/>
    <x v="1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0-05T18:29:08"/>
    <b v="0"/>
    <n v="15"/>
    <b v="1"/>
    <s v="theater/plays"/>
    <x v="1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2-02T10:12:32"/>
    <b v="0"/>
    <n v="91"/>
    <b v="1"/>
    <s v="theater/plays"/>
    <x v="1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5-17T12:59:14"/>
    <b v="0"/>
    <n v="24"/>
    <b v="1"/>
    <s v="theater/plays"/>
    <x v="1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8-27T10:37:09"/>
    <b v="0"/>
    <n v="27"/>
    <b v="1"/>
    <s v="theater/plays"/>
    <x v="1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01T18:09:32"/>
    <b v="0"/>
    <n v="47"/>
    <b v="1"/>
    <s v="theater/plays"/>
    <x v="1"/>
    <s v="plays"/>
    <n v="45.9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08T18:30:56"/>
    <b v="0"/>
    <n v="44"/>
    <b v="1"/>
    <s v="theater/plays"/>
    <x v="1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8-23T22:59:28"/>
    <b v="0"/>
    <n v="72"/>
    <b v="1"/>
    <s v="theater/plays"/>
    <x v="1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09-14T22:01:03"/>
    <b v="0"/>
    <n v="63"/>
    <b v="1"/>
    <s v="theater/plays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08T17:51:02"/>
    <b v="0"/>
    <n v="88"/>
    <b v="1"/>
    <s v="theater/plays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6-17T17:39:36"/>
    <b v="0"/>
    <n v="70"/>
    <b v="1"/>
    <s v="theater/plays"/>
    <x v="1"/>
    <s v="plays"/>
    <n v="57.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1-07T08:26:16"/>
    <b v="0"/>
    <n v="50"/>
    <b v="1"/>
    <s v="theater/plays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2-21T15:38:04"/>
    <b v="0"/>
    <n v="35"/>
    <b v="1"/>
    <s v="theater/plays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1-22T14:59:12"/>
    <b v="0"/>
    <n v="175"/>
    <b v="1"/>
    <s v="theater/plays"/>
    <x v="1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01T20:32:28"/>
    <b v="0"/>
    <n v="20"/>
    <b v="1"/>
    <s v="theater/plays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5-03T05:15:42"/>
    <b v="0"/>
    <n v="54"/>
    <b v="1"/>
    <s v="theater/plays"/>
    <x v="1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4-15T01:22:19"/>
    <b v="0"/>
    <n v="20"/>
    <b v="1"/>
    <s v="theater/plays"/>
    <x v="1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3-23T21:02:45"/>
    <b v="0"/>
    <n v="57"/>
    <b v="1"/>
    <s v="theater/plays"/>
    <x v="1"/>
    <s v="plays"/>
    <n v="75.0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09-15T15:36:18"/>
    <b v="0"/>
    <n v="31"/>
    <b v="1"/>
    <s v="theater/plays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09-06T22:17:05"/>
    <b v="0"/>
    <n v="31"/>
    <b v="1"/>
    <s v="theater/plays"/>
    <x v="1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09-17T07:00:10"/>
    <b v="0"/>
    <n v="45"/>
    <b v="1"/>
    <s v="theater/plays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0-21T19:25:46"/>
    <b v="0"/>
    <n v="41"/>
    <b v="1"/>
    <s v="theater/plays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13T05:51:57"/>
    <b v="0"/>
    <n v="29"/>
    <b v="1"/>
    <s v="theater/plays"/>
    <x v="1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4-11T06:25:11"/>
    <b v="0"/>
    <n v="58"/>
    <b v="1"/>
    <s v="theater/plays"/>
    <x v="1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4-06T07:17:21"/>
    <b v="0"/>
    <n v="89"/>
    <b v="1"/>
    <s v="theater/plays"/>
    <x v="1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7-06T20:54:35"/>
    <b v="0"/>
    <n v="125"/>
    <b v="1"/>
    <s v="theater/plays"/>
    <x v="1"/>
    <s v="plays"/>
    <n v="93.9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5-09T00:57:04"/>
    <b v="0"/>
    <n v="18"/>
    <b v="1"/>
    <s v="theater/plays"/>
    <x v="1"/>
    <s v="plays"/>
    <n v="61.9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3-02T07:14:53"/>
    <b v="0"/>
    <n v="32"/>
    <b v="1"/>
    <s v="theater/plays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4-12-17T14:03:06"/>
    <b v="0"/>
    <n v="16"/>
    <b v="1"/>
    <s v="theater/plays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5-23T01:05:57"/>
    <b v="0"/>
    <n v="38"/>
    <b v="1"/>
    <s v="theater/plays"/>
    <x v="1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02T02:24:25"/>
    <b v="0"/>
    <n v="15"/>
    <b v="1"/>
    <s v="theater/plays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5-31T00:14:56"/>
    <b v="0"/>
    <n v="23"/>
    <b v="1"/>
    <s v="theater/plays"/>
    <x v="1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8-26T08:46:48"/>
    <b v="0"/>
    <n v="49"/>
    <b v="1"/>
    <s v="theater/plays"/>
    <x v="1"/>
    <s v="plays"/>
    <n v="25.6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5-22T13:59:50"/>
    <b v="0"/>
    <n v="10"/>
    <b v="1"/>
    <s v="theater/plays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3-01T18:51:17"/>
    <b v="0"/>
    <n v="15"/>
    <b v="1"/>
    <s v="theater/plays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2-06T17:08:25"/>
    <b v="0"/>
    <n v="57"/>
    <b v="1"/>
    <s v="theater/plays"/>
    <x v="1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4-08T08:59:26"/>
    <b v="0"/>
    <n v="33"/>
    <b v="1"/>
    <s v="theater/plays"/>
    <x v="1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2T13:48:03"/>
    <b v="0"/>
    <n v="9"/>
    <b v="1"/>
    <s v="theater/plays"/>
    <x v="1"/>
    <s v="plays"/>
    <n v="292.7799999999999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17T07:45:08"/>
    <b v="0"/>
    <n v="26"/>
    <b v="1"/>
    <s v="theater/plays"/>
    <x v="1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3-02T21:17:48"/>
    <b v="0"/>
    <n v="69"/>
    <b v="1"/>
    <s v="theater/plays"/>
    <x v="1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09-01T16:44:46"/>
    <b v="0"/>
    <n v="65"/>
    <b v="1"/>
    <s v="theater/plays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6-19T20:38:50"/>
    <b v="0"/>
    <n v="83"/>
    <b v="1"/>
    <s v="theater/plays"/>
    <x v="1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5-24T16:14:40"/>
    <b v="0"/>
    <n v="111"/>
    <b v="1"/>
    <s v="theater/plays"/>
    <x v="1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6-30T12:30:22"/>
    <b v="0"/>
    <n v="46"/>
    <b v="1"/>
    <s v="theater/plays"/>
    <x v="1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7-07T16:10:46"/>
    <b v="0"/>
    <n v="63"/>
    <b v="1"/>
    <s v="theater/plays"/>
    <x v="1"/>
    <s v="plays"/>
    <n v="79.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3-08T09:34:06"/>
    <b v="0"/>
    <n v="9"/>
    <b v="1"/>
    <s v="theater/plays"/>
    <x v="1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09-19T06:46:07"/>
    <b v="0"/>
    <n v="34"/>
    <b v="1"/>
    <s v="theater/plays"/>
    <x v="1"/>
    <s v="plays"/>
    <n v="81.0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03T13:48:00"/>
    <b v="0"/>
    <n v="112"/>
    <b v="1"/>
    <s v="theater/plays"/>
    <x v="1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6-28T15:58:38"/>
    <b v="0"/>
    <n v="47"/>
    <b v="1"/>
    <s v="theater/plays"/>
    <x v="1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1-11T23:22:34"/>
    <b v="0"/>
    <n v="38"/>
    <b v="1"/>
    <s v="theater/plays"/>
    <x v="1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5-20T19:10:21"/>
    <b v="0"/>
    <n v="28"/>
    <b v="1"/>
    <s v="theater/plays"/>
    <x v="1"/>
    <s v="plays"/>
    <n v="119.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2-27T07:06:50"/>
    <b v="0"/>
    <n v="78"/>
    <b v="1"/>
    <s v="theater/plays"/>
    <x v="1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3-23T21:59:44"/>
    <b v="0"/>
    <n v="23"/>
    <b v="1"/>
    <s v="theater/plays"/>
    <x v="1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7-31T04:48:13"/>
    <b v="0"/>
    <n v="40"/>
    <b v="1"/>
    <s v="theater/plays"/>
    <x v="1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2-18T02:32:48"/>
    <b v="0"/>
    <n v="13"/>
    <b v="1"/>
    <s v="theater/plays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19T00:35:10"/>
    <b v="0"/>
    <n v="18"/>
    <b v="1"/>
    <s v="theater/plays"/>
    <x v="1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4-24T13:14:14"/>
    <b v="0"/>
    <n v="22"/>
    <b v="1"/>
    <s v="theater/plays"/>
    <x v="1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06T13:24:40"/>
    <b v="0"/>
    <n v="79"/>
    <b v="1"/>
    <s v="theater/plays"/>
    <x v="1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5-23T02:39:32"/>
    <b v="0"/>
    <n v="14"/>
    <b v="1"/>
    <s v="theater/plays"/>
    <x v="1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0-25T16:50:11"/>
    <b v="0"/>
    <n v="51"/>
    <b v="1"/>
    <s v="theater/plays"/>
    <x v="1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6-16T09:29:25"/>
    <b v="0"/>
    <n v="54"/>
    <b v="1"/>
    <s v="theater/plays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5-05T23:49:38"/>
    <b v="0"/>
    <n v="70"/>
    <b v="1"/>
    <s v="theater/plays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4-19T10:22:30"/>
    <b v="0"/>
    <n v="44"/>
    <b v="1"/>
    <s v="theater/plays"/>
    <x v="1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09-23T17:26:46"/>
    <b v="0"/>
    <n v="55"/>
    <b v="1"/>
    <s v="theater/plays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4-29T14:52:07"/>
    <b v="0"/>
    <n v="15"/>
    <b v="1"/>
    <s v="theater/plays"/>
    <x v="1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6-15T19:34:32"/>
    <b v="0"/>
    <n v="27"/>
    <b v="1"/>
    <s v="theater/plays"/>
    <x v="1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7-02T10:01:50"/>
    <b v="0"/>
    <n v="21"/>
    <b v="1"/>
    <s v="theater/plays"/>
    <x v="1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0-20T07:27:59"/>
    <b v="0"/>
    <n v="162"/>
    <b v="1"/>
    <s v="theater/plays"/>
    <x v="1"/>
    <s v="plays"/>
    <n v="63.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1-11T01:22:14"/>
    <b v="0"/>
    <n v="23"/>
    <b v="1"/>
    <s v="theater/plays"/>
    <x v="1"/>
    <s v="plays"/>
    <n v="184.78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1-23T01:59:03"/>
    <b v="0"/>
    <n v="72"/>
    <b v="1"/>
    <s v="theater/plays"/>
    <x v="1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8-15T00:36:30"/>
    <b v="0"/>
    <n v="68"/>
    <b v="1"/>
    <s v="theater/plays"/>
    <x v="1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2-21T02:11:57"/>
    <b v="0"/>
    <n v="20"/>
    <b v="1"/>
    <s v="theater/plays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7-31T18:30:45"/>
    <b v="0"/>
    <n v="26"/>
    <b v="1"/>
    <s v="theater/plays"/>
    <x v="1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2-22T23:27:29"/>
    <b v="0"/>
    <n v="72"/>
    <b v="1"/>
    <s v="theater/plays"/>
    <x v="1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1-13T02:26:32"/>
    <b v="0"/>
    <n v="3"/>
    <b v="1"/>
    <s v="theater/plays"/>
    <x v="1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4-13T01:37:17"/>
    <b v="0"/>
    <n v="18"/>
    <b v="1"/>
    <s v="theater/plays"/>
    <x v="1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7-07T22:24:54"/>
    <b v="0"/>
    <n v="30"/>
    <b v="1"/>
    <s v="theater/plays"/>
    <x v="1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4-11-26T04:47:39"/>
    <b v="0"/>
    <n v="23"/>
    <b v="1"/>
    <s v="theater/plays"/>
    <x v="1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6-11-16T00:59:40"/>
    <b v="0"/>
    <n v="54"/>
    <b v="1"/>
    <s v="theater/plays"/>
    <x v="1"/>
    <s v="plays"/>
    <n v="96.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1-16T08:01:25"/>
    <b v="0"/>
    <n v="26"/>
    <b v="1"/>
    <s v="theater/plays"/>
    <x v="1"/>
    <s v="plays"/>
    <n v="67.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1-04T20:59:25"/>
    <b v="0"/>
    <n v="9"/>
    <b v="1"/>
    <s v="theater/plays"/>
    <x v="1"/>
    <s v="plays"/>
    <n v="30.7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04T13:09:16"/>
    <b v="0"/>
    <n v="27"/>
    <b v="1"/>
    <s v="theater/plays"/>
    <x v="1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6-24T20:30:40"/>
    <b v="0"/>
    <n v="30"/>
    <b v="1"/>
    <s v="theater/plays"/>
    <x v="1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09-28T17:33:36"/>
    <b v="0"/>
    <n v="52"/>
    <b v="1"/>
    <s v="theater/plays"/>
    <x v="1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06T14:39:33"/>
    <b v="0"/>
    <n v="17"/>
    <b v="1"/>
    <s v="theater/plays"/>
    <x v="1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2-24T16:49:54"/>
    <b v="0"/>
    <n v="19"/>
    <b v="1"/>
    <s v="theater/plays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2-18T17:34:59"/>
    <b v="0"/>
    <n v="77"/>
    <b v="1"/>
    <s v="theater/plays"/>
    <x v="1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07T08:31:46"/>
    <b v="0"/>
    <n v="21"/>
    <b v="1"/>
    <s v="theater/plays"/>
    <x v="1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09T12:20:00"/>
    <b v="0"/>
    <n v="38"/>
    <b v="1"/>
    <s v="theater/plays"/>
    <x v="1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0-25T22:52:58"/>
    <b v="0"/>
    <n v="28"/>
    <b v="1"/>
    <s v="theater/plays"/>
    <x v="1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2-09T04:26:23"/>
    <b v="0"/>
    <n v="48"/>
    <b v="1"/>
    <s v="theater/plays"/>
    <x v="1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7-08T10:20:56"/>
    <b v="0"/>
    <n v="46"/>
    <b v="1"/>
    <s v="theater/plays"/>
    <x v="1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03T18:47:00"/>
    <b v="0"/>
    <n v="30"/>
    <b v="1"/>
    <s v="theater/plays"/>
    <x v="1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0-15T02:06:08"/>
    <b v="0"/>
    <n v="64"/>
    <b v="1"/>
    <s v="theater/plays"/>
    <x v="1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1-10T20:49:12"/>
    <b v="0"/>
    <n v="15"/>
    <b v="1"/>
    <s v="theater/plays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1-03T15:28:26"/>
    <b v="0"/>
    <n v="41"/>
    <b v="1"/>
    <s v="theater/plays"/>
    <x v="1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1-04T18:18:08"/>
    <b v="0"/>
    <n v="35"/>
    <b v="1"/>
    <s v="theater/plays"/>
    <x v="1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5-19T11:04:01"/>
    <b v="0"/>
    <n v="45"/>
    <b v="1"/>
    <s v="theater/plays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5-04T13:31:22"/>
    <b v="0"/>
    <n v="62"/>
    <b v="1"/>
    <s v="theater/plays"/>
    <x v="1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6-25T18:35:45"/>
    <b v="0"/>
    <n v="22"/>
    <b v="1"/>
    <s v="theater/plays"/>
    <x v="1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7-10T13:05:48"/>
    <b v="0"/>
    <n v="18"/>
    <b v="1"/>
    <s v="theater/plays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3-17T20:17:35"/>
    <b v="0"/>
    <n v="12"/>
    <b v="1"/>
    <s v="theater/plays"/>
    <x v="1"/>
    <s v="plays"/>
    <n v="41.6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0-11T22:07:10"/>
    <b v="0"/>
    <n v="44"/>
    <b v="1"/>
    <s v="theater/plays"/>
    <x v="1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6-27T14:17:25"/>
    <b v="0"/>
    <n v="27"/>
    <b v="1"/>
    <s v="theater/plays"/>
    <x v="1"/>
    <s v="plays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16T17:05:44"/>
    <b v="0"/>
    <n v="38"/>
    <b v="1"/>
    <s v="theater/plays"/>
    <x v="1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05T10:43:09"/>
    <b v="0"/>
    <n v="28"/>
    <b v="1"/>
    <s v="theater/plays"/>
    <x v="1"/>
    <s v="plays"/>
    <n v="55.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1-09T11:28:49"/>
    <b v="0"/>
    <n v="24"/>
    <b v="1"/>
    <s v="theater/plays"/>
    <x v="1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0-29T18:02:56"/>
    <b v="0"/>
    <n v="65"/>
    <b v="1"/>
    <s v="theater/plays"/>
    <x v="1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1-22T22:05:25"/>
    <b v="0"/>
    <n v="46"/>
    <b v="1"/>
    <s v="theater/plays"/>
    <x v="1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7-14T22:53:34"/>
    <b v="0"/>
    <n v="85"/>
    <b v="1"/>
    <s v="theater/plays"/>
    <x v="1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7-08T17:22:26"/>
    <b v="0"/>
    <n v="66"/>
    <b v="1"/>
    <s v="theater/plays"/>
    <x v="1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0-13T14:50:43"/>
    <b v="0"/>
    <n v="165"/>
    <b v="1"/>
    <s v="theater/plays"/>
    <x v="1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5-26T11:05:24"/>
    <b v="0"/>
    <n v="17"/>
    <b v="1"/>
    <s v="theater/plays"/>
    <x v="1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5-28T12:05:02"/>
    <b v="0"/>
    <n v="3"/>
    <b v="1"/>
    <s v="theater/plays"/>
    <x v="1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2-10T00:24:46"/>
    <b v="0"/>
    <n v="17"/>
    <b v="1"/>
    <s v="theater/plays"/>
    <x v="1"/>
    <s v="plays"/>
    <n v="28.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6-01T11:49:36"/>
    <b v="0"/>
    <n v="91"/>
    <b v="1"/>
    <s v="theater/plays"/>
    <x v="1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6-06T10:08:09"/>
    <b v="0"/>
    <n v="67"/>
    <b v="1"/>
    <s v="theater/plays"/>
    <x v="1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6-18T23:48:24"/>
    <b v="0"/>
    <n v="18"/>
    <b v="1"/>
    <s v="theater/plays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6-23T19:32:38"/>
    <b v="0"/>
    <n v="21"/>
    <b v="1"/>
    <s v="theater/plays"/>
    <x v="1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5-10T00:59:50"/>
    <b v="0"/>
    <n v="40"/>
    <b v="1"/>
    <s v="theater/plays"/>
    <x v="1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09-18T00:32:52"/>
    <b v="0"/>
    <n v="78"/>
    <b v="1"/>
    <s v="theater/plays"/>
    <x v="1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8-28T23:01:02"/>
    <b v="0"/>
    <n v="26"/>
    <b v="1"/>
    <s v="theater/plays"/>
    <x v="1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18T17:35:38"/>
    <b v="0"/>
    <n v="14"/>
    <b v="1"/>
    <s v="theater/plays"/>
    <x v="1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1-01T19:58:45"/>
    <b v="0"/>
    <n v="44"/>
    <b v="1"/>
    <s v="theater/plays"/>
    <x v="1"/>
    <s v="plays"/>
    <n v="70.56999999999999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07T03:27:36"/>
    <b v="0"/>
    <n v="9"/>
    <b v="1"/>
    <s v="theater/plays"/>
    <x v="1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3-26T09:54:05"/>
    <b v="0"/>
    <n v="30"/>
    <b v="1"/>
    <s v="theater/plays"/>
    <x v="1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09-12T21:55:48"/>
    <b v="0"/>
    <n v="45"/>
    <b v="1"/>
    <s v="theater/plays"/>
    <x v="1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4-23T20:01:47"/>
    <b v="0"/>
    <n v="56"/>
    <b v="1"/>
    <s v="theater/plays"/>
    <x v="1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3-19T19:43:05"/>
    <b v="0"/>
    <n v="46"/>
    <b v="1"/>
    <s v="theater/plays"/>
    <x v="1"/>
    <s v="plays"/>
    <n v="63.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05T02:10:02"/>
    <b v="0"/>
    <n v="34"/>
    <b v="1"/>
    <s v="theater/plays"/>
    <x v="1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2-02T18:59:23"/>
    <b v="0"/>
    <n v="98"/>
    <b v="1"/>
    <s v="theater/plays"/>
    <x v="1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1-15T13:29:36"/>
    <b v="0"/>
    <n v="46"/>
    <b v="1"/>
    <s v="theater/plays"/>
    <x v="1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3-25T21:52:21"/>
    <b v="0"/>
    <n v="10"/>
    <b v="1"/>
    <s v="theater/plays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1-14T16:14:44"/>
    <b v="0"/>
    <n v="76"/>
    <b v="1"/>
    <s v="theater/plays"/>
    <x v="1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09-02T14:48:56"/>
    <b v="0"/>
    <n v="104"/>
    <b v="1"/>
    <s v="theater/plays"/>
    <x v="1"/>
    <s v="plays"/>
    <n v="297.0299999999999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02T01:21:43"/>
    <b v="0"/>
    <n v="87"/>
    <b v="1"/>
    <s v="theater/plays"/>
    <x v="1"/>
    <s v="plays"/>
    <n v="46.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6-02T15:29:12"/>
    <b v="0"/>
    <n v="29"/>
    <b v="1"/>
    <s v="theater/plays"/>
    <x v="1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03T17:17:27"/>
    <b v="0"/>
    <n v="51"/>
    <b v="1"/>
    <s v="theater/plays"/>
    <x v="1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0-19T00:31:01"/>
    <b v="0"/>
    <n v="12"/>
    <b v="1"/>
    <s v="theater/plays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6-30T22:41:41"/>
    <b v="0"/>
    <n v="72"/>
    <b v="1"/>
    <s v="theater/plays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7-19T17:32:33"/>
    <b v="0"/>
    <n v="21"/>
    <b v="1"/>
    <s v="theater/plays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1-11T13:56:54"/>
    <b v="0"/>
    <n v="42"/>
    <b v="1"/>
    <s v="theater/plays"/>
    <x v="1"/>
    <s v="plays"/>
    <n v="52.2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5-17T01:30:55"/>
    <b v="0"/>
    <n v="71"/>
    <b v="1"/>
    <s v="theater/plays"/>
    <x v="1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6-10T09:07:49"/>
    <b v="0"/>
    <n v="168"/>
    <b v="1"/>
    <s v="theater/plays"/>
    <x v="1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7-21T14:48:13"/>
    <b v="0"/>
    <n v="19"/>
    <b v="1"/>
    <s v="theater/plays"/>
    <x v="1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7-31T12:59:53"/>
    <b v="0"/>
    <n v="37"/>
    <b v="1"/>
    <s v="theater/plays"/>
    <x v="1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7-20T17:03:40"/>
    <b v="0"/>
    <n v="36"/>
    <b v="1"/>
    <s v="theater/plays"/>
    <x v="1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4-06T22:16:07"/>
    <b v="0"/>
    <n v="14"/>
    <b v="1"/>
    <s v="theater/plays"/>
    <x v="1"/>
    <s v="plays"/>
    <n v="186.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05T21:52:10"/>
    <b v="0"/>
    <n v="18"/>
    <b v="1"/>
    <s v="theater/plays"/>
    <x v="1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6-19T02:57:08"/>
    <b v="0"/>
    <n v="82"/>
    <b v="1"/>
    <s v="theater/plays"/>
    <x v="1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0-17T10:18:41"/>
    <b v="0"/>
    <n v="43"/>
    <b v="1"/>
    <s v="theater/plays"/>
    <x v="1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4-30T20:11:12"/>
    <b v="0"/>
    <n v="8"/>
    <b v="1"/>
    <s v="theater/plays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8-10T12:35:46"/>
    <b v="0"/>
    <n v="45"/>
    <b v="1"/>
    <s v="theater/plays"/>
    <x v="1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5-31T06:59:46"/>
    <b v="0"/>
    <n v="20"/>
    <b v="1"/>
    <s v="theater/plays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09-25T12:43:56"/>
    <b v="0"/>
    <n v="31"/>
    <b v="1"/>
    <s v="theater/plays"/>
    <x v="1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1-12T19:58:45"/>
    <b v="0"/>
    <n v="25"/>
    <b v="1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2-02T21:20:12"/>
    <b v="0"/>
    <n v="14"/>
    <b v="1"/>
    <s v="theater/plays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1-17T02:51:29"/>
    <b v="0"/>
    <n v="45"/>
    <b v="1"/>
    <s v="theater/plays"/>
    <x v="1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6-11T01:15:38"/>
    <b v="0"/>
    <n v="20"/>
    <b v="1"/>
    <s v="theater/plays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2-01T16:54:31"/>
    <b v="0"/>
    <n v="39"/>
    <b v="1"/>
    <s v="theater/plays"/>
    <x v="1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3-25T17:22:07"/>
    <b v="0"/>
    <n v="16"/>
    <b v="1"/>
    <s v="theater/plays"/>
    <x v="1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6-30T15:20:26"/>
    <b v="0"/>
    <n v="37"/>
    <b v="1"/>
    <s v="theater/plays"/>
    <x v="1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6-14T23:29:16"/>
    <b v="0"/>
    <n v="14"/>
    <b v="1"/>
    <s v="theater/plays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01T16:45:59"/>
    <b v="0"/>
    <n v="21"/>
    <b v="1"/>
    <s v="theater/plays"/>
    <x v="1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09-13T18:00:27"/>
    <b v="0"/>
    <n v="69"/>
    <b v="1"/>
    <s v="theater/plays"/>
    <x v="1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7-01T04:56:07"/>
    <b v="0"/>
    <n v="16"/>
    <b v="1"/>
    <s v="theater/plays"/>
    <x v="1"/>
    <s v="plays"/>
    <n v="358.6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1-12T16:57:37"/>
    <b v="0"/>
    <n v="55"/>
    <b v="1"/>
    <s v="theater/plays"/>
    <x v="1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1-07T04:51:43"/>
    <b v="0"/>
    <n v="27"/>
    <b v="1"/>
    <s v="theater/plays"/>
    <x v="1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4-20T11:31:00"/>
    <b v="0"/>
    <n v="36"/>
    <b v="1"/>
    <s v="theater/plays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01T12:39:12"/>
    <b v="0"/>
    <n v="19"/>
    <b v="1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09-30T15:11:19"/>
    <b v="0"/>
    <n v="12"/>
    <b v="1"/>
    <s v="theater/plays"/>
    <x v="1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6-24T21:33:48"/>
    <b v="0"/>
    <n v="17"/>
    <b v="1"/>
    <s v="theater/plays"/>
    <x v="1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08-30T22:03:05"/>
    <b v="0"/>
    <n v="114"/>
    <b v="1"/>
    <s v="theater/plays"/>
    <x v="1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7-24T03:07:17"/>
    <b v="0"/>
    <n v="93"/>
    <b v="1"/>
    <s v="theater/plays"/>
    <x v="1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7-15T15:01:12"/>
    <b v="0"/>
    <n v="36"/>
    <b v="1"/>
    <s v="theater/plays"/>
    <x v="1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2-20T00:27:30"/>
    <b v="0"/>
    <n v="61"/>
    <b v="1"/>
    <s v="theater/plays"/>
    <x v="1"/>
    <s v="plays"/>
    <n v="72.95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2-18T16:07:12"/>
    <b v="0"/>
    <n v="47"/>
    <b v="1"/>
    <s v="theater/plays"/>
    <x v="1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8-23T18:22:09"/>
    <b v="0"/>
    <n v="17"/>
    <b v="1"/>
    <s v="theater/plays"/>
    <x v="1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3-29T15:24:05"/>
    <b v="0"/>
    <n v="63"/>
    <b v="1"/>
    <s v="theater/plays"/>
    <x v="1"/>
    <s v="plays"/>
    <n v="50.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6-08T00:31:42"/>
    <b v="0"/>
    <n v="9"/>
    <b v="1"/>
    <s v="theater/plays"/>
    <x v="1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7-21T19:41:30"/>
    <b v="0"/>
    <n v="30"/>
    <b v="1"/>
    <s v="theater/plays"/>
    <x v="1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0-16T04:05:31"/>
    <b v="0"/>
    <n v="23"/>
    <b v="1"/>
    <s v="theater/plays"/>
    <x v="1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2-27T20:01:36"/>
    <b v="0"/>
    <n v="33"/>
    <b v="1"/>
    <s v="theater/plays"/>
    <x v="1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6-20T12:02:11"/>
    <b v="0"/>
    <n v="39"/>
    <b v="1"/>
    <s v="theater/plays"/>
    <x v="1"/>
    <s v="plays"/>
    <n v="51.7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0-06T21:08:24"/>
    <b v="0"/>
    <n v="17"/>
    <b v="1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09T06:43:10"/>
    <b v="0"/>
    <n v="6"/>
    <b v="1"/>
    <s v="theater/plays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04T17:40:43"/>
    <b v="0"/>
    <n v="39"/>
    <b v="1"/>
    <s v="theater/plays"/>
    <x v="1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2-18T22:00:22"/>
    <b v="0"/>
    <n v="57"/>
    <b v="1"/>
    <s v="theater/plays"/>
    <x v="1"/>
    <s v="plays"/>
    <n v="39.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5-22T20:31:20"/>
    <b v="0"/>
    <n v="56"/>
    <b v="1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6-16T07:37:07"/>
    <b v="0"/>
    <n v="13"/>
    <b v="1"/>
    <s v="theater/plays"/>
    <x v="1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4-12-16T05:56:28"/>
    <b v="0"/>
    <n v="95"/>
    <b v="1"/>
    <s v="theater/plays"/>
    <x v="1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6-06T18:31:06"/>
    <b v="0"/>
    <n v="80"/>
    <b v="1"/>
    <s v="theater/plays"/>
    <x v="1"/>
    <s v="plays"/>
    <n v="51.8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6-03T16:03:01"/>
    <b v="0"/>
    <n v="133"/>
    <b v="1"/>
    <s v="theater/plays"/>
    <x v="1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5-16T18:14:59"/>
    <b v="0"/>
    <n v="44"/>
    <b v="1"/>
    <s v="theater/plays"/>
    <x v="1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1-03T16:38:00"/>
    <b v="0"/>
    <n v="30"/>
    <b v="1"/>
    <s v="theater/plays"/>
    <x v="1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5-02T21:00:01"/>
    <b v="0"/>
    <n v="56"/>
    <b v="1"/>
    <s v="theater/plays"/>
    <x v="1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5-25T22:34:12"/>
    <b v="0"/>
    <n v="66"/>
    <b v="1"/>
    <s v="theater/plays"/>
    <x v="1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3-24T18:26:00"/>
    <b v="0"/>
    <n v="29"/>
    <b v="1"/>
    <s v="theater/plays"/>
    <x v="1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4-24T15:15:31"/>
    <b v="0"/>
    <n v="72"/>
    <b v="1"/>
    <s v="theater/plays"/>
    <x v="1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3-14T19:15:24"/>
    <b v="0"/>
    <n v="27"/>
    <b v="1"/>
    <s v="theater/plays"/>
    <x v="1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4-27T05:59:44"/>
    <b v="0"/>
    <n v="10"/>
    <b v="1"/>
    <s v="theater/plays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09-21T00:13:17"/>
    <b v="0"/>
    <n v="35"/>
    <b v="1"/>
    <s v="theater/plays"/>
    <x v="1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7-28T20:47:16"/>
    <b v="0"/>
    <n v="29"/>
    <b v="1"/>
    <s v="theater/plays"/>
    <x v="1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15T05:09:35"/>
    <b v="0"/>
    <n v="13"/>
    <b v="1"/>
    <s v="theater/plays"/>
    <x v="1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0-03T18:18:29"/>
    <b v="0"/>
    <n v="72"/>
    <b v="1"/>
    <s v="theater/plays"/>
    <x v="1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8-02T20:19:26"/>
    <b v="0"/>
    <n v="78"/>
    <b v="1"/>
    <s v="theater/plays"/>
    <x v="1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5-21T17:48:24"/>
    <b v="0"/>
    <n v="49"/>
    <b v="1"/>
    <s v="theater/plays"/>
    <x v="1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3-30T03:48:24"/>
    <b v="0"/>
    <n v="42"/>
    <b v="1"/>
    <s v="theater/plays"/>
    <x v="1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5-08T00:52:05"/>
    <b v="0"/>
    <n v="35"/>
    <b v="1"/>
    <s v="theater/plays"/>
    <x v="1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2-19T22:03:58"/>
    <b v="0"/>
    <n v="42"/>
    <b v="1"/>
    <s v="theater/plays"/>
    <x v="1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8-17T18:19:55"/>
    <b v="0"/>
    <n v="42"/>
    <b v="1"/>
    <s v="theater/plays"/>
    <x v="1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01T20:08:44"/>
    <b v="0"/>
    <n v="31"/>
    <b v="1"/>
    <s v="theater/plays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6-24T11:28:48"/>
    <b v="0"/>
    <n v="38"/>
    <b v="1"/>
    <s v="theater/plays"/>
    <x v="1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0-20T17:58:11"/>
    <b v="0"/>
    <n v="8"/>
    <b v="1"/>
    <s v="theater/plays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01T22:27:25"/>
    <b v="0"/>
    <n v="39"/>
    <b v="1"/>
    <s v="theater/plays"/>
    <x v="1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7-09T17:37:20"/>
    <b v="0"/>
    <n v="29"/>
    <b v="1"/>
    <s v="theater/plays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01T22:08:57"/>
    <b v="0"/>
    <n v="72"/>
    <b v="1"/>
    <s v="theater/plays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4-17T17:30:53"/>
    <b v="0"/>
    <n v="15"/>
    <b v="1"/>
    <s v="theater/plays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07T20:37:46"/>
    <b v="0"/>
    <n v="33"/>
    <b v="1"/>
    <s v="theater/plays"/>
    <x v="1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6-12T14:54:06"/>
    <b v="0"/>
    <n v="15"/>
    <b v="1"/>
    <s v="theater/plays"/>
    <x v="1"/>
    <s v="plays"/>
    <n v="60.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0-15T20:58:15"/>
    <b v="0"/>
    <n v="19"/>
    <b v="1"/>
    <s v="theater/plays"/>
    <x v="1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2-22T12:53:12"/>
    <b v="0"/>
    <n v="17"/>
    <b v="1"/>
    <s v="theater/plays"/>
    <x v="1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5-22T02:18:32"/>
    <b v="0"/>
    <n v="44"/>
    <b v="1"/>
    <s v="theater/plays"/>
    <x v="1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1-16T20:19:12"/>
    <b v="0"/>
    <n v="10"/>
    <b v="1"/>
    <s v="theater/plays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01T18:32:51"/>
    <b v="0"/>
    <n v="46"/>
    <b v="1"/>
    <s v="theater/plays"/>
    <x v="1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8-05T00:14:30"/>
    <b v="0"/>
    <n v="11"/>
    <b v="1"/>
    <s v="theater/plays"/>
    <x v="1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6-04T19:37:14"/>
    <b v="0"/>
    <n v="13"/>
    <b v="1"/>
    <s v="theater/plays"/>
    <x v="1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09-11T18:48:19"/>
    <b v="0"/>
    <n v="33"/>
    <b v="1"/>
    <s v="theater/plays"/>
    <x v="1"/>
    <s v="plays"/>
    <n v="50.0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2-02T14:22:30"/>
    <b v="0"/>
    <n v="28"/>
    <b v="1"/>
    <s v="theater/plays"/>
    <x v="1"/>
    <s v="plays"/>
    <n v="72.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8-11T19:46:52"/>
    <b v="0"/>
    <n v="21"/>
    <b v="1"/>
    <s v="theater/plays"/>
    <x v="1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8-30T08:40:20"/>
    <b v="0"/>
    <n v="13"/>
    <b v="1"/>
    <s v="theater/plays"/>
    <x v="1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8-18T18:57:26"/>
    <b v="0"/>
    <n v="34"/>
    <b v="1"/>
    <s v="theater/plays"/>
    <x v="1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7-30T09:32:28"/>
    <b v="0"/>
    <n v="80"/>
    <b v="1"/>
    <s v="theater/plays"/>
    <x v="1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8-29T18:19:33"/>
    <b v="0"/>
    <n v="74"/>
    <b v="1"/>
    <s v="theater/plays"/>
    <x v="1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7-29T16:41:46"/>
    <b v="0"/>
    <n v="7"/>
    <b v="1"/>
    <s v="theater/plays"/>
    <x v="1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3-31T08:02:51"/>
    <b v="0"/>
    <n v="34"/>
    <b v="1"/>
    <s v="theater/plays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6-12T00:33:25"/>
    <b v="0"/>
    <n v="86"/>
    <b v="1"/>
    <s v="theater/plays"/>
    <x v="1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6-12-29T12:01:58"/>
    <b v="0"/>
    <n v="37"/>
    <b v="1"/>
    <s v="theater/plays"/>
    <x v="1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6-22T18:16:58"/>
    <b v="0"/>
    <n v="18"/>
    <b v="1"/>
    <s v="theater/plays"/>
    <x v="1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3-13T14:57:37"/>
    <b v="0"/>
    <n v="22"/>
    <b v="1"/>
    <s v="theater/plays"/>
    <x v="1"/>
    <s v="plays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5-31T15:42:14"/>
    <b v="0"/>
    <n v="26"/>
    <b v="1"/>
    <s v="theater/plays"/>
    <x v="1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02T14:23:47"/>
    <b v="0"/>
    <n v="27"/>
    <b v="1"/>
    <s v="theater/plays"/>
    <x v="1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0-12T18:16:07"/>
    <b v="0"/>
    <n v="8"/>
    <b v="1"/>
    <s v="theater/plays"/>
    <x v="1"/>
    <s v="plays"/>
    <n v="78.8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08-27T15:00:23"/>
    <b v="0"/>
    <n v="204"/>
    <b v="1"/>
    <s v="theater/plays"/>
    <x v="1"/>
    <s v="plays"/>
    <n v="38.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09-01T15:21:50"/>
    <b v="0"/>
    <n v="46"/>
    <b v="1"/>
    <s v="theater/plays"/>
    <x v="1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1-20T17:27:05"/>
    <b v="0"/>
    <n v="17"/>
    <b v="1"/>
    <s v="theater/plays"/>
    <x v="1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0-11T08:30:16"/>
    <b v="0"/>
    <n v="28"/>
    <b v="1"/>
    <s v="theater/plays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7-20T10:05:40"/>
    <b v="0"/>
    <n v="83"/>
    <b v="1"/>
    <s v="theater/plays"/>
    <x v="1"/>
    <s v="plays"/>
    <n v="30.9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8-18T18:08:42"/>
    <b v="0"/>
    <n v="13"/>
    <b v="1"/>
    <s v="theater/plays"/>
    <x v="1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5-27T00:04:51"/>
    <b v="0"/>
    <n v="8"/>
    <b v="1"/>
    <s v="theater/plays"/>
    <x v="1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06T17:31:15"/>
    <b v="0"/>
    <n v="32"/>
    <b v="1"/>
    <s v="theater/plays"/>
    <x v="1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7-09T14:23:42"/>
    <b v="0"/>
    <n v="85"/>
    <b v="1"/>
    <s v="theater/plays"/>
    <x v="1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5-26T18:07:39"/>
    <b v="0"/>
    <n v="29"/>
    <b v="1"/>
    <s v="theater/plays"/>
    <x v="1"/>
    <s v="plays"/>
    <n v="54.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2-05T19:57:37"/>
    <b v="0"/>
    <n v="24"/>
    <b v="1"/>
    <s v="theater/plays"/>
    <x v="1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3-12T19:22:39"/>
    <b v="0"/>
    <n v="8"/>
    <b v="1"/>
    <s v="theater/plays"/>
    <x v="1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10T15:51:24"/>
    <b v="0"/>
    <n v="19"/>
    <b v="1"/>
    <s v="theater/plays"/>
    <x v="1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4-20T01:53:21"/>
    <b v="0"/>
    <n v="336"/>
    <b v="1"/>
    <s v="theater/plays"/>
    <x v="1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2-11T22:36:54"/>
    <b v="0"/>
    <n v="13"/>
    <b v="1"/>
    <s v="theater/plays"/>
    <x v="1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8-07T09:27:53"/>
    <b v="0"/>
    <n v="42"/>
    <b v="1"/>
    <s v="theater/plays"/>
    <x v="1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4-02T21:26:38"/>
    <b v="0"/>
    <n v="64"/>
    <b v="1"/>
    <s v="theater/plays"/>
    <x v="1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4-24T12:22:50"/>
    <b v="0"/>
    <n v="25"/>
    <b v="1"/>
    <s v="theater/plays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5-29T14:05:24"/>
    <b v="0"/>
    <n v="20"/>
    <b v="1"/>
    <s v="theater/plays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7-11T00:41:20"/>
    <b v="0"/>
    <n v="104"/>
    <b v="1"/>
    <s v="theater/plays"/>
    <x v="1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1-12T01:12:39"/>
    <b v="0"/>
    <n v="53"/>
    <b v="1"/>
    <s v="theater/plays"/>
    <x v="1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0-18T10:36:34"/>
    <b v="0"/>
    <n v="14"/>
    <b v="1"/>
    <s v="theater/plays"/>
    <x v="1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6-18T15:35:24"/>
    <b v="0"/>
    <n v="20"/>
    <b v="1"/>
    <s v="theater/plays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4-01T06:38:31"/>
    <b v="0"/>
    <n v="558"/>
    <b v="1"/>
    <s v="theater/plays"/>
    <x v="1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5-15T19:36:15"/>
    <b v="0"/>
    <n v="22"/>
    <b v="1"/>
    <s v="theater/plays"/>
    <x v="1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09T02:18:28"/>
    <b v="0"/>
    <n v="24"/>
    <b v="1"/>
    <s v="theater/plays"/>
    <x v="1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4-21T21:21:06"/>
    <b v="0"/>
    <n v="74"/>
    <b v="1"/>
    <s v="theater/plays"/>
    <x v="1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7-18T16:19:38"/>
    <b v="0"/>
    <n v="54"/>
    <b v="1"/>
    <s v="theater/plays"/>
    <x v="1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04T18:17:07"/>
    <b v="0"/>
    <n v="31"/>
    <b v="1"/>
    <s v="theater/plays"/>
    <x v="1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7-04T16:07:36"/>
    <b v="0"/>
    <n v="25"/>
    <b v="1"/>
    <s v="theater/plays"/>
    <x v="1"/>
    <s v="plays"/>
    <n v="21.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08-20T14:57:29"/>
    <b v="0"/>
    <n v="17"/>
    <b v="1"/>
    <s v="theater/plays"/>
    <x v="1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01T17:50:08"/>
    <b v="0"/>
    <n v="12"/>
    <b v="1"/>
    <s v="theater/plays"/>
    <x v="1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4-12-24T12:11:23"/>
    <b v="0"/>
    <n v="38"/>
    <b v="1"/>
    <s v="theater/plays"/>
    <x v="1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5-11T19:27:24"/>
    <b v="0"/>
    <n v="41"/>
    <b v="1"/>
    <s v="theater/plays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8-18T17:46:34"/>
    <b v="0"/>
    <n v="19"/>
    <b v="1"/>
    <s v="theater/plays"/>
    <x v="1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4-12-09T16:31:36"/>
    <b v="0"/>
    <n v="41"/>
    <b v="1"/>
    <s v="theater/plays"/>
    <x v="1"/>
    <s v="plays"/>
    <n v="122.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03T07:58:03"/>
    <b v="0"/>
    <n v="26"/>
    <b v="1"/>
    <s v="theater/plays"/>
    <x v="1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09-30T20:36:53"/>
    <b v="0"/>
    <n v="25"/>
    <b v="1"/>
    <s v="theater/plays"/>
    <x v="1"/>
    <s v="plays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5-22T13:41:22"/>
    <b v="0"/>
    <n v="9"/>
    <b v="1"/>
    <s v="theater/plays"/>
    <x v="1"/>
    <s v="plays"/>
    <n v="55.5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0-09T09:00:46"/>
    <b v="0"/>
    <n v="78"/>
    <b v="1"/>
    <s v="theater/plays"/>
    <x v="1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0-14T22:37:28"/>
    <b v="0"/>
    <n v="45"/>
    <b v="1"/>
    <s v="theater/plays"/>
    <x v="1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7-10T18:48:47"/>
    <b v="0"/>
    <n v="102"/>
    <b v="1"/>
    <s v="theater/plays"/>
    <x v="1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0-06T13:10:54"/>
    <b v="0"/>
    <n v="5"/>
    <b v="1"/>
    <s v="theater/plays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3-30T18:53:03"/>
    <b v="0"/>
    <n v="27"/>
    <b v="1"/>
    <s v="theater/plays"/>
    <x v="1"/>
    <s v="plays"/>
    <n v="28.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3-31T17:36:17"/>
    <b v="0"/>
    <n v="37"/>
    <b v="1"/>
    <s v="theater/plays"/>
    <x v="1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01T18:17:36"/>
    <b v="0"/>
    <n v="14"/>
    <b v="1"/>
    <s v="theater/plays"/>
    <x v="1"/>
    <s v="plays"/>
    <n v="35.7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1-22T04:13:42"/>
    <b v="0"/>
    <n v="27"/>
    <b v="1"/>
    <s v="theater/plays"/>
    <x v="1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16T11:18:30"/>
    <b v="0"/>
    <n v="45"/>
    <b v="1"/>
    <s v="theater/plays"/>
    <x v="1"/>
    <s v="plays"/>
    <n v="33.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3-22T02:18:02"/>
    <b v="0"/>
    <n v="49"/>
    <b v="1"/>
    <s v="theater/plays"/>
    <x v="1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2-18T10:13:25"/>
    <b v="0"/>
    <n v="24"/>
    <b v="1"/>
    <s v="theater/plays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6-13T07:35:44"/>
    <b v="0"/>
    <n v="112"/>
    <b v="1"/>
    <s v="theater/plays"/>
    <x v="1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1-21T17:11:30"/>
    <b v="0"/>
    <n v="23"/>
    <b v="1"/>
    <s v="theater/plays"/>
    <x v="1"/>
    <s v="plays"/>
    <n v="176.09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7-25T16:44:30"/>
    <b v="0"/>
    <n v="54"/>
    <b v="1"/>
    <s v="theater/plays"/>
    <x v="1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5-13T12:57:34"/>
    <b v="0"/>
    <n v="28"/>
    <b v="1"/>
    <s v="theater/plays"/>
    <x v="1"/>
    <s v="plays"/>
    <n v="22.6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07T19:53:30"/>
    <b v="0"/>
    <n v="11"/>
    <b v="1"/>
    <s v="theater/plays"/>
    <x v="1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01T15:32:27"/>
    <b v="0"/>
    <n v="62"/>
    <b v="1"/>
    <s v="theater/plays"/>
    <x v="1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09-20T08:00:34"/>
    <b v="0"/>
    <n v="73"/>
    <b v="1"/>
    <s v="theater/plays"/>
    <x v="1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4-12-30T22:45:44"/>
    <b v="0"/>
    <n v="18"/>
    <b v="1"/>
    <s v="theater/plays"/>
    <x v="1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4-12-15T19:55:07"/>
    <b v="0"/>
    <n v="35"/>
    <b v="1"/>
    <s v="theater/plays"/>
    <x v="1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4-12-01T21:33:59"/>
    <b v="0"/>
    <n v="43"/>
    <b v="1"/>
    <s v="theater/plays"/>
    <x v="1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8-10T01:36:22"/>
    <b v="0"/>
    <n v="36"/>
    <b v="1"/>
    <s v="theater/plays"/>
    <x v="1"/>
    <s v="plays"/>
    <n v="55.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2-15T00:12:03"/>
    <b v="0"/>
    <n v="62"/>
    <b v="1"/>
    <s v="theater/plays"/>
    <x v="1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05T17:09:42"/>
    <b v="0"/>
    <n v="15"/>
    <b v="1"/>
    <s v="theater/plays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2-17T14:03:10"/>
    <b v="0"/>
    <n v="33"/>
    <b v="1"/>
    <s v="theater/plays"/>
    <x v="1"/>
    <s v="plays"/>
    <n v="77.7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8-15T19:10:22"/>
    <b v="0"/>
    <n v="27"/>
    <b v="1"/>
    <s v="theater/plays"/>
    <x v="1"/>
    <s v="plays"/>
    <n v="40.7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04T19:04:37"/>
    <b v="0"/>
    <n v="17"/>
    <b v="1"/>
    <s v="theater/plays"/>
    <x v="1"/>
    <s v="plays"/>
    <n v="59.41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09-15T20:22:44"/>
    <b v="0"/>
    <n v="4"/>
    <b v="1"/>
    <s v="theater/plays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4-12-17T23:58:02"/>
    <b v="0"/>
    <n v="53"/>
    <b v="1"/>
    <s v="theater/plays"/>
    <x v="1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3-18T21:27:59"/>
    <b v="0"/>
    <n v="49"/>
    <b v="1"/>
    <s v="theater/plays"/>
    <x v="1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0-06T20:44:40"/>
    <b v="0"/>
    <n v="57"/>
    <b v="1"/>
    <s v="theater/plays"/>
    <x v="1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3T00:22:36"/>
    <b v="0"/>
    <n v="69"/>
    <b v="1"/>
    <s v="theater/plays"/>
    <x v="1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1-14T19:02:06"/>
    <b v="0"/>
    <n v="15"/>
    <b v="1"/>
    <s v="theater/plays"/>
    <x v="1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7-15T14:30:57"/>
    <b v="0"/>
    <n v="64"/>
    <b v="1"/>
    <s v="theater/plays"/>
    <x v="1"/>
    <s v="plays"/>
    <n v="61.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1-30T23:08:02"/>
    <b v="0"/>
    <n v="20"/>
    <b v="1"/>
    <s v="theater/plays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5-16T17:01:30"/>
    <b v="0"/>
    <n v="27"/>
    <b v="1"/>
    <s v="theater/plays"/>
    <x v="1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2-29T23:48:05"/>
    <b v="0"/>
    <n v="21"/>
    <b v="1"/>
    <s v="theater/plays"/>
    <x v="1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7-18T10:22:16"/>
    <b v="0"/>
    <n v="31"/>
    <b v="1"/>
    <s v="theater/plays"/>
    <x v="1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3-09T08:53:21"/>
    <b v="0"/>
    <n v="51"/>
    <b v="1"/>
    <s v="theater/plays"/>
    <x v="1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5-30T17:26:51"/>
    <b v="0"/>
    <n v="57"/>
    <b v="1"/>
    <s v="theater/plays"/>
    <x v="1"/>
    <s v="plays"/>
    <n v="126.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5-29T14:09:34"/>
    <b v="0"/>
    <n v="20"/>
    <b v="1"/>
    <s v="theater/plays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5-20T01:00:16"/>
    <b v="0"/>
    <n v="71"/>
    <b v="1"/>
    <s v="theater/plays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1-10T14:14:56"/>
    <b v="0"/>
    <n v="72"/>
    <b v="1"/>
    <s v="theater/plays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2-17T22:47:44"/>
    <b v="0"/>
    <n v="45"/>
    <b v="1"/>
    <s v="theater/plays"/>
    <x v="1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13T14:38:49"/>
    <b v="0"/>
    <n v="51"/>
    <b v="1"/>
    <s v="theater/plays"/>
    <x v="1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5-04T15:04:10"/>
    <b v="0"/>
    <n v="56"/>
    <b v="1"/>
    <s v="theater/plays"/>
    <x v="1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0-18T03:10:26"/>
    <b v="0"/>
    <n v="17"/>
    <b v="1"/>
    <s v="theater/plays"/>
    <x v="1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2-02T22:31:01"/>
    <b v="0"/>
    <n v="197"/>
    <b v="1"/>
    <s v="theater/plays"/>
    <x v="1"/>
    <s v="plays"/>
    <n v="56.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06T22:27:24"/>
    <b v="0"/>
    <n v="70"/>
    <b v="1"/>
    <s v="theater/plays"/>
    <x v="1"/>
    <s v="plays"/>
    <n v="47.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8-26T05:19:31"/>
    <b v="0"/>
    <n v="21"/>
    <b v="1"/>
    <s v="theater/plays"/>
    <x v="1"/>
    <s v="plays"/>
    <n v="47.6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08T17:41:10"/>
    <b v="0"/>
    <n v="34"/>
    <b v="1"/>
    <s v="theater/plays"/>
    <x v="1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6-24T18:34:50"/>
    <b v="0"/>
    <n v="39"/>
    <b v="1"/>
    <s v="theater/plays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6-02T15:39:37"/>
    <b v="0"/>
    <n v="78"/>
    <b v="1"/>
    <s v="theater/plays"/>
    <x v="1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7-26T16:00:57"/>
    <b v="0"/>
    <n v="48"/>
    <b v="1"/>
    <s v="theater/plays"/>
    <x v="1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3-31T17:48:07"/>
    <b v="0"/>
    <n v="29"/>
    <b v="1"/>
    <s v="theater/plays"/>
    <x v="1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0-14T19:59:56"/>
    <b v="0"/>
    <n v="0"/>
    <b v="0"/>
    <s v="theater/musical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3-08T02:16:04"/>
    <b v="0"/>
    <n v="2"/>
    <b v="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0-30T20:19:50"/>
    <b v="0"/>
    <n v="1"/>
    <b v="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8-29T18:04:57"/>
    <b v="0"/>
    <n v="59"/>
    <b v="0"/>
    <s v="theater/musical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03T22:29:09"/>
    <b v="0"/>
    <n v="1"/>
    <b v="0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0-06T14:57:47"/>
    <b v="0"/>
    <n v="31"/>
    <b v="0"/>
    <s v="theater/musical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6-11-27T03:59:34"/>
    <b v="0"/>
    <n v="18"/>
    <b v="0"/>
    <s v="theater/musical"/>
    <x v="1"/>
    <s v="musical"/>
    <n v="176.9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3-21T21:11:16"/>
    <b v="0"/>
    <n v="10"/>
    <b v="0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8-10T16:40:29"/>
    <b v="0"/>
    <n v="0"/>
    <b v="0"/>
    <s v="theater/musical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4-12-02T16:48:55"/>
    <b v="0"/>
    <n v="14"/>
    <b v="0"/>
    <s v="theater/musical"/>
    <x v="1"/>
    <s v="musical"/>
    <n v="66.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2-18T16:08:52"/>
    <b v="0"/>
    <n v="2"/>
    <b v="0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08-08T16:15:06"/>
    <b v="0"/>
    <n v="1"/>
    <b v="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4-10T18:45:30"/>
    <b v="0"/>
    <n v="3"/>
    <b v="0"/>
    <s v="theater/musical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09-17T15:02:59"/>
    <b v="0"/>
    <n v="0"/>
    <b v="0"/>
    <s v="theater/musical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0-20T19:35:27"/>
    <b v="0"/>
    <n v="2"/>
    <b v="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0-08T03:27:19"/>
    <b v="0"/>
    <n v="0"/>
    <b v="0"/>
    <s v="theater/musical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2-09T05:48:07"/>
    <b v="0"/>
    <n v="12"/>
    <b v="0"/>
    <s v="theater/musical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0-22T23:17:18"/>
    <b v="0"/>
    <n v="1"/>
    <b v="0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5-16T10:06:42"/>
    <b v="0"/>
    <n v="8"/>
    <b v="0"/>
    <s v="theater/musical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8-16T17:58:47"/>
    <b v="0"/>
    <n v="2"/>
    <b v="0"/>
    <s v="theater/musical"/>
    <x v="1"/>
    <s v="musical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09-05T07:00:45"/>
    <b v="0"/>
    <n v="73"/>
    <b v="1"/>
    <s v="theater/plays"/>
    <x v="1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5-21T17:06:34"/>
    <b v="0"/>
    <n v="8"/>
    <b v="1"/>
    <s v="theater/plays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1-12T11:29:44"/>
    <b v="0"/>
    <n v="17"/>
    <b v="1"/>
    <s v="theater/plays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7-08T15:30:42"/>
    <b v="0"/>
    <n v="9"/>
    <b v="1"/>
    <s v="theater/plays"/>
    <x v="1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14T15:28:22"/>
    <b v="0"/>
    <n v="17"/>
    <b v="1"/>
    <s v="theater/plays"/>
    <x v="1"/>
    <s v="plays"/>
    <n v="44.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7-06T08:43:27"/>
    <b v="0"/>
    <n v="33"/>
    <b v="1"/>
    <s v="theater/plays"/>
    <x v="1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3-11T09:59:46"/>
    <b v="0"/>
    <n v="38"/>
    <b v="1"/>
    <s v="theater/plays"/>
    <x v="1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6-18T19:16:38"/>
    <b v="0"/>
    <n v="79"/>
    <b v="1"/>
    <s v="theater/plays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1-02T21:50:36"/>
    <b v="0"/>
    <n v="46"/>
    <b v="1"/>
    <s v="theater/plays"/>
    <x v="1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5-09T15:06:59"/>
    <b v="0"/>
    <n v="20"/>
    <b v="1"/>
    <s v="theater/plays"/>
    <x v="1"/>
    <s v="plays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5-16T20:36:20"/>
    <b v="0"/>
    <n v="20"/>
    <b v="1"/>
    <s v="theater/plays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2-20T06:39:10"/>
    <b v="0"/>
    <n v="13"/>
    <b v="1"/>
    <s v="theater/plays"/>
    <x v="1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1-28T21:08:45"/>
    <b v="0"/>
    <n v="22"/>
    <b v="1"/>
    <s v="theater/plays"/>
    <x v="1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3-18T21:31:12"/>
    <b v="0"/>
    <n v="36"/>
    <b v="1"/>
    <s v="theater/plays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01T05:16:54"/>
    <b v="0"/>
    <n v="40"/>
    <b v="1"/>
    <s v="theater/plays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0-22T10:50:30"/>
    <b v="0"/>
    <n v="9"/>
    <b v="1"/>
    <s v="theater/plays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02T05:58:09"/>
    <b v="0"/>
    <n v="19"/>
    <b v="1"/>
    <s v="theater/plays"/>
    <x v="1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17T19:23:42"/>
    <b v="0"/>
    <n v="14"/>
    <b v="1"/>
    <s v="theater/plays"/>
    <x v="1"/>
    <s v="plays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02T21:43:02"/>
    <b v="0"/>
    <n v="38"/>
    <b v="1"/>
    <s v="theater/plays"/>
    <x v="1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6-18T23:16:59"/>
    <b v="0"/>
    <n v="58"/>
    <b v="1"/>
    <s v="theater/plays"/>
    <x v="1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6-30T13:20:52"/>
    <b v="0"/>
    <n v="28"/>
    <b v="1"/>
    <s v="theater/plays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5-12T16:12:17"/>
    <b v="0"/>
    <n v="17"/>
    <b v="1"/>
    <s v="theater/plays"/>
    <x v="1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18T12:20:11"/>
    <b v="0"/>
    <n v="12"/>
    <b v="1"/>
    <s v="theater/plays"/>
    <x v="1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6-30T15:04:27"/>
    <b v="0"/>
    <n v="40"/>
    <b v="1"/>
    <s v="theater/plays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8-27T22:43:04"/>
    <b v="0"/>
    <n v="57"/>
    <b v="1"/>
    <s v="theater/plays"/>
    <x v="1"/>
    <s v="plays"/>
    <n v="53.4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0-02T07:04:57"/>
    <b v="0"/>
    <n v="114"/>
    <b v="1"/>
    <s v="theater/plays"/>
    <x v="1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7-05T20:57:09"/>
    <b v="0"/>
    <n v="31"/>
    <b v="1"/>
    <s v="theater/plays"/>
    <x v="1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03T14:19:42"/>
    <b v="0"/>
    <n v="3"/>
    <b v="1"/>
    <s v="theater/plays"/>
    <x v="1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8-25T19:34:44"/>
    <b v="0"/>
    <n v="16"/>
    <b v="1"/>
    <s v="theater/plays"/>
    <x v="1"/>
    <s v="plays"/>
    <n v="64.3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6-12T13:46:58"/>
    <b v="0"/>
    <n v="199"/>
    <b v="1"/>
    <s v="theater/plays"/>
    <x v="1"/>
    <s v="plays"/>
    <n v="62.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4-26T12:44:58"/>
    <b v="0"/>
    <n v="31"/>
    <b v="1"/>
    <s v="theater/plays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5-27T18:16:21"/>
    <b v="0"/>
    <n v="30"/>
    <b v="1"/>
    <s v="theater/plays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09-14T10:53:54"/>
    <b v="0"/>
    <n v="34"/>
    <b v="1"/>
    <s v="theater/plays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05T15:38:10"/>
    <b v="0"/>
    <n v="18"/>
    <b v="1"/>
    <s v="theater/plays"/>
    <x v="1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5-13T16:26:58"/>
    <b v="0"/>
    <n v="67"/>
    <b v="1"/>
    <s v="theater/plays"/>
    <x v="1"/>
    <s v="plays"/>
    <n v="62.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09-20T02:48:16"/>
    <b v="0"/>
    <n v="66"/>
    <b v="1"/>
    <s v="theater/plays"/>
    <x v="1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8-03T04:19:46"/>
    <b v="0"/>
    <n v="23"/>
    <b v="1"/>
    <s v="theater/plays"/>
    <x v="1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4-24T14:14:19"/>
    <b v="0"/>
    <n v="126"/>
    <b v="1"/>
    <s v="theater/plays"/>
    <x v="1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14T15:54:20"/>
    <b v="0"/>
    <n v="6"/>
    <b v="1"/>
    <s v="theater/plays"/>
    <x v="1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5-28T05:14:15"/>
    <b v="0"/>
    <n v="25"/>
    <b v="1"/>
    <s v="theater/plays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7-09T18:53:24"/>
    <b v="0"/>
    <n v="39"/>
    <b v="1"/>
    <s v="theater/plays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5-23T19:50:39"/>
    <b v="0"/>
    <n v="62"/>
    <b v="1"/>
    <s v="theater/plays"/>
    <x v="1"/>
    <s v="plays"/>
    <n v="57.2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0-28T14:21:23"/>
    <b v="0"/>
    <n v="31"/>
    <b v="1"/>
    <s v="theater/plays"/>
    <x v="1"/>
    <s v="plays"/>
    <n v="58.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1-16T16:48:49"/>
    <b v="0"/>
    <n v="274"/>
    <b v="1"/>
    <s v="theater/plays"/>
    <x v="1"/>
    <s v="plays"/>
    <n v="186.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09T23:09:39"/>
    <b v="0"/>
    <n v="17"/>
    <b v="1"/>
    <s v="theater/plays"/>
    <x v="1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01T04:35:29"/>
    <b v="0"/>
    <n v="14"/>
    <b v="1"/>
    <s v="theater/plays"/>
    <x v="1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4-30T03:12:47"/>
    <b v="0"/>
    <n v="60"/>
    <b v="1"/>
    <s v="theater/plays"/>
    <x v="1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4-12-22T20:53:30"/>
    <b v="0"/>
    <n v="33"/>
    <b v="1"/>
    <s v="theater/plays"/>
    <x v="1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4-12-15T14:48:36"/>
    <b v="0"/>
    <n v="78"/>
    <b v="1"/>
    <s v="theater/plays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4-19T11:10:48"/>
    <b v="0"/>
    <n v="30"/>
    <b v="1"/>
    <s v="theater/plays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2-01T19:21:27"/>
    <b v="0"/>
    <n v="136"/>
    <b v="1"/>
    <s v="theater/plays"/>
    <x v="1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09-15T14:26:56"/>
    <b v="0"/>
    <n v="40"/>
    <b v="1"/>
    <s v="theater/plays"/>
    <x v="1"/>
    <s v="plays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8-31T14:03:20"/>
    <b v="0"/>
    <n v="18"/>
    <b v="1"/>
    <s v="theater/plays"/>
    <x v="1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5-05T12:59:53"/>
    <b v="0"/>
    <n v="39"/>
    <b v="1"/>
    <s v="theater/plays"/>
    <x v="1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6-03T12:54:44"/>
    <b v="0"/>
    <n v="21"/>
    <b v="1"/>
    <s v="theater/plays"/>
    <x v="1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7-05T12:06:28"/>
    <b v="0"/>
    <n v="30"/>
    <b v="1"/>
    <s v="theater/plays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4-01T16:33:14"/>
    <b v="0"/>
    <n v="27"/>
    <b v="1"/>
    <s v="theater/plays"/>
    <x v="1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02T13:01:54"/>
    <b v="0"/>
    <n v="35"/>
    <b v="1"/>
    <s v="theater/plays"/>
    <x v="1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8-28T21:55:49"/>
    <b v="0"/>
    <n v="13"/>
    <b v="1"/>
    <s v="theater/plays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01T01:09:38"/>
    <b v="0"/>
    <n v="23"/>
    <b v="1"/>
    <s v="theater/plays"/>
    <x v="1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6-20T03:24:46"/>
    <b v="0"/>
    <n v="39"/>
    <b v="1"/>
    <s v="theater/plays"/>
    <x v="1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5-26T16:59:06"/>
    <b v="0"/>
    <n v="35"/>
    <b v="1"/>
    <s v="theater/plays"/>
    <x v="1"/>
    <s v="plays"/>
    <n v="30.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3-09T13:49:48"/>
    <b v="0"/>
    <n v="27"/>
    <b v="1"/>
    <s v="theater/plays"/>
    <x v="1"/>
    <s v="plays"/>
    <n v="67.95999999999999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5-20T17:22:53"/>
    <b v="0"/>
    <n v="21"/>
    <b v="1"/>
    <s v="theater/plays"/>
    <x v="1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10T04:07:47"/>
    <b v="0"/>
    <n v="104"/>
    <b v="1"/>
    <s v="theater/plays"/>
    <x v="1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5-15T17:42:46"/>
    <b v="0"/>
    <n v="19"/>
    <b v="1"/>
    <s v="theater/plays"/>
    <x v="1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4-24T13:21:07"/>
    <b v="0"/>
    <n v="97"/>
    <b v="1"/>
    <s v="theater/plays"/>
    <x v="1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2-01T23:53:39"/>
    <b v="0"/>
    <n v="27"/>
    <b v="1"/>
    <s v="theater/plays"/>
    <x v="1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5-12-22T21:18:29"/>
    <b v="0"/>
    <n v="24"/>
    <b v="1"/>
    <s v="theater/plays"/>
    <x v="1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4-08T20:47:29"/>
    <b v="0"/>
    <n v="13"/>
    <b v="1"/>
    <s v="theater/plays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1-28T17:11:15"/>
    <b v="0"/>
    <n v="46"/>
    <b v="1"/>
    <s v="theater/plays"/>
    <x v="1"/>
    <s v="plays"/>
    <n v="26.02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5-23T17:31:06"/>
    <b v="0"/>
    <n v="4"/>
    <b v="1"/>
    <s v="theater/plays"/>
    <x v="1"/>
    <s v="plays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6-10T23:50:06"/>
    <b v="0"/>
    <n v="40"/>
    <b v="1"/>
    <s v="theater/plays"/>
    <x v="1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0-15T22:28:04"/>
    <b v="0"/>
    <n v="44"/>
    <b v="1"/>
    <s v="theater/plays"/>
    <x v="1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1-12T16:07:27"/>
    <b v="0"/>
    <n v="35"/>
    <b v="1"/>
    <s v="theater/plays"/>
    <x v="1"/>
    <s v="plays"/>
    <n v="47.6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0-31T18:04:22"/>
    <b v="0"/>
    <n v="63"/>
    <b v="1"/>
    <s v="theater/plays"/>
    <x v="1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4-05T11:47:40"/>
    <b v="0"/>
    <n v="89"/>
    <b v="1"/>
    <s v="theater/plays"/>
    <x v="1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01T22:41:07"/>
    <b v="0"/>
    <n v="15"/>
    <b v="1"/>
    <s v="theater/plays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02T03:22:51"/>
    <b v="0"/>
    <n v="46"/>
    <b v="1"/>
    <s v="theater/plays"/>
    <x v="1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09-19T08:21:34"/>
    <b v="0"/>
    <n v="33"/>
    <b v="1"/>
    <s v="theater/plays"/>
    <x v="1"/>
    <s v="plays"/>
    <n v="61.0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7-20T04:06:16"/>
    <b v="0"/>
    <n v="31"/>
    <b v="0"/>
    <s v="theater/plays"/>
    <x v="1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2-06T04:55:12"/>
    <b v="0"/>
    <n v="5"/>
    <b v="0"/>
    <s v="theater/plays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7-18T16:15:59"/>
    <b v="0"/>
    <n v="1"/>
    <b v="0"/>
    <s v="theater/plays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4-12-10T18:04:06"/>
    <b v="0"/>
    <n v="12"/>
    <b v="0"/>
    <s v="theater/plays"/>
    <x v="1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4-11-25T16:15:33"/>
    <b v="0"/>
    <n v="4"/>
    <b v="0"/>
    <s v="theater/plays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09T00:35:08"/>
    <b v="0"/>
    <n v="0"/>
    <b v="0"/>
    <s v="theater/plays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3-26T21:38:16"/>
    <b v="0"/>
    <n v="7"/>
    <b v="0"/>
    <s v="theater/plays"/>
    <x v="1"/>
    <s v="plays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4-28T16:38:09"/>
    <b v="0"/>
    <n v="2"/>
    <b v="0"/>
    <s v="theater/plays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2-13T17:04:53"/>
    <b v="0"/>
    <n v="1"/>
    <b v="0"/>
    <s v="theater/plays"/>
    <x v="1"/>
    <s v="plays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0-20T16:35:03"/>
    <b v="0"/>
    <n v="4"/>
    <b v="0"/>
    <s v="theater/plays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6-23T22:31:45"/>
    <b v="0"/>
    <n v="6"/>
    <b v="0"/>
    <s v="theater/plays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6-27T10:47:48"/>
    <b v="0"/>
    <n v="8"/>
    <b v="0"/>
    <s v="theater/plays"/>
    <x v="1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7-13T02:09:15"/>
    <b v="0"/>
    <n v="14"/>
    <b v="0"/>
    <s v="theater/plays"/>
    <x v="1"/>
    <s v="plays"/>
    <n v="25.5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1-17T22:05:50"/>
    <b v="0"/>
    <n v="0"/>
    <b v="0"/>
    <s v="theater/plays"/>
    <x v="1"/>
    <s v="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8-07T05:09:04"/>
    <b v="0"/>
    <n v="4"/>
    <b v="0"/>
    <s v="theater/plays"/>
    <x v="1"/>
    <s v="plays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6-03T17:02:44"/>
    <b v="0"/>
    <n v="0"/>
    <b v="0"/>
    <s v="theater/plays"/>
    <x v="1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6-03T19:32:32"/>
    <b v="0"/>
    <n v="0"/>
    <b v="0"/>
    <s v="theater/plays"/>
    <x v="1"/>
    <s v="plays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7-11T16:45:02"/>
    <b v="0"/>
    <n v="1"/>
    <b v="0"/>
    <s v="theater/plays"/>
    <x v="1"/>
    <s v="plays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09-08T09:20:39"/>
    <b v="0"/>
    <n v="1"/>
    <b v="0"/>
    <s v="theater/plays"/>
    <x v="1"/>
    <s v="plays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6-09T07:11:36"/>
    <b v="0"/>
    <n v="1"/>
    <b v="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1-26T16:57:16"/>
    <b v="0"/>
    <n v="52"/>
    <b v="1"/>
    <s v="theater/musical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3-29T03:03:08"/>
    <b v="0"/>
    <n v="7"/>
    <b v="1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1-12T23:33:28"/>
    <b v="0"/>
    <n v="28"/>
    <b v="1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2-03T00:51:13"/>
    <b v="0"/>
    <n v="11"/>
    <b v="1"/>
    <s v="theater/musical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09-06T19:15:35"/>
    <b v="0"/>
    <n v="15"/>
    <b v="1"/>
    <s v="theater/musical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5-04T19:46:40"/>
    <b v="0"/>
    <n v="30"/>
    <b v="1"/>
    <s v="theater/musical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6-18T21:08:57"/>
    <b v="0"/>
    <n v="27"/>
    <b v="1"/>
    <s v="theater/musical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3-16T20:48:27"/>
    <b v="0"/>
    <n v="28"/>
    <b v="1"/>
    <s v="theater/musical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5-12T19:33:18"/>
    <b v="0"/>
    <n v="17"/>
    <b v="1"/>
    <s v="theater/musical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1-11T20:25:15"/>
    <b v="0"/>
    <n v="50"/>
    <b v="1"/>
    <s v="theater/musical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4-18T11:18:58"/>
    <b v="0"/>
    <n v="26"/>
    <b v="1"/>
    <s v="theater/musical"/>
    <x v="1"/>
    <s v="musical"/>
    <n v="59.0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6-27T02:35:53"/>
    <b v="0"/>
    <n v="88"/>
    <b v="1"/>
    <s v="theater/musical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4-10T12:36:26"/>
    <b v="0"/>
    <n v="91"/>
    <b v="1"/>
    <s v="theater/musical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6-18T11:12:17"/>
    <b v="0"/>
    <n v="3"/>
    <b v="1"/>
    <s v="theater/musical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7-08T19:31:29"/>
    <b v="0"/>
    <n v="28"/>
    <b v="1"/>
    <s v="theater/musical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3-02T18:00:26"/>
    <b v="0"/>
    <n v="77"/>
    <b v="1"/>
    <s v="theater/musical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09T20:13:52"/>
    <b v="0"/>
    <n v="27"/>
    <b v="1"/>
    <s v="theater/musical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6-30T18:38:02"/>
    <b v="0"/>
    <n v="107"/>
    <b v="1"/>
    <s v="theater/musical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5-29T04:00:45"/>
    <b v="0"/>
    <n v="96"/>
    <b v="1"/>
    <s v="theater/musical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15T00:28:17"/>
    <b v="0"/>
    <n v="56"/>
    <b v="1"/>
    <s v="theater/musical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5-13T17:28:10"/>
    <b v="0"/>
    <n v="58"/>
    <b v="1"/>
    <s v="theater/musical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3-16T14:21:19"/>
    <b v="0"/>
    <n v="15"/>
    <b v="1"/>
    <s v="theater/musical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5-14T22:20:10"/>
    <b v="0"/>
    <n v="20"/>
    <b v="1"/>
    <s v="theater/musical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03T20:34:12"/>
    <b v="0"/>
    <n v="38"/>
    <b v="1"/>
    <s v="theater/musical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08T14:48:26"/>
    <b v="0"/>
    <n v="33"/>
    <b v="1"/>
    <s v="theater/musical"/>
    <x v="1"/>
    <s v="musical"/>
    <n v="166.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0-13T00:07:27"/>
    <b v="0"/>
    <n v="57"/>
    <b v="1"/>
    <s v="theater/musical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3-24T19:00:55"/>
    <b v="0"/>
    <n v="25"/>
    <b v="1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3-12T22:37:23"/>
    <b v="0"/>
    <n v="14"/>
    <b v="1"/>
    <s v="theater/musical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6-24T08:49:38"/>
    <b v="0"/>
    <n v="94"/>
    <b v="1"/>
    <s v="theater/musical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05T02:40:21"/>
    <b v="0"/>
    <n v="59"/>
    <b v="1"/>
    <s v="theater/musical"/>
    <x v="1"/>
    <s v="musical"/>
    <n v="48.5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4-12-16T19:39:40"/>
    <b v="0"/>
    <n v="36"/>
    <b v="1"/>
    <s v="theater/musical"/>
    <x v="1"/>
    <s v="musical"/>
    <n v="70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2-25T17:39:00"/>
    <b v="0"/>
    <n v="115"/>
    <b v="1"/>
    <s v="theater/musical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6-11T05:16:25"/>
    <b v="0"/>
    <n v="30"/>
    <b v="1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8-14T21:11:25"/>
    <b v="0"/>
    <n v="52"/>
    <b v="1"/>
    <s v="theater/musical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6-25T20:41:37"/>
    <b v="0"/>
    <n v="27"/>
    <b v="1"/>
    <s v="theater/musical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2-20T03:22:00"/>
    <b v="0"/>
    <n v="24"/>
    <b v="1"/>
    <s v="theater/musical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6-10T23:32:12"/>
    <b v="0"/>
    <n v="10"/>
    <b v="1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6-27T15:19:29"/>
    <b v="0"/>
    <n v="30"/>
    <b v="1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4-27T00:54:35"/>
    <b v="0"/>
    <n v="71"/>
    <b v="1"/>
    <s v="theater/musical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6-12T12:50:06"/>
    <b v="0"/>
    <n v="10"/>
    <b v="1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1-25T16:41:59"/>
    <b v="0"/>
    <n v="1"/>
    <b v="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5-14T19:10:18"/>
    <b v="0"/>
    <n v="4"/>
    <b v="0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0-23T16:00:23"/>
    <b v="0"/>
    <n v="0"/>
    <b v="0"/>
    <s v="theater/musical"/>
    <x v="1"/>
    <s v="musical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5-07T16:36:32"/>
    <b v="0"/>
    <n v="0"/>
    <b v="0"/>
    <s v="theater/musical"/>
    <x v="1"/>
    <s v="musical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6-15T10:43:42"/>
    <b v="0"/>
    <n v="2"/>
    <b v="0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1-25T22:32:09"/>
    <b v="0"/>
    <n v="24"/>
    <b v="0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5-08T13:55:54"/>
    <b v="0"/>
    <n v="1"/>
    <b v="0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7-16T10:28:10"/>
    <b v="0"/>
    <n v="2"/>
    <b v="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6-11-15T00:42:36"/>
    <b v="0"/>
    <n v="1"/>
    <b v="0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3-21T21:09:25"/>
    <b v="0"/>
    <n v="37"/>
    <b v="0"/>
    <s v="theater/musical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7-11T17:20:48"/>
    <b v="0"/>
    <n v="5"/>
    <b v="0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2-10T22:20:43"/>
    <b v="0"/>
    <n v="4"/>
    <b v="0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4-12-09T17:41:23"/>
    <b v="0"/>
    <n v="16"/>
    <b v="0"/>
    <s v="theater/musical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4-12-02T16:13:36"/>
    <b v="0"/>
    <n v="9"/>
    <b v="0"/>
    <s v="theater/musical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09-22T03:01:46"/>
    <b v="0"/>
    <n v="0"/>
    <b v="0"/>
    <s v="theater/musical"/>
    <x v="1"/>
    <s v="musical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2-03T23:19:28"/>
    <b v="0"/>
    <n v="40"/>
    <b v="0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6-06T00:13:44"/>
    <b v="0"/>
    <n v="0"/>
    <b v="0"/>
    <s v="theater/musical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7-29T21:17:20"/>
    <b v="0"/>
    <n v="2"/>
    <b v="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09T06:13:01"/>
    <b v="0"/>
    <n v="1"/>
    <b v="0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3-27T21:48:59"/>
    <b v="0"/>
    <n v="9"/>
    <b v="0"/>
    <s v="theater/musical"/>
    <x v="1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2-24T10:53:39"/>
    <b v="0"/>
    <n v="24"/>
    <b v="1"/>
    <s v="theater/plays"/>
    <x v="1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6-10T12:38:27"/>
    <b v="0"/>
    <n v="38"/>
    <b v="1"/>
    <s v="theater/plays"/>
    <x v="1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2-19T20:22:38"/>
    <b v="0"/>
    <n v="26"/>
    <b v="1"/>
    <s v="theater/plays"/>
    <x v="1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4-27T15:02:53"/>
    <b v="0"/>
    <n v="19"/>
    <b v="1"/>
    <s v="theater/plays"/>
    <x v="1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4-15T18:01:48"/>
    <b v="0"/>
    <n v="11"/>
    <b v="1"/>
    <s v="theater/plays"/>
    <x v="1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5-07T06:37:01"/>
    <b v="0"/>
    <n v="27"/>
    <b v="1"/>
    <s v="theater/plays"/>
    <x v="1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2-23T21:41:52"/>
    <b v="0"/>
    <n v="34"/>
    <b v="1"/>
    <s v="theater/plays"/>
    <x v="1"/>
    <s v="plays"/>
    <n v="61.8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7-22T06:14:17"/>
    <b v="0"/>
    <n v="20"/>
    <b v="1"/>
    <s v="theater/plays"/>
    <x v="1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6-17T16:33:43"/>
    <b v="0"/>
    <n v="37"/>
    <b v="1"/>
    <s v="theater/plays"/>
    <x v="1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07T16:43:36"/>
    <b v="0"/>
    <n v="20"/>
    <b v="1"/>
    <s v="theater/plays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2-10T20:13:02"/>
    <b v="0"/>
    <n v="10"/>
    <b v="1"/>
    <s v="theater/plays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6-29T05:01:44"/>
    <b v="0"/>
    <n v="26"/>
    <b v="1"/>
    <s v="theater/plays"/>
    <x v="1"/>
    <s v="plays"/>
    <n v="40.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6-05T15:38:37"/>
    <b v="0"/>
    <n v="20"/>
    <b v="1"/>
    <s v="theater/plays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5-12-03T04:20:07"/>
    <b v="0"/>
    <n v="46"/>
    <b v="1"/>
    <s v="theater/plays"/>
    <x v="1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5-11-21T20:06:57"/>
    <b v="0"/>
    <n v="76"/>
    <b v="1"/>
    <s v="theater/plays"/>
    <x v="1"/>
    <s v="plays"/>
    <n v="72.3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6-15T21:50:44"/>
    <b v="0"/>
    <n v="41"/>
    <b v="1"/>
    <s v="theater/plays"/>
    <x v="1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7-20T15:01:43"/>
    <b v="0"/>
    <n v="7"/>
    <b v="1"/>
    <s v="theater/plays"/>
    <x v="1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5-27T01:40:14"/>
    <b v="0"/>
    <n v="49"/>
    <b v="1"/>
    <s v="theater/plays"/>
    <x v="1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4-07T10:09:54"/>
    <b v="0"/>
    <n v="26"/>
    <b v="1"/>
    <s v="theater/plays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1-30T22:16:41"/>
    <b v="0"/>
    <n v="65"/>
    <b v="1"/>
    <s v="theater/plays"/>
    <x v="1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1-01T12:39:47"/>
    <b v="0"/>
    <n v="28"/>
    <b v="1"/>
    <s v="theater/plays"/>
    <x v="1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11T20:46:11"/>
    <b v="0"/>
    <n v="8"/>
    <b v="1"/>
    <s v="theater/plays"/>
    <x v="1"/>
    <s v="plays"/>
    <n v="62.6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13T17:46:51"/>
    <b v="0"/>
    <n v="3"/>
    <b v="1"/>
    <s v="theater/plays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0-15T20:22:25"/>
    <b v="0"/>
    <n v="9"/>
    <b v="1"/>
    <s v="theater/plays"/>
    <x v="1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1-06T02:45:35"/>
    <b v="0"/>
    <n v="9"/>
    <b v="1"/>
    <s v="theater/plays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1-20T20:56:12"/>
    <b v="0"/>
    <n v="20"/>
    <b v="1"/>
    <s v="theater/plays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5-19T10:41:07"/>
    <b v="0"/>
    <n v="57"/>
    <b v="1"/>
    <s v="theater/plays"/>
    <x v="1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3-31T22:36:48"/>
    <b v="0"/>
    <n v="8"/>
    <b v="1"/>
    <s v="theater/plays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7-02T22:14:12"/>
    <b v="0"/>
    <n v="14"/>
    <b v="1"/>
    <s v="theater/plays"/>
    <x v="1"/>
    <s v="plays"/>
    <n v="64.2900000000000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5-28T18:22:38"/>
    <b v="0"/>
    <n v="17"/>
    <b v="1"/>
    <s v="theater/plays"/>
    <x v="1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4-22T17:03:29"/>
    <b v="0"/>
    <n v="100"/>
    <b v="1"/>
    <s v="theater/plays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5-31T03:25:24"/>
    <b v="0"/>
    <n v="32"/>
    <b v="1"/>
    <s v="theater/plays"/>
    <x v="1"/>
    <s v="plays"/>
    <n v="63.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03T16:50:29"/>
    <b v="0"/>
    <n v="3"/>
    <b v="1"/>
    <s v="theater/plays"/>
    <x v="1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5-21T18:51:27"/>
    <b v="1"/>
    <n v="34"/>
    <b v="0"/>
    <s v="theater/plays"/>
    <x v="1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4-11T11:50:52"/>
    <b v="1"/>
    <n v="23"/>
    <b v="0"/>
    <s v="theater/plays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5-07T01:44:24"/>
    <b v="1"/>
    <n v="19"/>
    <b v="0"/>
    <s v="theater/plays"/>
    <x v="1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5-07T14:48:54"/>
    <b v="1"/>
    <n v="50"/>
    <b v="0"/>
    <s v="theater/plays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09-01T15:02:54"/>
    <b v="1"/>
    <n v="12"/>
    <b v="0"/>
    <s v="theater/plays"/>
    <x v="1"/>
    <s v="plays"/>
    <n v="70.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09-03T05:19:02"/>
    <b v="1"/>
    <n v="8"/>
    <b v="0"/>
    <s v="theater/plays"/>
    <x v="1"/>
    <s v="plays"/>
    <n v="23.6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6-04T05:23:11"/>
    <b v="1"/>
    <n v="9"/>
    <b v="0"/>
    <s v="theater/plays"/>
    <x v="1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09-18T19:36:29"/>
    <b v="1"/>
    <n v="43"/>
    <b v="0"/>
    <s v="theater/plays"/>
    <x v="1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5-12T18:24:44"/>
    <b v="1"/>
    <n v="28"/>
    <b v="0"/>
    <s v="theater/plays"/>
    <x v="1"/>
    <s v="plays"/>
    <n v="75.45999999999999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4-12-02T02:59:03"/>
    <b v="1"/>
    <n v="4"/>
    <b v="0"/>
    <s v="theater/plays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6-17T10:32:59"/>
    <b v="1"/>
    <n v="24"/>
    <b v="0"/>
    <s v="theater/plays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02T04:34:36"/>
    <b v="0"/>
    <n v="2"/>
    <b v="0"/>
    <s v="theater/plays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7-28T20:09:38"/>
    <b v="0"/>
    <n v="2"/>
    <b v="0"/>
    <s v="theater/plays"/>
    <x v="1"/>
    <s v="plays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4-09T21:14:18"/>
    <b v="0"/>
    <n v="20"/>
    <b v="0"/>
    <s v="theater/plays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2-24T23:17:51"/>
    <b v="0"/>
    <n v="1"/>
    <b v="0"/>
    <s v="theater/plays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2-06T17:50:03"/>
    <b v="0"/>
    <n v="1"/>
    <b v="0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7-09T17:41:30"/>
    <b v="0"/>
    <n v="4"/>
    <b v="0"/>
    <s v="theater/plays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04T10:20:44"/>
    <b v="0"/>
    <n v="1"/>
    <b v="0"/>
    <s v="theater/plays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5-30T21:26:47"/>
    <b v="0"/>
    <n v="1"/>
    <b v="0"/>
    <s v="theater/plays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7-13T15:51:50"/>
    <b v="0"/>
    <n v="13"/>
    <b v="0"/>
    <s v="theater/plays"/>
    <x v="1"/>
    <s v="plays"/>
    <n v="81.540000000000006"/>
  </r>
  <r>
    <n v="3861"/>
    <s v="READY OR NOT HERE I COME"/>
    <s v="THE COMING OF THE LORD!"/>
    <n v="2000"/>
    <n v="100"/>
    <x v="2"/>
    <s v="US"/>
    <s v="USD"/>
    <n v="1415828820"/>
    <n v="1412258977"/>
    <x v="3861"/>
    <d v="2014-10-02T14:09:37"/>
    <b v="0"/>
    <n v="1"/>
    <b v="0"/>
    <s v="theater/plays"/>
    <x v="1"/>
    <s v="plays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8-29T06:15:56"/>
    <b v="0"/>
    <n v="1"/>
    <b v="0"/>
    <s v="theater/plays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09-06T15:11:45"/>
    <b v="0"/>
    <n v="0"/>
    <b v="0"/>
    <s v="theater/plays"/>
    <x v="1"/>
    <s v="plays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0-18T21:24:14"/>
    <b v="0"/>
    <n v="3"/>
    <b v="0"/>
    <s v="theater/plays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7-21T15:38:18"/>
    <b v="0"/>
    <n v="14"/>
    <b v="0"/>
    <s v="theater/plays"/>
    <x v="1"/>
    <s v="plays"/>
    <n v="46.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2-02T22:43:41"/>
    <b v="0"/>
    <n v="2"/>
    <b v="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5-19T19:32:19"/>
    <b v="0"/>
    <n v="5"/>
    <b v="0"/>
    <s v="theater/plays"/>
    <x v="1"/>
    <s v="plays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8-14T15:50:05"/>
    <b v="0"/>
    <n v="1"/>
    <b v="0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2-12T17:23:12"/>
    <b v="0"/>
    <n v="15"/>
    <b v="0"/>
    <s v="theater/musical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6-03T04:07:58"/>
    <b v="0"/>
    <n v="10"/>
    <b v="0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1-28T18:44:10"/>
    <b v="0"/>
    <n v="3"/>
    <b v="0"/>
    <s v="theater/musical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6-25T03:29:56"/>
    <b v="0"/>
    <n v="0"/>
    <b v="0"/>
    <s v="theater/musical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09-08T16:42:15"/>
    <b v="0"/>
    <n v="0"/>
    <b v="0"/>
    <s v="theater/musical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03T00:23:42"/>
    <b v="0"/>
    <n v="0"/>
    <b v="0"/>
    <s v="theater/musical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2T08:19:25"/>
    <b v="0"/>
    <n v="0"/>
    <b v="0"/>
    <s v="theater/musical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1-03T14:58:48"/>
    <b v="0"/>
    <n v="46"/>
    <b v="0"/>
    <s v="theater/musical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1-08T16:15:52"/>
    <b v="0"/>
    <n v="14"/>
    <b v="0"/>
    <s v="theater/musical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5-30T19:39:06"/>
    <b v="0"/>
    <n v="1"/>
    <b v="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4-12-26T20:39:56"/>
    <b v="0"/>
    <n v="0"/>
    <b v="0"/>
    <s v="theater/musical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6-25T19:33:40"/>
    <b v="0"/>
    <n v="17"/>
    <b v="0"/>
    <s v="theater/musical"/>
    <x v="1"/>
    <s v="musical"/>
    <n v="57.6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1-21T00:26:39"/>
    <b v="0"/>
    <n v="1"/>
    <b v="0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04T23:36:10"/>
    <b v="0"/>
    <n v="0"/>
    <b v="0"/>
    <s v="theater/musical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8-03T14:27:49"/>
    <b v="0"/>
    <n v="0"/>
    <b v="0"/>
    <s v="theater/musical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02T18:59:52"/>
    <b v="0"/>
    <n v="0"/>
    <b v="0"/>
    <s v="theater/musical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4-09T22:49:51"/>
    <b v="0"/>
    <n v="0"/>
    <b v="0"/>
    <s v="theater/musical"/>
    <x v="1"/>
    <s v="musical"/>
    <n v="0"/>
  </r>
  <r>
    <n v="3886"/>
    <s v="a (Canceled)"/>
    <n v="1"/>
    <n v="10000"/>
    <n v="0"/>
    <x v="1"/>
    <s v="AU"/>
    <s v="AUD"/>
    <n v="1418275702"/>
    <n v="1415683702"/>
    <x v="3886"/>
    <d v="2014-11-11T05:28:22"/>
    <b v="0"/>
    <n v="0"/>
    <b v="0"/>
    <s v="theater/musical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3-16T20:35:29"/>
    <b v="0"/>
    <n v="2"/>
    <b v="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1-27T13:05:58"/>
    <b v="0"/>
    <n v="14"/>
    <b v="0"/>
    <s v="theater/plays"/>
    <x v="1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4-12-04T00:07:10"/>
    <b v="0"/>
    <n v="9"/>
    <b v="0"/>
    <s v="theater/plays"/>
    <x v="1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6-16T18:12:24"/>
    <b v="0"/>
    <n v="8"/>
    <b v="0"/>
    <s v="theater/plays"/>
    <x v="1"/>
    <s v="plays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2-21T03:10:44"/>
    <b v="0"/>
    <n v="7"/>
    <b v="0"/>
    <s v="theater/plays"/>
    <x v="1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16T15:39:17"/>
    <b v="0"/>
    <n v="0"/>
    <b v="0"/>
    <s v="theater/plays"/>
    <x v="1"/>
    <s v="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5-20T15:47:20"/>
    <b v="0"/>
    <n v="84"/>
    <b v="0"/>
    <s v="theater/plays"/>
    <x v="1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1-05T23:00:12"/>
    <b v="0"/>
    <n v="11"/>
    <b v="0"/>
    <s v="theater/plays"/>
    <x v="1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1-28T06:00:18"/>
    <b v="0"/>
    <n v="1"/>
    <b v="0"/>
    <s v="theater/plays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03T04:36:18"/>
    <b v="0"/>
    <n v="4"/>
    <b v="0"/>
    <s v="theater/plays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4-12-09T20:58:03"/>
    <b v="0"/>
    <n v="10"/>
    <b v="0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7-08T11:34:30"/>
    <b v="0"/>
    <n v="16"/>
    <b v="0"/>
    <s v="theater/plays"/>
    <x v="1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7-23T18:36:01"/>
    <b v="0"/>
    <n v="2"/>
    <b v="0"/>
    <s v="theater/plays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5-12T02:13:11"/>
    <b v="0"/>
    <n v="5"/>
    <b v="0"/>
    <s v="theater/plays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1-09T19:49:59"/>
    <b v="0"/>
    <n v="1"/>
    <b v="0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0-20T11:14:02"/>
    <b v="0"/>
    <n v="31"/>
    <b v="0"/>
    <s v="theater/plays"/>
    <x v="1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7-01T00:16:05"/>
    <b v="0"/>
    <n v="0"/>
    <b v="0"/>
    <s v="theater/plays"/>
    <x v="1"/>
    <s v="plays"/>
    <n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01T05:30:00"/>
    <b v="0"/>
    <n v="2"/>
    <b v="0"/>
    <s v="theater/plays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4-30T14:58:23"/>
    <b v="0"/>
    <n v="7"/>
    <b v="0"/>
    <s v="theater/plays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5-19T22:01:33"/>
    <b v="0"/>
    <n v="16"/>
    <b v="0"/>
    <s v="theater/plays"/>
    <x v="1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09-24T19:40:06"/>
    <b v="0"/>
    <n v="4"/>
    <b v="0"/>
    <s v="theater/plays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14T03:14:56"/>
    <b v="0"/>
    <n v="4"/>
    <b v="0"/>
    <s v="theater/plays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8-12T08:37:22"/>
    <b v="0"/>
    <n v="4"/>
    <b v="0"/>
    <s v="theater/plays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8-08T18:09:57"/>
    <b v="0"/>
    <n v="3"/>
    <b v="0"/>
    <s v="theater/plays"/>
    <x v="1"/>
    <s v="plays"/>
    <n v="61.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0-27T19:29:37"/>
    <b v="0"/>
    <n v="36"/>
    <b v="0"/>
    <s v="theater/plays"/>
    <x v="1"/>
    <s v="plays"/>
    <n v="83.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2-24T06:28:50"/>
    <b v="0"/>
    <n v="1"/>
    <b v="0"/>
    <s v="theater/plays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0-31T05:04:09"/>
    <b v="0"/>
    <n v="7"/>
    <b v="0"/>
    <s v="theater/plays"/>
    <x v="1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4-20T19:39:16"/>
    <b v="0"/>
    <n v="27"/>
    <b v="0"/>
    <s v="theater/plays"/>
    <x v="1"/>
    <s v="plays"/>
    <n v="33.6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5-02T23:38:29"/>
    <b v="0"/>
    <n v="1"/>
    <b v="0"/>
    <s v="theater/plays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5-04T11:19:12"/>
    <b v="0"/>
    <n v="0"/>
    <b v="0"/>
    <s v="theater/plays"/>
    <x v="1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8-12T12:39:21"/>
    <b v="0"/>
    <n v="1"/>
    <b v="0"/>
    <s v="theater/plays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7-23T15:57:03"/>
    <b v="0"/>
    <n v="3"/>
    <b v="0"/>
    <s v="theater/plays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5-12-20T16:26:13"/>
    <b v="0"/>
    <n v="3"/>
    <b v="0"/>
    <s v="theater/plays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0-14T09:17:40"/>
    <b v="0"/>
    <n v="3"/>
    <b v="0"/>
    <s v="theater/plays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14T13:00:55"/>
    <b v="0"/>
    <n v="0"/>
    <b v="0"/>
    <s v="theater/plays"/>
    <x v="1"/>
    <s v="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1-16T18:26:50"/>
    <b v="0"/>
    <n v="6"/>
    <b v="0"/>
    <s v="theater/plays"/>
    <x v="1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3-12T23:31:11"/>
    <b v="0"/>
    <n v="17"/>
    <b v="0"/>
    <s v="theater/plays"/>
    <x v="1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5-27T23:02:02"/>
    <b v="0"/>
    <n v="40"/>
    <b v="0"/>
    <s v="theater/plays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6-30T20:53:59"/>
    <b v="0"/>
    <n v="3"/>
    <b v="0"/>
    <s v="theater/plays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1-27T02:02:28"/>
    <b v="0"/>
    <n v="1"/>
    <b v="0"/>
    <s v="theater/plays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7-10T06:25:04"/>
    <b v="0"/>
    <n v="2"/>
    <b v="0"/>
    <s v="theater/plays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09-18T16:23:47"/>
    <b v="0"/>
    <n v="7"/>
    <b v="0"/>
    <s v="theater/plays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8-19T19:51:05"/>
    <b v="0"/>
    <n v="14"/>
    <b v="0"/>
    <s v="theater/plays"/>
    <x v="1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3-04T08:07:48"/>
    <b v="0"/>
    <n v="0"/>
    <b v="0"/>
    <s v="theater/plays"/>
    <x v="1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8-12T03:38:27"/>
    <b v="0"/>
    <n v="0"/>
    <b v="0"/>
    <s v="theater/plays"/>
    <x v="1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2-15T04:02:44"/>
    <b v="0"/>
    <n v="1"/>
    <b v="0"/>
    <s v="theater/plays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6-17T23:14:22"/>
    <b v="0"/>
    <n v="12"/>
    <b v="0"/>
    <s v="theater/plays"/>
    <x v="1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08-17T16:07:19"/>
    <b v="0"/>
    <n v="12"/>
    <b v="0"/>
    <s v="theater/plays"/>
    <x v="1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08-05T15:45:46"/>
    <b v="0"/>
    <n v="23"/>
    <b v="0"/>
    <s v="theater/plays"/>
    <x v="1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1-01T06:18:40"/>
    <b v="0"/>
    <n v="0"/>
    <b v="0"/>
    <s v="theater/plays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6-13T15:09:20"/>
    <b v="0"/>
    <n v="10"/>
    <b v="0"/>
    <s v="theater/plays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5-27T21:44:14"/>
    <b v="0"/>
    <n v="5"/>
    <b v="0"/>
    <s v="theater/plays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3T09:36:19"/>
    <b v="0"/>
    <n v="1"/>
    <b v="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4-11-18T11:49:11"/>
    <b v="0"/>
    <n v="2"/>
    <b v="0"/>
    <s v="theater/plays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0-28T14:05:37"/>
    <b v="0"/>
    <n v="2"/>
    <b v="0"/>
    <s v="theater/plays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4-17T21:41:54"/>
    <b v="0"/>
    <n v="0"/>
    <b v="0"/>
    <s v="theater/plays"/>
    <x v="1"/>
    <s v="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0-02T18:41:08"/>
    <b v="0"/>
    <n v="13"/>
    <b v="0"/>
    <s v="theater/plays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7-28T15:54:35"/>
    <b v="0"/>
    <n v="0"/>
    <b v="0"/>
    <s v="theater/plays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4-15T19:14:28"/>
    <b v="0"/>
    <n v="1"/>
    <b v="0"/>
    <s v="theater/plays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1-27T20:00:22"/>
    <b v="0"/>
    <n v="5"/>
    <b v="0"/>
    <s v="theater/plays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09-02T03:25:44"/>
    <b v="0"/>
    <n v="2"/>
    <b v="0"/>
    <s v="theater/plays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7-09T07:48:43"/>
    <b v="0"/>
    <n v="0"/>
    <b v="0"/>
    <s v="theater/plays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1-12T02:53:41"/>
    <b v="0"/>
    <n v="32"/>
    <b v="0"/>
    <s v="theater/plays"/>
    <x v="1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3-10T16:51:20"/>
    <b v="0"/>
    <n v="1"/>
    <b v="0"/>
    <s v="theater/plays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3-04T19:49:02"/>
    <b v="0"/>
    <n v="1"/>
    <b v="0"/>
    <s v="theater/plays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08-27T18:58:10"/>
    <b v="0"/>
    <n v="1"/>
    <b v="0"/>
    <s v="theater/plays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6-29T01:09:46"/>
    <b v="0"/>
    <n v="0"/>
    <b v="0"/>
    <s v="theater/plays"/>
    <x v="1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5-15T15:37:44"/>
    <b v="0"/>
    <n v="0"/>
    <b v="0"/>
    <s v="theater/plays"/>
    <x v="1"/>
    <s v="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0-29T20:22:21"/>
    <b v="0"/>
    <n v="8"/>
    <b v="0"/>
    <s v="theater/plays"/>
    <x v="1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3-28T22:22:07"/>
    <b v="0"/>
    <n v="0"/>
    <b v="0"/>
    <s v="theater/plays"/>
    <x v="1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5-23T23:25:54"/>
    <b v="0"/>
    <n v="1"/>
    <b v="0"/>
    <s v="theater/plays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6-26T22:48:32"/>
    <b v="0"/>
    <n v="16"/>
    <b v="0"/>
    <s v="theater/plays"/>
    <x v="1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8-29T18:55:56"/>
    <b v="0"/>
    <n v="12"/>
    <b v="0"/>
    <s v="theater/plays"/>
    <x v="1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5-12-04T20:17:36"/>
    <b v="0"/>
    <n v="4"/>
    <b v="0"/>
    <s v="theater/plays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4-16T21:23:30"/>
    <b v="0"/>
    <n v="2"/>
    <b v="0"/>
    <s v="theater/plays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03T14:54:54"/>
    <b v="0"/>
    <n v="3"/>
    <b v="0"/>
    <s v="theater/plays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0-19T03:41:57"/>
    <b v="0"/>
    <n v="0"/>
    <b v="0"/>
    <s v="theater/plays"/>
    <x v="1"/>
    <s v="play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2-18T17:19:46"/>
    <b v="0"/>
    <n v="3"/>
    <b v="0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2-14T05:39:40"/>
    <b v="0"/>
    <n v="4"/>
    <b v="0"/>
    <s v="theater/plays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6-11T17:04:38"/>
    <b v="0"/>
    <n v="2"/>
    <b v="0"/>
    <s v="theater/plays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2-04T06:58:27"/>
    <b v="0"/>
    <n v="10"/>
    <b v="0"/>
    <s v="theater/plays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3-23T19:34:33"/>
    <b v="0"/>
    <n v="11"/>
    <b v="0"/>
    <s v="theater/plays"/>
    <x v="1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19T20:30:46"/>
    <b v="0"/>
    <n v="6"/>
    <b v="0"/>
    <s v="theater/plays"/>
    <x v="1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3-18T20:43:31"/>
    <b v="0"/>
    <n v="2"/>
    <b v="0"/>
    <s v="theater/plays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6-21T12:52:06"/>
    <b v="0"/>
    <n v="6"/>
    <b v="0"/>
    <s v="theater/plays"/>
    <x v="1"/>
    <s v="plays"/>
    <n v="22.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4-12-08T01:37:14"/>
    <b v="0"/>
    <n v="8"/>
    <b v="0"/>
    <s v="theater/plays"/>
    <x v="1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4-09T16:25:10"/>
    <b v="0"/>
    <n v="37"/>
    <b v="0"/>
    <s v="theater/plays"/>
    <x v="1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5-03T13:07:28"/>
    <b v="0"/>
    <n v="11"/>
    <b v="0"/>
    <s v="theater/plays"/>
    <x v="1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6-13T20:48:18"/>
    <b v="0"/>
    <n v="0"/>
    <b v="0"/>
    <s v="theater/plays"/>
    <x v="1"/>
    <s v="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7-10T20:36:01"/>
    <b v="0"/>
    <n v="10"/>
    <b v="0"/>
    <s v="theater/plays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6-22T18:55:32"/>
    <b v="0"/>
    <n v="6"/>
    <b v="0"/>
    <s v="theater/plays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4-12-02T15:25:53"/>
    <b v="0"/>
    <n v="8"/>
    <b v="0"/>
    <s v="theater/plays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06T21:40:57"/>
    <b v="0"/>
    <n v="6"/>
    <b v="0"/>
    <s v="theater/plays"/>
    <x v="1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6-05T14:22:27"/>
    <b v="0"/>
    <n v="7"/>
    <b v="0"/>
    <s v="theater/plays"/>
    <x v="1"/>
    <s v="plays"/>
    <n v="64.29000000000000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5-18T04:19:09"/>
    <b v="0"/>
    <n v="7"/>
    <b v="0"/>
    <s v="theater/plays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5-08T19:26:20"/>
    <b v="0"/>
    <n v="5"/>
    <b v="0"/>
    <s v="theater/plays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4-18T20:52:36"/>
    <b v="0"/>
    <n v="46"/>
    <b v="0"/>
    <s v="theater/plays"/>
    <x v="1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0-08T23:07:24"/>
    <b v="0"/>
    <n v="10"/>
    <b v="0"/>
    <s v="theater/plays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1-30T16:58:40"/>
    <b v="0"/>
    <n v="19"/>
    <b v="0"/>
    <s v="theater/plays"/>
    <x v="1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4-07T13:09:54"/>
    <b v="0"/>
    <n v="13"/>
    <b v="0"/>
    <s v="theater/plays"/>
    <x v="1"/>
    <s v="plays"/>
    <n v="37.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06T22:11:30"/>
    <b v="0"/>
    <n v="13"/>
    <b v="0"/>
    <s v="theater/plays"/>
    <x v="1"/>
    <s v="plays"/>
    <n v="11.6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14T01:56:53"/>
    <b v="0"/>
    <n v="4"/>
    <b v="0"/>
    <s v="theater/plays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0-09T17:59:41"/>
    <b v="0"/>
    <n v="0"/>
    <b v="0"/>
    <s v="theater/plays"/>
    <x v="1"/>
    <s v="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2-01T16:08:13"/>
    <b v="0"/>
    <n v="3"/>
    <b v="0"/>
    <s v="theater/plays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01T15:28:02"/>
    <b v="0"/>
    <n v="1"/>
    <b v="0"/>
    <s v="theater/plays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0-12T22:34:19"/>
    <b v="0"/>
    <n v="9"/>
    <b v="0"/>
    <s v="theater/plays"/>
    <x v="1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4-13T20:45:12"/>
    <b v="0"/>
    <n v="1"/>
    <b v="0"/>
    <s v="theater/plays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6-19T09:21:30"/>
    <b v="0"/>
    <n v="1"/>
    <b v="0"/>
    <s v="theater/plays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1-15T16:24:37"/>
    <b v="0"/>
    <n v="4"/>
    <b v="0"/>
    <s v="theater/plays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07T06:24:24"/>
    <b v="0"/>
    <n v="17"/>
    <b v="0"/>
    <s v="theater/plays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3-06T09:23:41"/>
    <b v="0"/>
    <n v="0"/>
    <b v="0"/>
    <s v="theater/plays"/>
    <x v="1"/>
    <s v="plays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2-26T23:07:06"/>
    <b v="0"/>
    <n v="12"/>
    <b v="0"/>
    <s v="theater/plays"/>
    <x v="1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7-22T19:53:18"/>
    <b v="0"/>
    <n v="14"/>
    <b v="0"/>
    <s v="theater/plays"/>
    <x v="1"/>
    <s v="plays"/>
    <n v="82.57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3-08T15:29:18"/>
    <b v="0"/>
    <n v="1"/>
    <b v="0"/>
    <s v="theater/plays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2-09T23:08:28"/>
    <b v="0"/>
    <n v="14"/>
    <b v="0"/>
    <s v="theater/plays"/>
    <x v="1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8-28T01:02:41"/>
    <b v="0"/>
    <n v="4"/>
    <b v="0"/>
    <s v="theater/plays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1-16T14:05:47"/>
    <b v="0"/>
    <n v="2"/>
    <b v="0"/>
    <s v="theater/plays"/>
    <x v="1"/>
    <s v="plays"/>
    <n v="100.5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09-08T03:54:17"/>
    <b v="0"/>
    <n v="1"/>
    <b v="0"/>
    <s v="theater/plays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08-21T19:23:05"/>
    <b v="0"/>
    <n v="2"/>
    <b v="0"/>
    <s v="theater/plays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1-22T18:33:07"/>
    <b v="0"/>
    <n v="1"/>
    <b v="0"/>
    <s v="theater/plays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7-28T18:33:01"/>
    <b v="0"/>
    <n v="1"/>
    <b v="0"/>
    <s v="theater/plays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6-22T23:08:27"/>
    <b v="0"/>
    <n v="4"/>
    <b v="0"/>
    <s v="theater/plays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7-31T16:49:20"/>
    <b v="0"/>
    <n v="3"/>
    <b v="0"/>
    <s v="theater/plays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09T18:29:26"/>
    <b v="0"/>
    <n v="38"/>
    <b v="0"/>
    <s v="theater/plays"/>
    <x v="1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4-12-29T13:04:38"/>
    <b v="0"/>
    <n v="4"/>
    <b v="0"/>
    <s v="theater/plays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4-02T13:04:09"/>
    <b v="0"/>
    <n v="0"/>
    <b v="0"/>
    <s v="theater/plays"/>
    <x v="1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1-17T07:13:43"/>
    <b v="0"/>
    <n v="2"/>
    <b v="0"/>
    <s v="theater/plays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2-19T05:54:29"/>
    <b v="0"/>
    <n v="0"/>
    <b v="0"/>
    <s v="theater/plays"/>
    <x v="1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6-19T18:44:23"/>
    <b v="0"/>
    <n v="1"/>
    <b v="0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8-18T20:56:40"/>
    <b v="0"/>
    <n v="7"/>
    <b v="0"/>
    <s v="theater/plays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8-05T16:07:54"/>
    <b v="0"/>
    <n v="2"/>
    <b v="0"/>
    <s v="theater/plays"/>
    <x v="1"/>
    <s v="plays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09-07T21:51:48"/>
    <b v="0"/>
    <n v="4"/>
    <b v="0"/>
    <s v="theater/plays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2-17T16:13:16"/>
    <b v="0"/>
    <n v="4"/>
    <b v="0"/>
    <s v="theater/plays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2-22T04:34:59"/>
    <b v="0"/>
    <n v="3"/>
    <b v="0"/>
    <s v="theater/plays"/>
    <x v="1"/>
    <s v="plays"/>
    <n v="33.3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08-27T21:52:38"/>
    <b v="0"/>
    <n v="2"/>
    <b v="0"/>
    <s v="theater/plays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4-12-17T14:01:07"/>
    <b v="0"/>
    <n v="197"/>
    <b v="0"/>
    <s v="theater/plays"/>
    <x v="1"/>
    <s v="plays"/>
    <n v="63.5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2-08T23:59:23"/>
    <b v="0"/>
    <n v="0"/>
    <b v="0"/>
    <s v="theater/plays"/>
    <x v="1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01T16:04:57"/>
    <b v="0"/>
    <n v="1"/>
    <b v="0"/>
    <s v="theater/plays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5-27T05:42:16"/>
    <b v="0"/>
    <n v="4"/>
    <b v="0"/>
    <s v="theater/plays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0-05T15:43:59"/>
    <b v="0"/>
    <n v="0"/>
    <b v="0"/>
    <s v="theater/plays"/>
    <x v="1"/>
    <s v="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02T23:18:01"/>
    <b v="0"/>
    <n v="7"/>
    <b v="0"/>
    <s v="theater/plays"/>
    <x v="1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5-06T22:31:40"/>
    <b v="0"/>
    <n v="11"/>
    <b v="0"/>
    <s v="theater/plays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1-14T00:36:10"/>
    <b v="0"/>
    <n v="0"/>
    <b v="0"/>
    <s v="theater/plays"/>
    <x v="1"/>
    <s v="plays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1-05T15:43:19"/>
    <b v="0"/>
    <n v="6"/>
    <b v="0"/>
    <s v="theater/plays"/>
    <x v="1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0-29T14:02:44"/>
    <b v="0"/>
    <n v="0"/>
    <b v="0"/>
    <s v="theater/plays"/>
    <x v="1"/>
    <s v="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0-16T19:25:16"/>
    <b v="0"/>
    <n v="7"/>
    <b v="0"/>
    <s v="theater/plays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09-01T06:27:04"/>
    <b v="0"/>
    <n v="94"/>
    <b v="0"/>
    <s v="theater/plays"/>
    <x v="1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3-04T22:44:10"/>
    <b v="0"/>
    <n v="2"/>
    <b v="0"/>
    <s v="theater/plays"/>
    <x v="1"/>
    <s v="plays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09-21T21:11:27"/>
    <b v="0"/>
    <n v="25"/>
    <b v="0"/>
    <s v="theater/plays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6-14T22:29:24"/>
    <b v="0"/>
    <n v="17"/>
    <b v="0"/>
    <s v="theater/plays"/>
    <x v="1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07T01:41:55"/>
    <b v="0"/>
    <n v="2"/>
    <b v="0"/>
    <s v="theater/plays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08-18T19:10:10"/>
    <b v="0"/>
    <n v="4"/>
    <b v="0"/>
    <s v="theater/plays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0-28T16:06:07"/>
    <b v="0"/>
    <n v="5"/>
    <b v="0"/>
    <s v="theater/plays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5-20T05:33:24"/>
    <b v="0"/>
    <n v="2"/>
    <b v="0"/>
    <s v="theater/plays"/>
    <x v="1"/>
    <s v="plays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7-08T11:22:34"/>
    <b v="0"/>
    <n v="2"/>
    <b v="0"/>
    <s v="theater/plays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4-12-22T02:01:04"/>
    <b v="0"/>
    <n v="3"/>
    <b v="0"/>
    <s v="theater/plays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05T22:58:45"/>
    <b v="0"/>
    <n v="0"/>
    <b v="0"/>
    <s v="theater/plays"/>
    <x v="1"/>
    <s v="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3-11T05:16:22"/>
    <b v="0"/>
    <n v="4"/>
    <b v="0"/>
    <s v="theater/plays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7-22T04:49:49"/>
    <b v="0"/>
    <n v="1"/>
    <b v="0"/>
    <s v="theater/plays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09-22T15:36:50"/>
    <b v="0"/>
    <n v="12"/>
    <b v="0"/>
    <s v="theater/plays"/>
    <x v="1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4-12-18T00:32:23"/>
    <b v="0"/>
    <n v="4"/>
    <b v="0"/>
    <s v="theater/plays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3-07T12:13:07"/>
    <b v="0"/>
    <n v="91"/>
    <b v="0"/>
    <s v="theater/plays"/>
    <x v="1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6-14T23:00:15"/>
    <b v="0"/>
    <n v="1"/>
    <b v="0"/>
    <s v="theater/plays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09-23T15:16:31"/>
    <b v="0"/>
    <n v="1"/>
    <b v="0"/>
    <s v="theater/plays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2T19:26:37"/>
    <b v="0"/>
    <n v="0"/>
    <b v="0"/>
    <s v="theater/plays"/>
    <x v="1"/>
    <s v="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08-14T21:05:16"/>
    <b v="0"/>
    <n v="13"/>
    <b v="0"/>
    <s v="theater/plays"/>
    <x v="1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0-16T16:33:48"/>
    <b v="0"/>
    <n v="2"/>
    <b v="0"/>
    <s v="theater/plays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08-31T20:11:25"/>
    <b v="0"/>
    <n v="0"/>
    <b v="0"/>
    <s v="theater/plays"/>
    <x v="1"/>
    <s v="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5-20T15:33:51"/>
    <b v="0"/>
    <n v="21"/>
    <b v="0"/>
    <s v="theater/plays"/>
    <x v="1"/>
    <s v="plays"/>
    <n v="41.9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6-13T22:23:59"/>
    <b v="0"/>
    <n v="9"/>
    <b v="0"/>
    <s v="theater/plays"/>
    <x v="1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02T23:14:40"/>
    <b v="0"/>
    <n v="6"/>
    <b v="0"/>
    <s v="theater/plays"/>
    <x v="1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3-17T01:27:24"/>
    <b v="0"/>
    <n v="4"/>
    <b v="0"/>
    <s v="theater/plays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8-15T15:22:32"/>
    <b v="0"/>
    <n v="7"/>
    <b v="0"/>
    <s v="theater/plays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5-20T16:40:56"/>
    <b v="0"/>
    <n v="5"/>
    <b v="0"/>
    <s v="theater/plays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2-21T03:23:43"/>
    <b v="0"/>
    <n v="0"/>
    <b v="0"/>
    <s v="theater/plays"/>
    <x v="1"/>
    <s v="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6-02T17:44:28"/>
    <b v="0"/>
    <n v="3"/>
    <b v="0"/>
    <s v="theater/plays"/>
    <x v="1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5-28T16:21:24"/>
    <b v="0"/>
    <n v="9"/>
    <b v="0"/>
    <s v="theater/plays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3-30T14:07:06"/>
    <b v="0"/>
    <n v="6"/>
    <b v="0"/>
    <s v="theater/plays"/>
    <x v="1"/>
    <s v="plays"/>
    <n v="64.1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7-13T22:50:11"/>
    <b v="0"/>
    <n v="4"/>
    <b v="0"/>
    <s v="theater/plays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4-19T00:56:28"/>
    <b v="0"/>
    <n v="1"/>
    <b v="0"/>
    <s v="theater/plays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8-19T02:49:10"/>
    <b v="0"/>
    <n v="17"/>
    <b v="0"/>
    <s v="theater/plays"/>
    <x v="1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6-12-14T23:07:35"/>
    <b v="0"/>
    <n v="1"/>
    <b v="0"/>
    <s v="theater/plays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1-18T15:52:36"/>
    <b v="0"/>
    <n v="13"/>
    <b v="0"/>
    <s v="theater/plays"/>
    <x v="1"/>
    <s v="plays"/>
    <n v="33.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1-27T16:00:20"/>
    <b v="0"/>
    <n v="6"/>
    <b v="0"/>
    <s v="theater/plays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1-26T19:18:51"/>
    <b v="0"/>
    <n v="0"/>
    <b v="0"/>
    <s v="theater/plays"/>
    <x v="1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6-22T18:35:11"/>
    <b v="0"/>
    <n v="2"/>
    <b v="0"/>
    <s v="theater/plays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3-15T08:17:06"/>
    <b v="0"/>
    <n v="2"/>
    <b v="0"/>
    <s v="theater/plays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0-06T13:16:15"/>
    <b v="0"/>
    <n v="21"/>
    <b v="0"/>
    <s v="theater/plays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5-20T01:06:09"/>
    <b v="0"/>
    <n v="13"/>
    <b v="0"/>
    <s v="theater/plays"/>
    <x v="1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09-23T19:05:49"/>
    <b v="0"/>
    <n v="0"/>
    <b v="0"/>
    <s v="theater/plays"/>
    <x v="1"/>
    <s v="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1-21T17:03:14"/>
    <b v="0"/>
    <n v="6"/>
    <b v="0"/>
    <s v="theater/plays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6-12-28T18:54:02"/>
    <b v="0"/>
    <n v="0"/>
    <b v="0"/>
    <s v="theater/plays"/>
    <x v="1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5-20T22:32:01"/>
    <b v="0"/>
    <n v="1"/>
    <b v="0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5-21T16:45:16"/>
    <b v="0"/>
    <n v="0"/>
    <b v="0"/>
    <s v="theater/plays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2-06T13:57:05"/>
    <b v="0"/>
    <n v="12"/>
    <b v="0"/>
    <s v="theater/plays"/>
    <x v="1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0-30T04:32:33"/>
    <b v="0"/>
    <n v="2"/>
    <b v="0"/>
    <s v="theater/plays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5-12-15T18:16:56"/>
    <b v="0"/>
    <n v="6"/>
    <b v="0"/>
    <s v="theater/plays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09-09T10:28:26"/>
    <b v="0"/>
    <n v="1"/>
    <b v="0"/>
    <s v="theater/plays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2-23T14:29:35"/>
    <b v="0"/>
    <n v="1"/>
    <b v="0"/>
    <s v="theater/plays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0-27T22:34:59"/>
    <b v="0"/>
    <n v="5"/>
    <b v="0"/>
    <s v="theater/plays"/>
    <x v="1"/>
    <s v="plays"/>
    <n v="9.4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6-17T17:49:46"/>
    <b v="0"/>
    <n v="0"/>
    <b v="0"/>
    <s v="theater/plays"/>
    <x v="1"/>
    <s v="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4-12-17T14:42:04"/>
    <b v="0"/>
    <n v="3"/>
    <b v="0"/>
    <s v="theater/plays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4-28T17:34:48"/>
    <b v="0"/>
    <n v="8"/>
    <b v="0"/>
    <s v="theater/plays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7-24T16:08:57"/>
    <b v="0"/>
    <n v="3"/>
    <b v="0"/>
    <s v="theater/plays"/>
    <x v="1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4-12-17T12:09:11"/>
    <b v="0"/>
    <n v="8"/>
    <b v="0"/>
    <s v="theater/plays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2-04T04:40:47"/>
    <b v="0"/>
    <n v="1"/>
    <b v="0"/>
    <s v="theater/plays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6-23T19:34:53"/>
    <b v="0"/>
    <n v="4"/>
    <b v="0"/>
    <s v="theater/plays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09-08T02:05:00"/>
    <b v="0"/>
    <n v="8"/>
    <b v="0"/>
    <s v="theater/plays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1-19T00:45:50"/>
    <b v="0"/>
    <n v="1"/>
    <b v="0"/>
    <s v="theater/plays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1-15T12:43:39"/>
    <b v="0"/>
    <n v="5"/>
    <b v="0"/>
    <s v="theater/plays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5-12-06T19:47:17"/>
    <b v="0"/>
    <n v="0"/>
    <b v="0"/>
    <s v="theater/plays"/>
    <x v="1"/>
    <s v="plays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5-05T17:19:57"/>
    <b v="0"/>
    <n v="0"/>
    <b v="0"/>
    <s v="theater/plays"/>
    <x v="1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7-19T20:24:33"/>
    <b v="0"/>
    <n v="1"/>
    <b v="0"/>
    <s v="theater/plays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15T02:59:50"/>
    <b v="0"/>
    <n v="0"/>
    <b v="0"/>
    <s v="theater/plays"/>
    <x v="1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6-12-26T21:41:22"/>
    <b v="0"/>
    <n v="0"/>
    <b v="0"/>
    <s v="theater/plays"/>
    <x v="1"/>
    <s v="plays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4-15T20:21:13"/>
    <b v="0"/>
    <n v="6"/>
    <b v="0"/>
    <s v="theater/plays"/>
    <x v="1"/>
    <s v="plays"/>
    <n v="22.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7-03T19:59:26"/>
    <b v="0"/>
    <n v="6"/>
    <b v="0"/>
    <s v="theater/plays"/>
    <x v="1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09-27T06:40:34"/>
    <b v="0"/>
    <n v="14"/>
    <b v="0"/>
    <s v="theater/plays"/>
    <x v="1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1-23T00:15:09"/>
    <b v="0"/>
    <n v="6"/>
    <b v="0"/>
    <s v="theater/plays"/>
    <x v="1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2-18T01:11:06"/>
    <b v="0"/>
    <n v="33"/>
    <b v="0"/>
    <s v="theater/plays"/>
    <x v="1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01T22:00:01"/>
    <b v="0"/>
    <n v="4"/>
    <b v="0"/>
    <s v="theater/plays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2-01T00:45:37"/>
    <b v="0"/>
    <n v="1"/>
    <b v="0"/>
    <s v="theater/plays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0-30T12:56:44"/>
    <b v="0"/>
    <n v="0"/>
    <b v="0"/>
    <s v="theater/plays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5-22T15:02:31"/>
    <b v="0"/>
    <n v="6"/>
    <b v="0"/>
    <s v="theater/plays"/>
    <x v="1"/>
    <s v="plays"/>
    <n v="14.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1-25T03:15:40"/>
    <b v="0"/>
    <n v="6"/>
    <b v="0"/>
    <s v="theater/plays"/>
    <x v="1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1-31T22:43:06"/>
    <b v="0"/>
    <n v="1"/>
    <b v="0"/>
    <s v="theater/plays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5-12-20T13:45:23"/>
    <b v="0"/>
    <n v="3"/>
    <b v="0"/>
    <s v="theater/plays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CCDC4-2812-44FC-B822-2D744A1347E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9E6E1-F5FD-4CBF-9284-BCD51FA7CD2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53204-8B5F-411F-90CA-3674ABCBB2C4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F4381B-971B-4A84-A8AB-C0ABB92463F9}" name="Table1" displayName="Table1" ref="A1:S4115" totalsRowShown="0">
  <autoFilter ref="A1:S4115" xr:uid="{EF632FFA-73BA-45D3-95BB-6DCF816D07DB}">
    <filterColumn colId="6">
      <filters>
        <filter val="GB"/>
      </filters>
    </filterColumn>
    <filterColumn colId="17">
      <filters>
        <filter val="musical"/>
      </filters>
    </filterColumn>
  </autoFilter>
  <tableColumns count="19">
    <tableColumn id="1" xr3:uid="{27C51FC2-FA7C-433D-9906-D7B631E75583}" name="id"/>
    <tableColumn id="2" xr3:uid="{3D11D36E-01B8-4671-90C1-0EEAB094A401}" name="name" dataDxfId="19"/>
    <tableColumn id="3" xr3:uid="{57DE65BD-0AE1-4562-BD59-AAE386590590}" name="blurb" dataDxfId="18"/>
    <tableColumn id="4" xr3:uid="{24A38FA0-956C-4656-876F-621C6DF1D02E}" name="goal" dataDxfId="17"/>
    <tableColumn id="5" xr3:uid="{1B1C0F69-084D-46C1-A080-ACEA928026AA}" name="pledged" dataDxfId="16"/>
    <tableColumn id="6" xr3:uid="{161E1411-FEF5-4F16-9FD4-C0D90C426B29}" name="outcomes"/>
    <tableColumn id="7" xr3:uid="{60EF1EA2-80C2-4E88-9622-86637672F742}" name="country"/>
    <tableColumn id="8" xr3:uid="{25F8B72C-F589-416C-9958-FC8AA634D975}" name="currency"/>
    <tableColumn id="9" xr3:uid="{EDC73DCB-0B74-47C8-8FA6-5EA235E91FB7}" name="deadline"/>
    <tableColumn id="10" xr3:uid="{FA882E01-AC14-4913-8D3D-D84E0D7A8512}" name="launched_at"/>
    <tableColumn id="11" xr3:uid="{8D14CC69-4FEB-4C3B-B1A3-424CC313645E}" name="Date Created Conversion" dataDxfId="15">
      <calculatedColumnFormula>(((J2/60)/60)/24)+DATE(1970,1,1)</calculatedColumnFormula>
    </tableColumn>
    <tableColumn id="12" xr3:uid="{F6DE70F8-1029-484C-8BCF-16E83D7DDCB1}" name="Date Ended Conversion" dataDxfId="12">
      <calculatedColumnFormula>(((I2/60)/60)/24)+DATE(1970,1,1)</calculatedColumnFormula>
    </tableColumn>
    <tableColumn id="13" xr3:uid="{4D23E834-D09A-419B-A9CF-7DB91B41B514}" name="staff_pick"/>
    <tableColumn id="14" xr3:uid="{E0C06729-8FED-475C-A6BE-A18064532184}" name="backers_count"/>
    <tableColumn id="15" xr3:uid="{79D770CF-FDAD-44DC-ABFF-C37C6AF7D807}" name="spotlight"/>
    <tableColumn id="16" xr3:uid="{E1EDB7E9-D76E-4CEA-95A0-992AA4625165}" name="Category and Subcategory"/>
    <tableColumn id="17" xr3:uid="{6024C21C-C450-42F9-9AFB-669E3767B112}" name="Category" dataDxfId="14"/>
    <tableColumn id="18" xr3:uid="{DF8A66C5-2312-43DC-B599-10C48844BE57}" name="Subcategory" dataDxfId="13"/>
    <tableColumn id="19" xr3:uid="{019AFADD-A99C-479A-A263-034F11523F40}" name="Average Donation">
      <calculatedColumnFormula>IFERROR(ROUND(E2/N2,2),0)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42E02-AD2D-4AEA-B900-AA23F6DB214C}">
  <dimension ref="A1:F6"/>
  <sheetViews>
    <sheetView workbookViewId="0">
      <selection activeCell="C5" sqref="C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8362</v>
      </c>
      <c r="B3" s="14" t="s">
        <v>8359</v>
      </c>
    </row>
    <row r="4" spans="1:6" x14ac:dyDescent="0.3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5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5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D2FC-AB97-4A0C-9247-A08CF947E742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8223</v>
      </c>
    </row>
    <row r="2" spans="1:5" x14ac:dyDescent="0.35">
      <c r="A2" s="14" t="s">
        <v>8358</v>
      </c>
      <c r="B2" t="s">
        <v>8314</v>
      </c>
    </row>
    <row r="4" spans="1:5" x14ac:dyDescent="0.35">
      <c r="A4" s="14" t="s">
        <v>8362</v>
      </c>
      <c r="B4" s="14" t="s">
        <v>8359</v>
      </c>
    </row>
    <row r="5" spans="1:5" x14ac:dyDescent="0.35">
      <c r="A5" s="14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5" t="s">
        <v>8315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35">
      <c r="A7" s="15" t="s">
        <v>8360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E5D0-7F40-4868-B2A9-4FB9471C65FA}">
  <dimension ref="A1:F18"/>
  <sheetViews>
    <sheetView workbookViewId="0">
      <selection activeCell="F26" sqref="F2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8314</v>
      </c>
    </row>
    <row r="2" spans="1:6" x14ac:dyDescent="0.35">
      <c r="A2" s="14" t="s">
        <v>8378</v>
      </c>
      <c r="B2" t="s">
        <v>8364</v>
      </c>
    </row>
    <row r="4" spans="1:6" x14ac:dyDescent="0.35">
      <c r="A4" s="14" t="s">
        <v>8362</v>
      </c>
      <c r="B4" s="14" t="s">
        <v>8359</v>
      </c>
    </row>
    <row r="5" spans="1:6" x14ac:dyDescent="0.35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20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20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20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20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20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20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20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20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20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20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20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20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20" t="s">
        <v>8360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J1" zoomScale="102" zoomScaleNormal="100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8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26.54296875" style="16" bestFit="1" customWidth="1"/>
    <col min="12" max="12" width="22.81640625" style="18" bestFit="1" customWidth="1"/>
    <col min="13" max="13" width="15.453125" customWidth="1"/>
    <col min="14" max="14" width="24.453125" customWidth="1"/>
    <col min="15" max="15" width="36.453125" customWidth="1"/>
    <col min="16" max="17" width="41.1796875" customWidth="1"/>
    <col min="18" max="18" width="17.7265625" style="12" bestFit="1" customWidth="1"/>
    <col min="19" max="19" width="18.4531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7" t="s">
        <v>8363</v>
      </c>
      <c r="L1" s="19" t="s">
        <v>8365</v>
      </c>
      <c r="M1" s="1" t="s">
        <v>8260</v>
      </c>
      <c r="N1" s="1" t="s">
        <v>8261</v>
      </c>
      <c r="O1" s="1" t="s">
        <v>8262</v>
      </c>
      <c r="P1" s="1" t="s">
        <v>8305</v>
      </c>
      <c r="Q1" s="11" t="s">
        <v>8358</v>
      </c>
      <c r="R1" s="13" t="s">
        <v>8357</v>
      </c>
      <c r="S1" s="10" t="s">
        <v>8306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6">
        <f>(((J2/60)/60)/24)+DATE(1970,1,1)</f>
        <v>42177.007071759261</v>
      </c>
      <c r="L2" s="18">
        <f t="shared" ref="L2:L65" si="0">(((I2/60)/60)/24)+DATE(1970,1,1)</f>
        <v>42208.125</v>
      </c>
      <c r="M2" t="b">
        <v>0</v>
      </c>
      <c r="N2">
        <v>182</v>
      </c>
      <c r="O2" t="b">
        <v>1</v>
      </c>
      <c r="P2" t="s">
        <v>8263</v>
      </c>
      <c r="Q2" s="12" t="s">
        <v>8307</v>
      </c>
      <c r="R2" s="12" t="s">
        <v>8308</v>
      </c>
      <c r="S2">
        <f>IFERROR(ROUND(E2/N2,2),0)</f>
        <v>63.92</v>
      </c>
    </row>
    <row r="3" spans="1:19" ht="29" hidden="1" x14ac:dyDescent="0.3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6">
        <f t="shared" ref="K3:K66" si="1">(((J3/60)/60)/24)+DATE(1970,1,1)</f>
        <v>42766.600497685184</v>
      </c>
      <c r="L3" s="18">
        <f t="shared" si="0"/>
        <v>42796.600497685184</v>
      </c>
      <c r="M3" t="b">
        <v>0</v>
      </c>
      <c r="N3">
        <v>79</v>
      </c>
      <c r="O3" t="b">
        <v>1</v>
      </c>
      <c r="P3" t="s">
        <v>8263</v>
      </c>
      <c r="Q3" s="12" t="s">
        <v>8307</v>
      </c>
      <c r="R3" s="12" t="s">
        <v>8308</v>
      </c>
      <c r="S3">
        <f t="shared" ref="S3:S66" si="2">IFERROR(ROUND(E3/N3,2),0)</f>
        <v>185.48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6">
        <f t="shared" si="1"/>
        <v>42405.702349537038</v>
      </c>
      <c r="L4" s="18">
        <f t="shared" si="0"/>
        <v>42415.702349537038</v>
      </c>
      <c r="M4" t="b">
        <v>0</v>
      </c>
      <c r="N4">
        <v>35</v>
      </c>
      <c r="O4" t="b">
        <v>1</v>
      </c>
      <c r="P4" t="s">
        <v>8263</v>
      </c>
      <c r="Q4" s="12" t="s">
        <v>8307</v>
      </c>
      <c r="R4" s="12" t="s">
        <v>8308</v>
      </c>
      <c r="S4">
        <f t="shared" si="2"/>
        <v>15</v>
      </c>
    </row>
    <row r="5" spans="1:19" ht="29" hidden="1" x14ac:dyDescent="0.3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6">
        <f t="shared" si="1"/>
        <v>41828.515127314815</v>
      </c>
      <c r="L5" s="18">
        <f t="shared" si="0"/>
        <v>41858.515127314815</v>
      </c>
      <c r="M5" t="b">
        <v>0</v>
      </c>
      <c r="N5">
        <v>150</v>
      </c>
      <c r="O5" t="b">
        <v>1</v>
      </c>
      <c r="P5" t="s">
        <v>8263</v>
      </c>
      <c r="Q5" s="12" t="s">
        <v>8307</v>
      </c>
      <c r="R5" s="12" t="s">
        <v>8308</v>
      </c>
      <c r="S5">
        <f t="shared" si="2"/>
        <v>69.27</v>
      </c>
    </row>
    <row r="6" spans="1:19" ht="58" hidden="1" x14ac:dyDescent="0.3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6">
        <f t="shared" si="1"/>
        <v>42327.834247685183</v>
      </c>
      <c r="L6" s="18">
        <f t="shared" si="0"/>
        <v>42357.834247685183</v>
      </c>
      <c r="M6" t="b">
        <v>0</v>
      </c>
      <c r="N6">
        <v>284</v>
      </c>
      <c r="O6" t="b">
        <v>1</v>
      </c>
      <c r="P6" t="s">
        <v>8263</v>
      </c>
      <c r="Q6" s="12" t="s">
        <v>8307</v>
      </c>
      <c r="R6" s="12" t="s">
        <v>8308</v>
      </c>
      <c r="S6">
        <f t="shared" si="2"/>
        <v>190.55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6">
        <f t="shared" si="1"/>
        <v>42563.932951388888</v>
      </c>
      <c r="L7" s="18">
        <f t="shared" si="0"/>
        <v>42580.232638888891</v>
      </c>
      <c r="M7" t="b">
        <v>0</v>
      </c>
      <c r="N7">
        <v>47</v>
      </c>
      <c r="O7" t="b">
        <v>1</v>
      </c>
      <c r="P7" t="s">
        <v>8263</v>
      </c>
      <c r="Q7" s="12" t="s">
        <v>8307</v>
      </c>
      <c r="R7" s="12" t="s">
        <v>8308</v>
      </c>
      <c r="S7">
        <f t="shared" si="2"/>
        <v>93.4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6">
        <f t="shared" si="1"/>
        <v>41794.072337962964</v>
      </c>
      <c r="L8" s="18">
        <f t="shared" si="0"/>
        <v>41804.072337962964</v>
      </c>
      <c r="M8" t="b">
        <v>0</v>
      </c>
      <c r="N8">
        <v>58</v>
      </c>
      <c r="O8" t="b">
        <v>1</v>
      </c>
      <c r="P8" t="s">
        <v>8263</v>
      </c>
      <c r="Q8" s="12" t="s">
        <v>8307</v>
      </c>
      <c r="R8" s="12" t="s">
        <v>8308</v>
      </c>
      <c r="S8">
        <f t="shared" si="2"/>
        <v>146.88</v>
      </c>
    </row>
    <row r="9" spans="1:19" ht="58" hidden="1" x14ac:dyDescent="0.3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6">
        <f t="shared" si="1"/>
        <v>42516.047071759262</v>
      </c>
      <c r="L9" s="18">
        <f t="shared" si="0"/>
        <v>42556.047071759262</v>
      </c>
      <c r="M9" t="b">
        <v>0</v>
      </c>
      <c r="N9">
        <v>57</v>
      </c>
      <c r="O9" t="b">
        <v>1</v>
      </c>
      <c r="P9" t="s">
        <v>8263</v>
      </c>
      <c r="Q9" s="12" t="s">
        <v>8307</v>
      </c>
      <c r="R9" s="12" t="s">
        <v>8308</v>
      </c>
      <c r="S9">
        <f t="shared" si="2"/>
        <v>159.82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6">
        <f t="shared" si="1"/>
        <v>42468.94458333333</v>
      </c>
      <c r="L10" s="18">
        <f t="shared" si="0"/>
        <v>42475.875</v>
      </c>
      <c r="M10" t="b">
        <v>0</v>
      </c>
      <c r="N10">
        <v>12</v>
      </c>
      <c r="O10" t="b">
        <v>1</v>
      </c>
      <c r="P10" t="s">
        <v>8263</v>
      </c>
      <c r="Q10" s="12" t="s">
        <v>8307</v>
      </c>
      <c r="R10" s="12" t="s">
        <v>8308</v>
      </c>
      <c r="S10">
        <f t="shared" si="2"/>
        <v>291.79000000000002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6">
        <f t="shared" si="1"/>
        <v>42447.103518518517</v>
      </c>
      <c r="L11" s="18">
        <f t="shared" si="0"/>
        <v>42477.103518518517</v>
      </c>
      <c r="M11" t="b">
        <v>0</v>
      </c>
      <c r="N11">
        <v>20</v>
      </c>
      <c r="O11" t="b">
        <v>1</v>
      </c>
      <c r="P11" t="s">
        <v>8263</v>
      </c>
      <c r="Q11" s="12" t="s">
        <v>8307</v>
      </c>
      <c r="R11" s="12" t="s">
        <v>8308</v>
      </c>
      <c r="S11">
        <f t="shared" si="2"/>
        <v>31.5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6">
        <f t="shared" si="1"/>
        <v>41780.068043981482</v>
      </c>
      <c r="L12" s="18">
        <f t="shared" si="0"/>
        <v>41815.068043981482</v>
      </c>
      <c r="M12" t="b">
        <v>0</v>
      </c>
      <c r="N12">
        <v>19</v>
      </c>
      <c r="O12" t="b">
        <v>1</v>
      </c>
      <c r="P12" t="s">
        <v>8263</v>
      </c>
      <c r="Q12" s="12" t="s">
        <v>8307</v>
      </c>
      <c r="R12" s="12" t="s">
        <v>8308</v>
      </c>
      <c r="S12">
        <f t="shared" si="2"/>
        <v>158.68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6">
        <f t="shared" si="1"/>
        <v>42572.778495370367</v>
      </c>
      <c r="L13" s="18">
        <f t="shared" si="0"/>
        <v>42604.125</v>
      </c>
      <c r="M13" t="b">
        <v>0</v>
      </c>
      <c r="N13">
        <v>75</v>
      </c>
      <c r="O13" t="b">
        <v>1</v>
      </c>
      <c r="P13" t="s">
        <v>8263</v>
      </c>
      <c r="Q13" s="12" t="s">
        <v>8307</v>
      </c>
      <c r="R13" s="12" t="s">
        <v>8308</v>
      </c>
      <c r="S13">
        <f t="shared" si="2"/>
        <v>80.33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6">
        <f t="shared" si="1"/>
        <v>41791.713252314818</v>
      </c>
      <c r="L14" s="18">
        <f t="shared" si="0"/>
        <v>41836.125</v>
      </c>
      <c r="M14" t="b">
        <v>0</v>
      </c>
      <c r="N14">
        <v>827</v>
      </c>
      <c r="O14" t="b">
        <v>1</v>
      </c>
      <c r="P14" t="s">
        <v>8263</v>
      </c>
      <c r="Q14" s="12" t="s">
        <v>8307</v>
      </c>
      <c r="R14" s="12" t="s">
        <v>8308</v>
      </c>
      <c r="S14">
        <f t="shared" si="2"/>
        <v>59.96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6">
        <f t="shared" si="1"/>
        <v>42508.677187499998</v>
      </c>
      <c r="L15" s="18">
        <f t="shared" si="0"/>
        <v>42544.852083333331</v>
      </c>
      <c r="M15" t="b">
        <v>0</v>
      </c>
      <c r="N15">
        <v>51</v>
      </c>
      <c r="O15" t="b">
        <v>1</v>
      </c>
      <c r="P15" t="s">
        <v>8263</v>
      </c>
      <c r="Q15" s="12" t="s">
        <v>8307</v>
      </c>
      <c r="R15" s="12" t="s">
        <v>8308</v>
      </c>
      <c r="S15">
        <f t="shared" si="2"/>
        <v>109.78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6">
        <f t="shared" si="1"/>
        <v>41808.02648148148</v>
      </c>
      <c r="L16" s="18">
        <f t="shared" si="0"/>
        <v>41833.582638888889</v>
      </c>
      <c r="M16" t="b">
        <v>0</v>
      </c>
      <c r="N16">
        <v>41</v>
      </c>
      <c r="O16" t="b">
        <v>1</v>
      </c>
      <c r="P16" t="s">
        <v>8263</v>
      </c>
      <c r="Q16" s="12" t="s">
        <v>8307</v>
      </c>
      <c r="R16" s="12" t="s">
        <v>8308</v>
      </c>
      <c r="S16">
        <f t="shared" si="2"/>
        <v>147.71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6">
        <f t="shared" si="1"/>
        <v>42256.391875000001</v>
      </c>
      <c r="L17" s="18">
        <f t="shared" si="0"/>
        <v>42274.843055555553</v>
      </c>
      <c r="M17" t="b">
        <v>0</v>
      </c>
      <c r="N17">
        <v>98</v>
      </c>
      <c r="O17" t="b">
        <v>1</v>
      </c>
      <c r="P17" t="s">
        <v>8263</v>
      </c>
      <c r="Q17" s="12" t="s">
        <v>8307</v>
      </c>
      <c r="R17" s="12" t="s">
        <v>8308</v>
      </c>
      <c r="S17">
        <f t="shared" si="2"/>
        <v>21.76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6">
        <f t="shared" si="1"/>
        <v>41760.796423611115</v>
      </c>
      <c r="L18" s="18">
        <f t="shared" si="0"/>
        <v>41806.229166666664</v>
      </c>
      <c r="M18" t="b">
        <v>0</v>
      </c>
      <c r="N18">
        <v>70</v>
      </c>
      <c r="O18" t="b">
        <v>1</v>
      </c>
      <c r="P18" t="s">
        <v>8263</v>
      </c>
      <c r="Q18" s="12" t="s">
        <v>8307</v>
      </c>
      <c r="R18" s="12" t="s">
        <v>8308</v>
      </c>
      <c r="S18">
        <f t="shared" si="2"/>
        <v>171.84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6">
        <f t="shared" si="1"/>
        <v>41917.731736111113</v>
      </c>
      <c r="L19" s="18">
        <f t="shared" si="0"/>
        <v>41947.773402777777</v>
      </c>
      <c r="M19" t="b">
        <v>0</v>
      </c>
      <c r="N19">
        <v>36</v>
      </c>
      <c r="O19" t="b">
        <v>1</v>
      </c>
      <c r="P19" t="s">
        <v>8263</v>
      </c>
      <c r="Q19" s="12" t="s">
        <v>8307</v>
      </c>
      <c r="R19" s="12" t="s">
        <v>8308</v>
      </c>
      <c r="S19">
        <f t="shared" si="2"/>
        <v>41.94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6">
        <f t="shared" si="1"/>
        <v>41869.542314814818</v>
      </c>
      <c r="L20" s="18">
        <f t="shared" si="0"/>
        <v>41899.542314814818</v>
      </c>
      <c r="M20" t="b">
        <v>0</v>
      </c>
      <c r="N20">
        <v>342</v>
      </c>
      <c r="O20" t="b">
        <v>1</v>
      </c>
      <c r="P20" t="s">
        <v>8263</v>
      </c>
      <c r="Q20" s="12" t="s">
        <v>8307</v>
      </c>
      <c r="R20" s="12" t="s">
        <v>8308</v>
      </c>
      <c r="S20">
        <f t="shared" si="2"/>
        <v>93.26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6">
        <f t="shared" si="1"/>
        <v>42175.816365740742</v>
      </c>
      <c r="L21" s="18">
        <f t="shared" si="0"/>
        <v>42205.816365740742</v>
      </c>
      <c r="M21" t="b">
        <v>0</v>
      </c>
      <c r="N21">
        <v>22</v>
      </c>
      <c r="O21" t="b">
        <v>1</v>
      </c>
      <c r="P21" t="s">
        <v>8263</v>
      </c>
      <c r="Q21" s="12" t="s">
        <v>8307</v>
      </c>
      <c r="R21" s="12" t="s">
        <v>8308</v>
      </c>
      <c r="S21">
        <f t="shared" si="2"/>
        <v>56.14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6">
        <f t="shared" si="1"/>
        <v>42200.758240740746</v>
      </c>
      <c r="L22" s="18">
        <f t="shared" si="0"/>
        <v>42260.758240740746</v>
      </c>
      <c r="M22" t="b">
        <v>0</v>
      </c>
      <c r="N22">
        <v>25</v>
      </c>
      <c r="O22" t="b">
        <v>1</v>
      </c>
      <c r="P22" t="s">
        <v>8263</v>
      </c>
      <c r="Q22" s="12" t="s">
        <v>8307</v>
      </c>
      <c r="R22" s="12" t="s">
        <v>8308</v>
      </c>
      <c r="S22">
        <f t="shared" si="2"/>
        <v>80.16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6">
        <f t="shared" si="1"/>
        <v>41878.627187500002</v>
      </c>
      <c r="L23" s="18">
        <f t="shared" si="0"/>
        <v>41908.627187500002</v>
      </c>
      <c r="M23" t="b">
        <v>0</v>
      </c>
      <c r="N23">
        <v>101</v>
      </c>
      <c r="O23" t="b">
        <v>1</v>
      </c>
      <c r="P23" t="s">
        <v>8263</v>
      </c>
      <c r="Q23" s="12" t="s">
        <v>8307</v>
      </c>
      <c r="R23" s="12" t="s">
        <v>8308</v>
      </c>
      <c r="S23">
        <f t="shared" si="2"/>
        <v>199.9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6">
        <f t="shared" si="1"/>
        <v>41989.91134259259</v>
      </c>
      <c r="L24" s="18">
        <f t="shared" si="0"/>
        <v>42005.332638888889</v>
      </c>
      <c r="M24" t="b">
        <v>0</v>
      </c>
      <c r="N24">
        <v>8</v>
      </c>
      <c r="O24" t="b">
        <v>1</v>
      </c>
      <c r="P24" t="s">
        <v>8263</v>
      </c>
      <c r="Q24" s="12" t="s">
        <v>8307</v>
      </c>
      <c r="R24" s="12" t="s">
        <v>8308</v>
      </c>
      <c r="S24">
        <f t="shared" si="2"/>
        <v>51.25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6">
        <f t="shared" si="1"/>
        <v>42097.778946759259</v>
      </c>
      <c r="L25" s="18">
        <f t="shared" si="0"/>
        <v>42124.638888888891</v>
      </c>
      <c r="M25" t="b">
        <v>0</v>
      </c>
      <c r="N25">
        <v>23</v>
      </c>
      <c r="O25" t="b">
        <v>1</v>
      </c>
      <c r="P25" t="s">
        <v>8263</v>
      </c>
      <c r="Q25" s="12" t="s">
        <v>8307</v>
      </c>
      <c r="R25" s="12" t="s">
        <v>8308</v>
      </c>
      <c r="S25">
        <f t="shared" si="2"/>
        <v>103.04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6">
        <f t="shared" si="1"/>
        <v>42229.820173611108</v>
      </c>
      <c r="L26" s="18">
        <f t="shared" si="0"/>
        <v>42262.818750000006</v>
      </c>
      <c r="M26" t="b">
        <v>0</v>
      </c>
      <c r="N26">
        <v>574</v>
      </c>
      <c r="O26" t="b">
        <v>1</v>
      </c>
      <c r="P26" t="s">
        <v>8263</v>
      </c>
      <c r="Q26" s="12" t="s">
        <v>8307</v>
      </c>
      <c r="R26" s="12" t="s">
        <v>8308</v>
      </c>
      <c r="S26">
        <f t="shared" si="2"/>
        <v>66.349999999999994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6">
        <f t="shared" si="1"/>
        <v>42318.025011574078</v>
      </c>
      <c r="L27" s="18">
        <f t="shared" si="0"/>
        <v>42378.025011574078</v>
      </c>
      <c r="M27" t="b">
        <v>0</v>
      </c>
      <c r="N27">
        <v>14</v>
      </c>
      <c r="O27" t="b">
        <v>1</v>
      </c>
      <c r="P27" t="s">
        <v>8263</v>
      </c>
      <c r="Q27" s="12" t="s">
        <v>8307</v>
      </c>
      <c r="R27" s="12" t="s">
        <v>8308</v>
      </c>
      <c r="S27">
        <f t="shared" si="2"/>
        <v>57.14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6">
        <f t="shared" si="1"/>
        <v>41828.515555555554</v>
      </c>
      <c r="L28" s="18">
        <f t="shared" si="0"/>
        <v>41868.515555555554</v>
      </c>
      <c r="M28" t="b">
        <v>0</v>
      </c>
      <c r="N28">
        <v>19</v>
      </c>
      <c r="O28" t="b">
        <v>1</v>
      </c>
      <c r="P28" t="s">
        <v>8263</v>
      </c>
      <c r="Q28" s="12" t="s">
        <v>8307</v>
      </c>
      <c r="R28" s="12" t="s">
        <v>8308</v>
      </c>
      <c r="S28">
        <f t="shared" si="2"/>
        <v>102.11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6">
        <f t="shared" si="1"/>
        <v>41929.164733796293</v>
      </c>
      <c r="L29" s="18">
        <f t="shared" si="0"/>
        <v>41959.206400462965</v>
      </c>
      <c r="M29" t="b">
        <v>0</v>
      </c>
      <c r="N29">
        <v>150</v>
      </c>
      <c r="O29" t="b">
        <v>1</v>
      </c>
      <c r="P29" t="s">
        <v>8263</v>
      </c>
      <c r="Q29" s="12" t="s">
        <v>8307</v>
      </c>
      <c r="R29" s="12" t="s">
        <v>8308</v>
      </c>
      <c r="S29">
        <f t="shared" si="2"/>
        <v>148.97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6">
        <f t="shared" si="1"/>
        <v>42324.96393518518</v>
      </c>
      <c r="L30" s="18">
        <f t="shared" si="0"/>
        <v>42354.96393518518</v>
      </c>
      <c r="M30" t="b">
        <v>0</v>
      </c>
      <c r="N30">
        <v>71</v>
      </c>
      <c r="O30" t="b">
        <v>1</v>
      </c>
      <c r="P30" t="s">
        <v>8263</v>
      </c>
      <c r="Q30" s="12" t="s">
        <v>8307</v>
      </c>
      <c r="R30" s="12" t="s">
        <v>8308</v>
      </c>
      <c r="S30">
        <f t="shared" si="2"/>
        <v>169.61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6">
        <f t="shared" si="1"/>
        <v>41812.67324074074</v>
      </c>
      <c r="L31" s="18">
        <f t="shared" si="0"/>
        <v>41842.67324074074</v>
      </c>
      <c r="M31" t="b">
        <v>0</v>
      </c>
      <c r="N31">
        <v>117</v>
      </c>
      <c r="O31" t="b">
        <v>1</v>
      </c>
      <c r="P31" t="s">
        <v>8263</v>
      </c>
      <c r="Q31" s="12" t="s">
        <v>8307</v>
      </c>
      <c r="R31" s="12" t="s">
        <v>8308</v>
      </c>
      <c r="S31">
        <f t="shared" si="2"/>
        <v>31.62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6">
        <f t="shared" si="1"/>
        <v>41842.292997685188</v>
      </c>
      <c r="L32" s="18">
        <f t="shared" si="0"/>
        <v>41872.292997685188</v>
      </c>
      <c r="M32" t="b">
        <v>0</v>
      </c>
      <c r="N32">
        <v>53</v>
      </c>
      <c r="O32" t="b">
        <v>1</v>
      </c>
      <c r="P32" t="s">
        <v>8263</v>
      </c>
      <c r="Q32" s="12" t="s">
        <v>8307</v>
      </c>
      <c r="R32" s="12" t="s">
        <v>8308</v>
      </c>
      <c r="S32">
        <f t="shared" si="2"/>
        <v>76.45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6">
        <f t="shared" si="1"/>
        <v>42376.79206018518</v>
      </c>
      <c r="L33" s="18">
        <f t="shared" si="0"/>
        <v>42394.79206018518</v>
      </c>
      <c r="M33" t="b">
        <v>0</v>
      </c>
      <c r="N33">
        <v>1</v>
      </c>
      <c r="O33" t="b">
        <v>1</v>
      </c>
      <c r="P33" t="s">
        <v>8263</v>
      </c>
      <c r="Q33" s="12" t="s">
        <v>8307</v>
      </c>
      <c r="R33" s="12" t="s">
        <v>8308</v>
      </c>
      <c r="S33">
        <f t="shared" si="2"/>
        <v>13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6">
        <f t="shared" si="1"/>
        <v>42461.627511574072</v>
      </c>
      <c r="L34" s="18">
        <f t="shared" si="0"/>
        <v>42503.165972222225</v>
      </c>
      <c r="M34" t="b">
        <v>0</v>
      </c>
      <c r="N34">
        <v>89</v>
      </c>
      <c r="O34" t="b">
        <v>1</v>
      </c>
      <c r="P34" t="s">
        <v>8263</v>
      </c>
      <c r="Q34" s="12" t="s">
        <v>8307</v>
      </c>
      <c r="R34" s="12" t="s">
        <v>8308</v>
      </c>
      <c r="S34">
        <f t="shared" si="2"/>
        <v>320.45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6">
        <f t="shared" si="1"/>
        <v>42286.660891203705</v>
      </c>
      <c r="L35" s="18">
        <f t="shared" si="0"/>
        <v>42316.702557870376</v>
      </c>
      <c r="M35" t="b">
        <v>0</v>
      </c>
      <c r="N35">
        <v>64</v>
      </c>
      <c r="O35" t="b">
        <v>1</v>
      </c>
      <c r="P35" t="s">
        <v>8263</v>
      </c>
      <c r="Q35" s="12" t="s">
        <v>8307</v>
      </c>
      <c r="R35" s="12" t="s">
        <v>8308</v>
      </c>
      <c r="S35">
        <f t="shared" si="2"/>
        <v>83.75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6">
        <f t="shared" si="1"/>
        <v>41841.321770833332</v>
      </c>
      <c r="L36" s="18">
        <f t="shared" si="0"/>
        <v>41856.321770833332</v>
      </c>
      <c r="M36" t="b">
        <v>0</v>
      </c>
      <c r="N36">
        <v>68</v>
      </c>
      <c r="O36" t="b">
        <v>1</v>
      </c>
      <c r="P36" t="s">
        <v>8263</v>
      </c>
      <c r="Q36" s="12" t="s">
        <v>8307</v>
      </c>
      <c r="R36" s="12" t="s">
        <v>8308</v>
      </c>
      <c r="S36">
        <f t="shared" si="2"/>
        <v>49.88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6">
        <f t="shared" si="1"/>
        <v>42098.291828703703</v>
      </c>
      <c r="L37" s="18">
        <f t="shared" si="0"/>
        <v>42122</v>
      </c>
      <c r="M37" t="b">
        <v>0</v>
      </c>
      <c r="N37">
        <v>28</v>
      </c>
      <c r="O37" t="b">
        <v>1</v>
      </c>
      <c r="P37" t="s">
        <v>8263</v>
      </c>
      <c r="Q37" s="12" t="s">
        <v>8307</v>
      </c>
      <c r="R37" s="12" t="s">
        <v>8308</v>
      </c>
      <c r="S37">
        <f t="shared" si="2"/>
        <v>59.46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6">
        <f t="shared" si="1"/>
        <v>42068.307002314818</v>
      </c>
      <c r="L38" s="18">
        <f t="shared" si="0"/>
        <v>42098.265335648146</v>
      </c>
      <c r="M38" t="b">
        <v>0</v>
      </c>
      <c r="N38">
        <v>44</v>
      </c>
      <c r="O38" t="b">
        <v>1</v>
      </c>
      <c r="P38" t="s">
        <v>8263</v>
      </c>
      <c r="Q38" s="12" t="s">
        <v>8307</v>
      </c>
      <c r="R38" s="12" t="s">
        <v>8308</v>
      </c>
      <c r="S38">
        <f t="shared" si="2"/>
        <v>193.84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6">
        <f t="shared" si="1"/>
        <v>42032.693043981482</v>
      </c>
      <c r="L39" s="18">
        <f t="shared" si="0"/>
        <v>42062.693043981482</v>
      </c>
      <c r="M39" t="b">
        <v>0</v>
      </c>
      <c r="N39">
        <v>253</v>
      </c>
      <c r="O39" t="b">
        <v>1</v>
      </c>
      <c r="P39" t="s">
        <v>8263</v>
      </c>
      <c r="Q39" s="12" t="s">
        <v>8307</v>
      </c>
      <c r="R39" s="12" t="s">
        <v>8308</v>
      </c>
      <c r="S39">
        <f t="shared" si="2"/>
        <v>159.51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6">
        <f t="shared" si="1"/>
        <v>41375.057222222218</v>
      </c>
      <c r="L40" s="18">
        <f t="shared" si="0"/>
        <v>41405.057222222218</v>
      </c>
      <c r="M40" t="b">
        <v>0</v>
      </c>
      <c r="N40">
        <v>66</v>
      </c>
      <c r="O40" t="b">
        <v>1</v>
      </c>
      <c r="P40" t="s">
        <v>8263</v>
      </c>
      <c r="Q40" s="12" t="s">
        <v>8307</v>
      </c>
      <c r="R40" s="12" t="s">
        <v>8308</v>
      </c>
      <c r="S40">
        <f t="shared" si="2"/>
        <v>41.68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6">
        <f t="shared" si="1"/>
        <v>41754.047083333331</v>
      </c>
      <c r="L41" s="18">
        <f t="shared" si="0"/>
        <v>41784.957638888889</v>
      </c>
      <c r="M41" t="b">
        <v>0</v>
      </c>
      <c r="N41">
        <v>217</v>
      </c>
      <c r="O41" t="b">
        <v>1</v>
      </c>
      <c r="P41" t="s">
        <v>8263</v>
      </c>
      <c r="Q41" s="12" t="s">
        <v>8307</v>
      </c>
      <c r="R41" s="12" t="s">
        <v>8308</v>
      </c>
      <c r="S41">
        <f t="shared" si="2"/>
        <v>150.9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6">
        <f t="shared" si="1"/>
        <v>41789.21398148148</v>
      </c>
      <c r="L42" s="18">
        <f t="shared" si="0"/>
        <v>41809.166666666664</v>
      </c>
      <c r="M42" t="b">
        <v>0</v>
      </c>
      <c r="N42">
        <v>16</v>
      </c>
      <c r="O42" t="b">
        <v>1</v>
      </c>
      <c r="P42" t="s">
        <v>8263</v>
      </c>
      <c r="Q42" s="12" t="s">
        <v>8307</v>
      </c>
      <c r="R42" s="12" t="s">
        <v>8308</v>
      </c>
      <c r="S42">
        <f t="shared" si="2"/>
        <v>126.69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6">
        <f t="shared" si="1"/>
        <v>41887.568912037037</v>
      </c>
      <c r="L43" s="18">
        <f t="shared" si="0"/>
        <v>41917.568912037037</v>
      </c>
      <c r="M43" t="b">
        <v>0</v>
      </c>
      <c r="N43">
        <v>19</v>
      </c>
      <c r="O43" t="b">
        <v>1</v>
      </c>
      <c r="P43" t="s">
        <v>8263</v>
      </c>
      <c r="Q43" s="12" t="s">
        <v>8307</v>
      </c>
      <c r="R43" s="12" t="s">
        <v>8308</v>
      </c>
      <c r="S43">
        <f t="shared" si="2"/>
        <v>105.26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6">
        <f t="shared" si="1"/>
        <v>41971.639189814814</v>
      </c>
      <c r="L44" s="18">
        <f t="shared" si="0"/>
        <v>42001.639189814814</v>
      </c>
      <c r="M44" t="b">
        <v>0</v>
      </c>
      <c r="N44">
        <v>169</v>
      </c>
      <c r="O44" t="b">
        <v>1</v>
      </c>
      <c r="P44" t="s">
        <v>8263</v>
      </c>
      <c r="Q44" s="12" t="s">
        <v>8307</v>
      </c>
      <c r="R44" s="12" t="s">
        <v>8308</v>
      </c>
      <c r="S44">
        <f t="shared" si="2"/>
        <v>117.51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6">
        <f t="shared" si="1"/>
        <v>41802.790347222224</v>
      </c>
      <c r="L45" s="18">
        <f t="shared" si="0"/>
        <v>41833</v>
      </c>
      <c r="M45" t="b">
        <v>0</v>
      </c>
      <c r="N45">
        <v>263</v>
      </c>
      <c r="O45" t="b">
        <v>1</v>
      </c>
      <c r="P45" t="s">
        <v>8263</v>
      </c>
      <c r="Q45" s="12" t="s">
        <v>8307</v>
      </c>
      <c r="R45" s="12" t="s">
        <v>8308</v>
      </c>
      <c r="S45">
        <f t="shared" si="2"/>
        <v>117.36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6">
        <f t="shared" si="1"/>
        <v>41874.098807870374</v>
      </c>
      <c r="L46" s="18">
        <f t="shared" si="0"/>
        <v>41919.098807870374</v>
      </c>
      <c r="M46" t="b">
        <v>0</v>
      </c>
      <c r="N46">
        <v>15</v>
      </c>
      <c r="O46" t="b">
        <v>1</v>
      </c>
      <c r="P46" t="s">
        <v>8263</v>
      </c>
      <c r="Q46" s="12" t="s">
        <v>8307</v>
      </c>
      <c r="R46" s="12" t="s">
        <v>8308</v>
      </c>
      <c r="S46">
        <f t="shared" si="2"/>
        <v>133.33000000000001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6">
        <f t="shared" si="1"/>
        <v>42457.623923611114</v>
      </c>
      <c r="L47" s="18">
        <f t="shared" si="0"/>
        <v>42487.623923611114</v>
      </c>
      <c r="M47" t="b">
        <v>0</v>
      </c>
      <c r="N47">
        <v>61</v>
      </c>
      <c r="O47" t="b">
        <v>1</v>
      </c>
      <c r="P47" t="s">
        <v>8263</v>
      </c>
      <c r="Q47" s="12" t="s">
        <v>8307</v>
      </c>
      <c r="R47" s="12" t="s">
        <v>8308</v>
      </c>
      <c r="S47">
        <f t="shared" si="2"/>
        <v>98.36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6">
        <f t="shared" si="1"/>
        <v>42323.964976851858</v>
      </c>
      <c r="L48" s="18">
        <f t="shared" si="0"/>
        <v>42353.964976851858</v>
      </c>
      <c r="M48" t="b">
        <v>0</v>
      </c>
      <c r="N48">
        <v>45</v>
      </c>
      <c r="O48" t="b">
        <v>1</v>
      </c>
      <c r="P48" t="s">
        <v>8263</v>
      </c>
      <c r="Q48" s="12" t="s">
        <v>8307</v>
      </c>
      <c r="R48" s="12" t="s">
        <v>8308</v>
      </c>
      <c r="S48">
        <f t="shared" si="2"/>
        <v>194.44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6">
        <f t="shared" si="1"/>
        <v>41932.819525462961</v>
      </c>
      <c r="L49" s="18">
        <f t="shared" si="0"/>
        <v>41992.861192129625</v>
      </c>
      <c r="M49" t="b">
        <v>0</v>
      </c>
      <c r="N49">
        <v>70</v>
      </c>
      <c r="O49" t="b">
        <v>1</v>
      </c>
      <c r="P49" t="s">
        <v>8263</v>
      </c>
      <c r="Q49" s="12" t="s">
        <v>8307</v>
      </c>
      <c r="R49" s="12" t="s">
        <v>8308</v>
      </c>
      <c r="S49">
        <f t="shared" si="2"/>
        <v>76.87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6">
        <f t="shared" si="1"/>
        <v>42033.516898148147</v>
      </c>
      <c r="L50" s="18">
        <f t="shared" si="0"/>
        <v>42064.5</v>
      </c>
      <c r="M50" t="b">
        <v>0</v>
      </c>
      <c r="N50">
        <v>38</v>
      </c>
      <c r="O50" t="b">
        <v>1</v>
      </c>
      <c r="P50" t="s">
        <v>8263</v>
      </c>
      <c r="Q50" s="12" t="s">
        <v>8307</v>
      </c>
      <c r="R50" s="12" t="s">
        <v>8308</v>
      </c>
      <c r="S50">
        <f t="shared" si="2"/>
        <v>56.82</v>
      </c>
    </row>
    <row r="51" spans="1:19" hidden="1" x14ac:dyDescent="0.3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6">
        <f t="shared" si="1"/>
        <v>42271.176446759258</v>
      </c>
      <c r="L51" s="18">
        <f t="shared" si="0"/>
        <v>42301.176446759258</v>
      </c>
      <c r="M51" t="b">
        <v>0</v>
      </c>
      <c r="N51">
        <v>87</v>
      </c>
      <c r="O51" t="b">
        <v>1</v>
      </c>
      <c r="P51" t="s">
        <v>8263</v>
      </c>
      <c r="Q51" s="12" t="s">
        <v>8307</v>
      </c>
      <c r="R51" s="12" t="s">
        <v>8308</v>
      </c>
      <c r="S51">
        <f t="shared" si="2"/>
        <v>137.93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6">
        <f t="shared" si="1"/>
        <v>41995.752986111111</v>
      </c>
      <c r="L52" s="18">
        <f t="shared" si="0"/>
        <v>42034.708333333328</v>
      </c>
      <c r="M52" t="b">
        <v>0</v>
      </c>
      <c r="N52">
        <v>22</v>
      </c>
      <c r="O52" t="b">
        <v>1</v>
      </c>
      <c r="P52" t="s">
        <v>8263</v>
      </c>
      <c r="Q52" s="12" t="s">
        <v>8307</v>
      </c>
      <c r="R52" s="12" t="s">
        <v>8308</v>
      </c>
      <c r="S52">
        <f t="shared" si="2"/>
        <v>27.27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6">
        <f t="shared" si="1"/>
        <v>42196.928668981483</v>
      </c>
      <c r="L53" s="18">
        <f t="shared" si="0"/>
        <v>42226.928668981483</v>
      </c>
      <c r="M53" t="b">
        <v>0</v>
      </c>
      <c r="N53">
        <v>119</v>
      </c>
      <c r="O53" t="b">
        <v>1</v>
      </c>
      <c r="P53" t="s">
        <v>8263</v>
      </c>
      <c r="Q53" s="12" t="s">
        <v>8307</v>
      </c>
      <c r="R53" s="12" t="s">
        <v>8308</v>
      </c>
      <c r="S53">
        <f t="shared" si="2"/>
        <v>118.34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6">
        <f t="shared" si="1"/>
        <v>41807.701921296299</v>
      </c>
      <c r="L54" s="18">
        <f t="shared" si="0"/>
        <v>41837.701921296299</v>
      </c>
      <c r="M54" t="b">
        <v>0</v>
      </c>
      <c r="N54">
        <v>52</v>
      </c>
      <c r="O54" t="b">
        <v>1</v>
      </c>
      <c r="P54" t="s">
        <v>8263</v>
      </c>
      <c r="Q54" s="12" t="s">
        <v>8307</v>
      </c>
      <c r="R54" s="12" t="s">
        <v>8308</v>
      </c>
      <c r="S54">
        <f t="shared" si="2"/>
        <v>223.48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6">
        <f t="shared" si="1"/>
        <v>41719.549131944441</v>
      </c>
      <c r="L55" s="18">
        <f t="shared" si="0"/>
        <v>41733.916666666664</v>
      </c>
      <c r="M55" t="b">
        <v>0</v>
      </c>
      <c r="N55">
        <v>117</v>
      </c>
      <c r="O55" t="b">
        <v>1</v>
      </c>
      <c r="P55" t="s">
        <v>8263</v>
      </c>
      <c r="Q55" s="12" t="s">
        <v>8307</v>
      </c>
      <c r="R55" s="12" t="s">
        <v>8308</v>
      </c>
      <c r="S55">
        <f t="shared" si="2"/>
        <v>28.11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6">
        <f t="shared" si="1"/>
        <v>42333.713206018518</v>
      </c>
      <c r="L56" s="18">
        <f t="shared" si="0"/>
        <v>42363.713206018518</v>
      </c>
      <c r="M56" t="b">
        <v>0</v>
      </c>
      <c r="N56">
        <v>52</v>
      </c>
      <c r="O56" t="b">
        <v>1</v>
      </c>
      <c r="P56" t="s">
        <v>8263</v>
      </c>
      <c r="Q56" s="12" t="s">
        <v>8307</v>
      </c>
      <c r="R56" s="12" t="s">
        <v>8308</v>
      </c>
      <c r="S56">
        <f t="shared" si="2"/>
        <v>194.23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6">
        <f t="shared" si="1"/>
        <v>42496.968935185185</v>
      </c>
      <c r="L57" s="18">
        <f t="shared" si="0"/>
        <v>42517.968935185185</v>
      </c>
      <c r="M57" t="b">
        <v>0</v>
      </c>
      <c r="N57">
        <v>86</v>
      </c>
      <c r="O57" t="b">
        <v>1</v>
      </c>
      <c r="P57" t="s">
        <v>8263</v>
      </c>
      <c r="Q57" s="12" t="s">
        <v>8307</v>
      </c>
      <c r="R57" s="12" t="s">
        <v>8308</v>
      </c>
      <c r="S57">
        <f t="shared" si="2"/>
        <v>128.94999999999999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6">
        <f t="shared" si="1"/>
        <v>42149.548888888887</v>
      </c>
      <c r="L58" s="18">
        <f t="shared" si="0"/>
        <v>42163.666666666672</v>
      </c>
      <c r="M58" t="b">
        <v>0</v>
      </c>
      <c r="N58">
        <v>174</v>
      </c>
      <c r="O58" t="b">
        <v>1</v>
      </c>
      <c r="P58" t="s">
        <v>8263</v>
      </c>
      <c r="Q58" s="12" t="s">
        <v>8307</v>
      </c>
      <c r="R58" s="12" t="s">
        <v>8308</v>
      </c>
      <c r="S58">
        <f t="shared" si="2"/>
        <v>49.32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6">
        <f t="shared" si="1"/>
        <v>42089.83289351852</v>
      </c>
      <c r="L59" s="18">
        <f t="shared" si="0"/>
        <v>42119.83289351852</v>
      </c>
      <c r="M59" t="b">
        <v>0</v>
      </c>
      <c r="N59">
        <v>69</v>
      </c>
      <c r="O59" t="b">
        <v>1</v>
      </c>
      <c r="P59" t="s">
        <v>8263</v>
      </c>
      <c r="Q59" s="12" t="s">
        <v>8307</v>
      </c>
      <c r="R59" s="12" t="s">
        <v>8308</v>
      </c>
      <c r="S59">
        <f t="shared" si="2"/>
        <v>221.52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6">
        <f t="shared" si="1"/>
        <v>41932.745046296295</v>
      </c>
      <c r="L60" s="18">
        <f t="shared" si="0"/>
        <v>41962.786712962959</v>
      </c>
      <c r="M60" t="b">
        <v>0</v>
      </c>
      <c r="N60">
        <v>75</v>
      </c>
      <c r="O60" t="b">
        <v>1</v>
      </c>
      <c r="P60" t="s">
        <v>8263</v>
      </c>
      <c r="Q60" s="12" t="s">
        <v>8307</v>
      </c>
      <c r="R60" s="12" t="s">
        <v>8308</v>
      </c>
      <c r="S60">
        <f t="shared" si="2"/>
        <v>137.21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6">
        <f t="shared" si="1"/>
        <v>42230.23583333334</v>
      </c>
      <c r="L61" s="18">
        <f t="shared" si="0"/>
        <v>42261.875</v>
      </c>
      <c r="M61" t="b">
        <v>0</v>
      </c>
      <c r="N61">
        <v>33</v>
      </c>
      <c r="O61" t="b">
        <v>1</v>
      </c>
      <c r="P61" t="s">
        <v>8263</v>
      </c>
      <c r="Q61" s="12" t="s">
        <v>8307</v>
      </c>
      <c r="R61" s="12" t="s">
        <v>8308</v>
      </c>
      <c r="S61">
        <f t="shared" si="2"/>
        <v>606.82000000000005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6">
        <f t="shared" si="1"/>
        <v>41701.901817129627</v>
      </c>
      <c r="L62" s="18">
        <f t="shared" si="0"/>
        <v>41721</v>
      </c>
      <c r="M62" t="b">
        <v>0</v>
      </c>
      <c r="N62">
        <v>108</v>
      </c>
      <c r="O62" t="b">
        <v>1</v>
      </c>
      <c r="P62" t="s">
        <v>8264</v>
      </c>
      <c r="Q62" s="12" t="s">
        <v>8307</v>
      </c>
      <c r="R62" s="12" t="s">
        <v>8309</v>
      </c>
      <c r="S62">
        <f t="shared" si="2"/>
        <v>43.04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6">
        <f t="shared" si="1"/>
        <v>41409.814317129632</v>
      </c>
      <c r="L63" s="18">
        <f t="shared" si="0"/>
        <v>41431.814317129632</v>
      </c>
      <c r="M63" t="b">
        <v>0</v>
      </c>
      <c r="N63">
        <v>23</v>
      </c>
      <c r="O63" t="b">
        <v>1</v>
      </c>
      <c r="P63" t="s">
        <v>8264</v>
      </c>
      <c r="Q63" s="12" t="s">
        <v>8307</v>
      </c>
      <c r="R63" s="12" t="s">
        <v>8309</v>
      </c>
      <c r="S63">
        <f t="shared" si="2"/>
        <v>322.39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6">
        <f t="shared" si="1"/>
        <v>41311.799513888887</v>
      </c>
      <c r="L64" s="18">
        <f t="shared" si="0"/>
        <v>41336.799513888887</v>
      </c>
      <c r="M64" t="b">
        <v>0</v>
      </c>
      <c r="N64">
        <v>48</v>
      </c>
      <c r="O64" t="b">
        <v>1</v>
      </c>
      <c r="P64" t="s">
        <v>8264</v>
      </c>
      <c r="Q64" s="12" t="s">
        <v>8307</v>
      </c>
      <c r="R64" s="12" t="s">
        <v>8309</v>
      </c>
      <c r="S64">
        <f t="shared" si="2"/>
        <v>96.71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6">
        <f t="shared" si="1"/>
        <v>41612.912187499998</v>
      </c>
      <c r="L65" s="18">
        <f t="shared" si="0"/>
        <v>41636.207638888889</v>
      </c>
      <c r="M65" t="b">
        <v>0</v>
      </c>
      <c r="N65">
        <v>64</v>
      </c>
      <c r="O65" t="b">
        <v>1</v>
      </c>
      <c r="P65" t="s">
        <v>8264</v>
      </c>
      <c r="Q65" s="12" t="s">
        <v>8307</v>
      </c>
      <c r="R65" s="12" t="s">
        <v>8309</v>
      </c>
      <c r="S65">
        <f t="shared" si="2"/>
        <v>35.47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6">
        <f t="shared" si="1"/>
        <v>41433.01829861111</v>
      </c>
      <c r="L66" s="18">
        <f t="shared" ref="L66:L129" si="3">(((I66/60)/60)/24)+DATE(1970,1,1)</f>
        <v>41463.01829861111</v>
      </c>
      <c r="M66" t="b">
        <v>0</v>
      </c>
      <c r="N66">
        <v>24</v>
      </c>
      <c r="O66" t="b">
        <v>1</v>
      </c>
      <c r="P66" t="s">
        <v>8264</v>
      </c>
      <c r="Q66" s="12" t="s">
        <v>8307</v>
      </c>
      <c r="R66" s="12" t="s">
        <v>8309</v>
      </c>
      <c r="S66">
        <f t="shared" si="2"/>
        <v>86.67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6">
        <f t="shared" ref="K67:K130" si="4">(((J67/60)/60)/24)+DATE(1970,1,1)</f>
        <v>41835.821226851855</v>
      </c>
      <c r="L67" s="18">
        <f t="shared" si="3"/>
        <v>41862.249305555553</v>
      </c>
      <c r="M67" t="b">
        <v>0</v>
      </c>
      <c r="N67">
        <v>57</v>
      </c>
      <c r="O67" t="b">
        <v>1</v>
      </c>
      <c r="P67" t="s">
        <v>8264</v>
      </c>
      <c r="Q67" s="12" t="s">
        <v>8307</v>
      </c>
      <c r="R67" s="12" t="s">
        <v>8309</v>
      </c>
      <c r="S67">
        <f t="shared" ref="S67:S130" si="5">IFERROR(ROUND(E67/N67,2),0)</f>
        <v>132.05000000000001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6">
        <f t="shared" si="4"/>
        <v>42539.849768518514</v>
      </c>
      <c r="L68" s="18">
        <f t="shared" si="3"/>
        <v>42569.849768518514</v>
      </c>
      <c r="M68" t="b">
        <v>0</v>
      </c>
      <c r="N68">
        <v>26</v>
      </c>
      <c r="O68" t="b">
        <v>1</v>
      </c>
      <c r="P68" t="s">
        <v>8264</v>
      </c>
      <c r="Q68" s="12" t="s">
        <v>8307</v>
      </c>
      <c r="R68" s="12" t="s">
        <v>8309</v>
      </c>
      <c r="S68">
        <f t="shared" si="5"/>
        <v>91.23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6">
        <f t="shared" si="4"/>
        <v>41075.583379629628</v>
      </c>
      <c r="L69" s="18">
        <f t="shared" si="3"/>
        <v>41105.583379629628</v>
      </c>
      <c r="M69" t="b">
        <v>0</v>
      </c>
      <c r="N69">
        <v>20</v>
      </c>
      <c r="O69" t="b">
        <v>1</v>
      </c>
      <c r="P69" t="s">
        <v>8264</v>
      </c>
      <c r="Q69" s="12" t="s">
        <v>8307</v>
      </c>
      <c r="R69" s="12" t="s">
        <v>8309</v>
      </c>
      <c r="S69">
        <f t="shared" si="5"/>
        <v>116.25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6">
        <f t="shared" si="4"/>
        <v>41663.569340277776</v>
      </c>
      <c r="L70" s="18">
        <f t="shared" si="3"/>
        <v>41693.569340277776</v>
      </c>
      <c r="M70" t="b">
        <v>0</v>
      </c>
      <c r="N70">
        <v>36</v>
      </c>
      <c r="O70" t="b">
        <v>1</v>
      </c>
      <c r="P70" t="s">
        <v>8264</v>
      </c>
      <c r="Q70" s="12" t="s">
        <v>8307</v>
      </c>
      <c r="R70" s="12" t="s">
        <v>8309</v>
      </c>
      <c r="S70">
        <f t="shared" si="5"/>
        <v>21.19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6">
        <f t="shared" si="4"/>
        <v>40786.187789351854</v>
      </c>
      <c r="L71" s="18">
        <f t="shared" si="3"/>
        <v>40818.290972222225</v>
      </c>
      <c r="M71" t="b">
        <v>0</v>
      </c>
      <c r="N71">
        <v>178</v>
      </c>
      <c r="O71" t="b">
        <v>1</v>
      </c>
      <c r="P71" t="s">
        <v>8264</v>
      </c>
      <c r="Q71" s="12" t="s">
        <v>8307</v>
      </c>
      <c r="R71" s="12" t="s">
        <v>8309</v>
      </c>
      <c r="S71">
        <f t="shared" si="5"/>
        <v>62.33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6">
        <f t="shared" si="4"/>
        <v>40730.896354166667</v>
      </c>
      <c r="L72" s="18">
        <f t="shared" si="3"/>
        <v>40790.896354166667</v>
      </c>
      <c r="M72" t="b">
        <v>0</v>
      </c>
      <c r="N72">
        <v>17</v>
      </c>
      <c r="O72" t="b">
        <v>1</v>
      </c>
      <c r="P72" t="s">
        <v>8264</v>
      </c>
      <c r="Q72" s="12" t="s">
        <v>8307</v>
      </c>
      <c r="R72" s="12" t="s">
        <v>8309</v>
      </c>
      <c r="S72">
        <f t="shared" si="5"/>
        <v>37.409999999999997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6">
        <f t="shared" si="4"/>
        <v>40997.271493055552</v>
      </c>
      <c r="L73" s="18">
        <f t="shared" si="3"/>
        <v>41057.271493055552</v>
      </c>
      <c r="M73" t="b">
        <v>0</v>
      </c>
      <c r="N73">
        <v>32</v>
      </c>
      <c r="O73" t="b">
        <v>1</v>
      </c>
      <c r="P73" t="s">
        <v>8264</v>
      </c>
      <c r="Q73" s="12" t="s">
        <v>8307</v>
      </c>
      <c r="R73" s="12" t="s">
        <v>8309</v>
      </c>
      <c r="S73">
        <f t="shared" si="5"/>
        <v>69.72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6">
        <f t="shared" si="4"/>
        <v>41208.010196759256</v>
      </c>
      <c r="L74" s="18">
        <f t="shared" si="3"/>
        <v>41228</v>
      </c>
      <c r="M74" t="b">
        <v>0</v>
      </c>
      <c r="N74">
        <v>41</v>
      </c>
      <c r="O74" t="b">
        <v>1</v>
      </c>
      <c r="P74" t="s">
        <v>8264</v>
      </c>
      <c r="Q74" s="12" t="s">
        <v>8307</v>
      </c>
      <c r="R74" s="12" t="s">
        <v>8309</v>
      </c>
      <c r="S74">
        <f t="shared" si="5"/>
        <v>58.17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6">
        <f t="shared" si="4"/>
        <v>40587.75675925926</v>
      </c>
      <c r="L75" s="18">
        <f t="shared" si="3"/>
        <v>40666.165972222225</v>
      </c>
      <c r="M75" t="b">
        <v>0</v>
      </c>
      <c r="N75">
        <v>18</v>
      </c>
      <c r="O75" t="b">
        <v>1</v>
      </c>
      <c r="P75" t="s">
        <v>8264</v>
      </c>
      <c r="Q75" s="12" t="s">
        <v>8307</v>
      </c>
      <c r="R75" s="12" t="s">
        <v>8309</v>
      </c>
      <c r="S75">
        <f t="shared" si="5"/>
        <v>50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6">
        <f t="shared" si="4"/>
        <v>42360.487210648149</v>
      </c>
      <c r="L76" s="18">
        <f t="shared" si="3"/>
        <v>42390.487210648149</v>
      </c>
      <c r="M76" t="b">
        <v>0</v>
      </c>
      <c r="N76">
        <v>29</v>
      </c>
      <c r="O76" t="b">
        <v>1</v>
      </c>
      <c r="P76" t="s">
        <v>8264</v>
      </c>
      <c r="Q76" s="12" t="s">
        <v>8307</v>
      </c>
      <c r="R76" s="12" t="s">
        <v>8309</v>
      </c>
      <c r="S76">
        <f t="shared" si="5"/>
        <v>19.47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6">
        <f t="shared" si="4"/>
        <v>41357.209166666667</v>
      </c>
      <c r="L77" s="18">
        <f t="shared" si="3"/>
        <v>41387.209166666667</v>
      </c>
      <c r="M77" t="b">
        <v>0</v>
      </c>
      <c r="N77">
        <v>47</v>
      </c>
      <c r="O77" t="b">
        <v>1</v>
      </c>
      <c r="P77" t="s">
        <v>8264</v>
      </c>
      <c r="Q77" s="12" t="s">
        <v>8307</v>
      </c>
      <c r="R77" s="12" t="s">
        <v>8309</v>
      </c>
      <c r="S77">
        <f t="shared" si="5"/>
        <v>85.96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6">
        <f t="shared" si="4"/>
        <v>40844.691643518519</v>
      </c>
      <c r="L78" s="18">
        <f t="shared" si="3"/>
        <v>40904.733310185184</v>
      </c>
      <c r="M78" t="b">
        <v>0</v>
      </c>
      <c r="N78">
        <v>15</v>
      </c>
      <c r="O78" t="b">
        <v>1</v>
      </c>
      <c r="P78" t="s">
        <v>8264</v>
      </c>
      <c r="Q78" s="12" t="s">
        <v>8307</v>
      </c>
      <c r="R78" s="12" t="s">
        <v>8309</v>
      </c>
      <c r="S78">
        <f t="shared" si="5"/>
        <v>30.67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6">
        <f t="shared" si="4"/>
        <v>40997.144872685189</v>
      </c>
      <c r="L79" s="18">
        <f t="shared" si="3"/>
        <v>41050.124305555553</v>
      </c>
      <c r="M79" t="b">
        <v>0</v>
      </c>
      <c r="N79">
        <v>26</v>
      </c>
      <c r="O79" t="b">
        <v>1</v>
      </c>
      <c r="P79" t="s">
        <v>8264</v>
      </c>
      <c r="Q79" s="12" t="s">
        <v>8307</v>
      </c>
      <c r="R79" s="12" t="s">
        <v>8309</v>
      </c>
      <c r="S79">
        <f t="shared" si="5"/>
        <v>60.38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6">
        <f t="shared" si="4"/>
        <v>42604.730567129634</v>
      </c>
      <c r="L80" s="18">
        <f t="shared" si="3"/>
        <v>42614.730567129634</v>
      </c>
      <c r="M80" t="b">
        <v>0</v>
      </c>
      <c r="N80">
        <v>35</v>
      </c>
      <c r="O80" t="b">
        <v>1</v>
      </c>
      <c r="P80" t="s">
        <v>8264</v>
      </c>
      <c r="Q80" s="12" t="s">
        <v>8307</v>
      </c>
      <c r="R80" s="12" t="s">
        <v>8309</v>
      </c>
      <c r="S80">
        <f t="shared" si="5"/>
        <v>38.6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6">
        <f t="shared" si="4"/>
        <v>41724.776539351849</v>
      </c>
      <c r="L81" s="18">
        <f t="shared" si="3"/>
        <v>41754.776539351849</v>
      </c>
      <c r="M81" t="b">
        <v>0</v>
      </c>
      <c r="N81">
        <v>41</v>
      </c>
      <c r="O81" t="b">
        <v>1</v>
      </c>
      <c r="P81" t="s">
        <v>8264</v>
      </c>
      <c r="Q81" s="12" t="s">
        <v>8307</v>
      </c>
      <c r="R81" s="12" t="s">
        <v>8309</v>
      </c>
      <c r="S81">
        <f t="shared" si="5"/>
        <v>40.270000000000003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6">
        <f t="shared" si="4"/>
        <v>41583.083981481483</v>
      </c>
      <c r="L82" s="18">
        <f t="shared" si="3"/>
        <v>41618.083981481483</v>
      </c>
      <c r="M82" t="b">
        <v>0</v>
      </c>
      <c r="N82">
        <v>47</v>
      </c>
      <c r="O82" t="b">
        <v>1</v>
      </c>
      <c r="P82" t="s">
        <v>8264</v>
      </c>
      <c r="Q82" s="12" t="s">
        <v>8307</v>
      </c>
      <c r="R82" s="12" t="s">
        <v>8309</v>
      </c>
      <c r="S82">
        <f t="shared" si="5"/>
        <v>273.83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6">
        <f t="shared" si="4"/>
        <v>41100.158877314818</v>
      </c>
      <c r="L83" s="18">
        <f t="shared" si="3"/>
        <v>41104.126388888886</v>
      </c>
      <c r="M83" t="b">
        <v>0</v>
      </c>
      <c r="N83">
        <v>28</v>
      </c>
      <c r="O83" t="b">
        <v>1</v>
      </c>
      <c r="P83" t="s">
        <v>8264</v>
      </c>
      <c r="Q83" s="12" t="s">
        <v>8307</v>
      </c>
      <c r="R83" s="12" t="s">
        <v>8309</v>
      </c>
      <c r="S83">
        <f t="shared" si="5"/>
        <v>53.04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6">
        <f t="shared" si="4"/>
        <v>40795.820150462961</v>
      </c>
      <c r="L84" s="18">
        <f t="shared" si="3"/>
        <v>40825.820150462961</v>
      </c>
      <c r="M84" t="b">
        <v>0</v>
      </c>
      <c r="N84">
        <v>100</v>
      </c>
      <c r="O84" t="b">
        <v>1</v>
      </c>
      <c r="P84" t="s">
        <v>8264</v>
      </c>
      <c r="Q84" s="12" t="s">
        <v>8307</v>
      </c>
      <c r="R84" s="12" t="s">
        <v>8309</v>
      </c>
      <c r="S84">
        <f t="shared" si="5"/>
        <v>40.01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6">
        <f t="shared" si="4"/>
        <v>42042.615613425922</v>
      </c>
      <c r="L85" s="18">
        <f t="shared" si="3"/>
        <v>42057.479166666672</v>
      </c>
      <c r="M85" t="b">
        <v>0</v>
      </c>
      <c r="N85">
        <v>13</v>
      </c>
      <c r="O85" t="b">
        <v>1</v>
      </c>
      <c r="P85" t="s">
        <v>8264</v>
      </c>
      <c r="Q85" s="12" t="s">
        <v>8307</v>
      </c>
      <c r="R85" s="12" t="s">
        <v>8309</v>
      </c>
      <c r="S85">
        <f t="shared" si="5"/>
        <v>15.77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6">
        <f t="shared" si="4"/>
        <v>40648.757939814815</v>
      </c>
      <c r="L86" s="18">
        <f t="shared" si="3"/>
        <v>40678.757939814815</v>
      </c>
      <c r="M86" t="b">
        <v>0</v>
      </c>
      <c r="N86">
        <v>7</v>
      </c>
      <c r="O86" t="b">
        <v>1</v>
      </c>
      <c r="P86" t="s">
        <v>8264</v>
      </c>
      <c r="Q86" s="12" t="s">
        <v>8307</v>
      </c>
      <c r="R86" s="12" t="s">
        <v>8309</v>
      </c>
      <c r="S86">
        <f t="shared" si="5"/>
        <v>71.430000000000007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6">
        <f t="shared" si="4"/>
        <v>40779.125428240739</v>
      </c>
      <c r="L87" s="18">
        <f t="shared" si="3"/>
        <v>40809.125428240739</v>
      </c>
      <c r="M87" t="b">
        <v>0</v>
      </c>
      <c r="N87">
        <v>21</v>
      </c>
      <c r="O87" t="b">
        <v>1</v>
      </c>
      <c r="P87" t="s">
        <v>8264</v>
      </c>
      <c r="Q87" s="12" t="s">
        <v>8307</v>
      </c>
      <c r="R87" s="12" t="s">
        <v>8309</v>
      </c>
      <c r="S87">
        <f t="shared" si="5"/>
        <v>71.709999999999994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6">
        <f t="shared" si="4"/>
        <v>42291.556076388893</v>
      </c>
      <c r="L88" s="18">
        <f t="shared" si="3"/>
        <v>42365.59774305555</v>
      </c>
      <c r="M88" t="b">
        <v>0</v>
      </c>
      <c r="N88">
        <v>17</v>
      </c>
      <c r="O88" t="b">
        <v>1</v>
      </c>
      <c r="P88" t="s">
        <v>8264</v>
      </c>
      <c r="Q88" s="12" t="s">
        <v>8307</v>
      </c>
      <c r="R88" s="12" t="s">
        <v>8309</v>
      </c>
      <c r="S88">
        <f t="shared" si="5"/>
        <v>375.76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6">
        <f t="shared" si="4"/>
        <v>40322.53938657407</v>
      </c>
      <c r="L89" s="18">
        <f t="shared" si="3"/>
        <v>40332.070138888892</v>
      </c>
      <c r="M89" t="b">
        <v>0</v>
      </c>
      <c r="N89">
        <v>25</v>
      </c>
      <c r="O89" t="b">
        <v>1</v>
      </c>
      <c r="P89" t="s">
        <v>8264</v>
      </c>
      <c r="Q89" s="12" t="s">
        <v>8307</v>
      </c>
      <c r="R89" s="12" t="s">
        <v>8309</v>
      </c>
      <c r="S89">
        <f t="shared" si="5"/>
        <v>104.6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6">
        <f t="shared" si="4"/>
        <v>41786.65892361111</v>
      </c>
      <c r="L90" s="18">
        <f t="shared" si="3"/>
        <v>41812.65892361111</v>
      </c>
      <c r="M90" t="b">
        <v>0</v>
      </c>
      <c r="N90">
        <v>60</v>
      </c>
      <c r="O90" t="b">
        <v>1</v>
      </c>
      <c r="P90" t="s">
        <v>8264</v>
      </c>
      <c r="Q90" s="12" t="s">
        <v>8307</v>
      </c>
      <c r="R90" s="12" t="s">
        <v>8309</v>
      </c>
      <c r="S90">
        <f t="shared" si="5"/>
        <v>60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6">
        <f t="shared" si="4"/>
        <v>41402.752222222225</v>
      </c>
      <c r="L91" s="18">
        <f t="shared" si="3"/>
        <v>41427.752222222225</v>
      </c>
      <c r="M91" t="b">
        <v>0</v>
      </c>
      <c r="N91">
        <v>56</v>
      </c>
      <c r="O91" t="b">
        <v>1</v>
      </c>
      <c r="P91" t="s">
        <v>8264</v>
      </c>
      <c r="Q91" s="12" t="s">
        <v>8307</v>
      </c>
      <c r="R91" s="12" t="s">
        <v>8309</v>
      </c>
      <c r="S91">
        <f t="shared" si="5"/>
        <v>123.29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6">
        <f t="shared" si="4"/>
        <v>40706.297442129631</v>
      </c>
      <c r="L92" s="18">
        <f t="shared" si="3"/>
        <v>40736.297442129631</v>
      </c>
      <c r="M92" t="b">
        <v>0</v>
      </c>
      <c r="N92">
        <v>16</v>
      </c>
      <c r="O92" t="b">
        <v>1</v>
      </c>
      <c r="P92" t="s">
        <v>8264</v>
      </c>
      <c r="Q92" s="12" t="s">
        <v>8307</v>
      </c>
      <c r="R92" s="12" t="s">
        <v>8309</v>
      </c>
      <c r="S92">
        <f t="shared" si="5"/>
        <v>31.38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6">
        <f t="shared" si="4"/>
        <v>40619.402361111112</v>
      </c>
      <c r="L93" s="18">
        <f t="shared" si="3"/>
        <v>40680.402361111112</v>
      </c>
      <c r="M93" t="b">
        <v>0</v>
      </c>
      <c r="N93">
        <v>46</v>
      </c>
      <c r="O93" t="b">
        <v>1</v>
      </c>
      <c r="P93" t="s">
        <v>8264</v>
      </c>
      <c r="Q93" s="12" t="s">
        <v>8307</v>
      </c>
      <c r="R93" s="12" t="s">
        <v>8309</v>
      </c>
      <c r="S93">
        <f t="shared" si="5"/>
        <v>78.260000000000005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6">
        <f t="shared" si="4"/>
        <v>42721.198877314819</v>
      </c>
      <c r="L94" s="18">
        <f t="shared" si="3"/>
        <v>42767.333333333328</v>
      </c>
      <c r="M94" t="b">
        <v>0</v>
      </c>
      <c r="N94">
        <v>43</v>
      </c>
      <c r="O94" t="b">
        <v>1</v>
      </c>
      <c r="P94" t="s">
        <v>8264</v>
      </c>
      <c r="Q94" s="12" t="s">
        <v>8307</v>
      </c>
      <c r="R94" s="12" t="s">
        <v>8309</v>
      </c>
      <c r="S94">
        <f t="shared" si="5"/>
        <v>122.33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6">
        <f t="shared" si="4"/>
        <v>41065.858067129629</v>
      </c>
      <c r="L95" s="18">
        <f t="shared" si="3"/>
        <v>41093.875</v>
      </c>
      <c r="M95" t="b">
        <v>0</v>
      </c>
      <c r="N95">
        <v>15</v>
      </c>
      <c r="O95" t="b">
        <v>1</v>
      </c>
      <c r="P95" t="s">
        <v>8264</v>
      </c>
      <c r="Q95" s="12" t="s">
        <v>8307</v>
      </c>
      <c r="R95" s="12" t="s">
        <v>8309</v>
      </c>
      <c r="S95">
        <f t="shared" si="5"/>
        <v>73.73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6">
        <f t="shared" si="4"/>
        <v>41716.717847222222</v>
      </c>
      <c r="L96" s="18">
        <f t="shared" si="3"/>
        <v>41736.717847222222</v>
      </c>
      <c r="M96" t="b">
        <v>0</v>
      </c>
      <c r="N96">
        <v>12</v>
      </c>
      <c r="O96" t="b">
        <v>1</v>
      </c>
      <c r="P96" t="s">
        <v>8264</v>
      </c>
      <c r="Q96" s="12" t="s">
        <v>8307</v>
      </c>
      <c r="R96" s="12" t="s">
        <v>8309</v>
      </c>
      <c r="S96">
        <f t="shared" si="5"/>
        <v>21.67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6">
        <f t="shared" si="4"/>
        <v>40935.005104166667</v>
      </c>
      <c r="L97" s="18">
        <f t="shared" si="3"/>
        <v>40965.005104166667</v>
      </c>
      <c r="M97" t="b">
        <v>0</v>
      </c>
      <c r="N97">
        <v>21</v>
      </c>
      <c r="O97" t="b">
        <v>1</v>
      </c>
      <c r="P97" t="s">
        <v>8264</v>
      </c>
      <c r="Q97" s="12" t="s">
        <v>8307</v>
      </c>
      <c r="R97" s="12" t="s">
        <v>8309</v>
      </c>
      <c r="S97">
        <f t="shared" si="5"/>
        <v>21.9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6">
        <f t="shared" si="4"/>
        <v>40324.662511574075</v>
      </c>
      <c r="L98" s="18">
        <f t="shared" si="3"/>
        <v>40391.125</v>
      </c>
      <c r="M98" t="b">
        <v>0</v>
      </c>
      <c r="N98">
        <v>34</v>
      </c>
      <c r="O98" t="b">
        <v>1</v>
      </c>
      <c r="P98" t="s">
        <v>8264</v>
      </c>
      <c r="Q98" s="12" t="s">
        <v>8307</v>
      </c>
      <c r="R98" s="12" t="s">
        <v>8309</v>
      </c>
      <c r="S98">
        <f t="shared" si="5"/>
        <v>50.59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6">
        <f t="shared" si="4"/>
        <v>40706.135208333333</v>
      </c>
      <c r="L99" s="18">
        <f t="shared" si="3"/>
        <v>40736.135208333333</v>
      </c>
      <c r="M99" t="b">
        <v>0</v>
      </c>
      <c r="N99">
        <v>8</v>
      </c>
      <c r="O99" t="b">
        <v>1</v>
      </c>
      <c r="P99" t="s">
        <v>8264</v>
      </c>
      <c r="Q99" s="12" t="s">
        <v>8307</v>
      </c>
      <c r="R99" s="12" t="s">
        <v>8309</v>
      </c>
      <c r="S99">
        <f t="shared" si="5"/>
        <v>53.13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6">
        <f t="shared" si="4"/>
        <v>41214.79483796296</v>
      </c>
      <c r="L100" s="18">
        <f t="shared" si="3"/>
        <v>41250.979166666664</v>
      </c>
      <c r="M100" t="b">
        <v>0</v>
      </c>
      <c r="N100">
        <v>60</v>
      </c>
      <c r="O100" t="b">
        <v>1</v>
      </c>
      <c r="P100" t="s">
        <v>8264</v>
      </c>
      <c r="Q100" s="12" t="s">
        <v>8307</v>
      </c>
      <c r="R100" s="12" t="s">
        <v>8309</v>
      </c>
      <c r="S100">
        <f t="shared" si="5"/>
        <v>56.67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6">
        <f t="shared" si="4"/>
        <v>41631.902766203704</v>
      </c>
      <c r="L101" s="18">
        <f t="shared" si="3"/>
        <v>41661.902766203704</v>
      </c>
      <c r="M101" t="b">
        <v>0</v>
      </c>
      <c r="N101">
        <v>39</v>
      </c>
      <c r="O101" t="b">
        <v>1</v>
      </c>
      <c r="P101" t="s">
        <v>8264</v>
      </c>
      <c r="Q101" s="12" t="s">
        <v>8307</v>
      </c>
      <c r="R101" s="12" t="s">
        <v>8309</v>
      </c>
      <c r="S101">
        <f t="shared" si="5"/>
        <v>40.78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6">
        <f t="shared" si="4"/>
        <v>41197.753310185188</v>
      </c>
      <c r="L102" s="18">
        <f t="shared" si="3"/>
        <v>41217.794976851852</v>
      </c>
      <c r="M102" t="b">
        <v>0</v>
      </c>
      <c r="N102">
        <v>26</v>
      </c>
      <c r="O102" t="b">
        <v>1</v>
      </c>
      <c r="P102" t="s">
        <v>8264</v>
      </c>
      <c r="Q102" s="12" t="s">
        <v>8307</v>
      </c>
      <c r="R102" s="12" t="s">
        <v>8309</v>
      </c>
      <c r="S102">
        <f t="shared" si="5"/>
        <v>192.31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6">
        <f t="shared" si="4"/>
        <v>41274.776736111111</v>
      </c>
      <c r="L103" s="18">
        <f t="shared" si="3"/>
        <v>41298.776736111111</v>
      </c>
      <c r="M103" t="b">
        <v>0</v>
      </c>
      <c r="N103">
        <v>35</v>
      </c>
      <c r="O103" t="b">
        <v>1</v>
      </c>
      <c r="P103" t="s">
        <v>8264</v>
      </c>
      <c r="Q103" s="12" t="s">
        <v>8307</v>
      </c>
      <c r="R103" s="12" t="s">
        <v>8309</v>
      </c>
      <c r="S103">
        <f t="shared" si="5"/>
        <v>100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6">
        <f t="shared" si="4"/>
        <v>40505.131168981483</v>
      </c>
      <c r="L104" s="18">
        <f t="shared" si="3"/>
        <v>40535.131168981483</v>
      </c>
      <c r="M104" t="b">
        <v>0</v>
      </c>
      <c r="N104">
        <v>65</v>
      </c>
      <c r="O104" t="b">
        <v>1</v>
      </c>
      <c r="P104" t="s">
        <v>8264</v>
      </c>
      <c r="Q104" s="12" t="s">
        <v>8307</v>
      </c>
      <c r="R104" s="12" t="s">
        <v>8309</v>
      </c>
      <c r="S104">
        <f t="shared" si="5"/>
        <v>117.92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6">
        <f t="shared" si="4"/>
        <v>41682.805902777778</v>
      </c>
      <c r="L105" s="18">
        <f t="shared" si="3"/>
        <v>41705.805902777778</v>
      </c>
      <c r="M105" t="b">
        <v>0</v>
      </c>
      <c r="N105">
        <v>49</v>
      </c>
      <c r="O105" t="b">
        <v>1</v>
      </c>
      <c r="P105" t="s">
        <v>8264</v>
      </c>
      <c r="Q105" s="12" t="s">
        <v>8307</v>
      </c>
      <c r="R105" s="12" t="s">
        <v>8309</v>
      </c>
      <c r="S105">
        <f t="shared" si="5"/>
        <v>27.9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6">
        <f t="shared" si="4"/>
        <v>40612.695208333331</v>
      </c>
      <c r="L106" s="18">
        <f t="shared" si="3"/>
        <v>40636.041666666664</v>
      </c>
      <c r="M106" t="b">
        <v>0</v>
      </c>
      <c r="N106">
        <v>10</v>
      </c>
      <c r="O106" t="b">
        <v>1</v>
      </c>
      <c r="P106" t="s">
        <v>8264</v>
      </c>
      <c r="Q106" s="12" t="s">
        <v>8307</v>
      </c>
      <c r="R106" s="12" t="s">
        <v>8309</v>
      </c>
      <c r="S106">
        <f t="shared" si="5"/>
        <v>60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6">
        <f t="shared" si="4"/>
        <v>42485.724768518514</v>
      </c>
      <c r="L107" s="18">
        <f t="shared" si="3"/>
        <v>42504</v>
      </c>
      <c r="M107" t="b">
        <v>0</v>
      </c>
      <c r="N107">
        <v>60</v>
      </c>
      <c r="O107" t="b">
        <v>1</v>
      </c>
      <c r="P107" t="s">
        <v>8264</v>
      </c>
      <c r="Q107" s="12" t="s">
        <v>8307</v>
      </c>
      <c r="R107" s="12" t="s">
        <v>8309</v>
      </c>
      <c r="S107">
        <f t="shared" si="5"/>
        <v>39.380000000000003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6">
        <f t="shared" si="4"/>
        <v>40987.776631944449</v>
      </c>
      <c r="L108" s="18">
        <f t="shared" si="3"/>
        <v>41001.776631944449</v>
      </c>
      <c r="M108" t="b">
        <v>0</v>
      </c>
      <c r="N108">
        <v>27</v>
      </c>
      <c r="O108" t="b">
        <v>1</v>
      </c>
      <c r="P108" t="s">
        <v>8264</v>
      </c>
      <c r="Q108" s="12" t="s">
        <v>8307</v>
      </c>
      <c r="R108" s="12" t="s">
        <v>8309</v>
      </c>
      <c r="S108">
        <f t="shared" si="5"/>
        <v>186.11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6">
        <f t="shared" si="4"/>
        <v>40635.982488425929</v>
      </c>
      <c r="L109" s="18">
        <f t="shared" si="3"/>
        <v>40657.982488425929</v>
      </c>
      <c r="M109" t="b">
        <v>0</v>
      </c>
      <c r="N109">
        <v>69</v>
      </c>
      <c r="O109" t="b">
        <v>1</v>
      </c>
      <c r="P109" t="s">
        <v>8264</v>
      </c>
      <c r="Q109" s="12" t="s">
        <v>8307</v>
      </c>
      <c r="R109" s="12" t="s">
        <v>8309</v>
      </c>
      <c r="S109">
        <f t="shared" si="5"/>
        <v>111.38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6">
        <f t="shared" si="4"/>
        <v>41365.613078703704</v>
      </c>
      <c r="L110" s="18">
        <f t="shared" si="3"/>
        <v>41425.613078703704</v>
      </c>
      <c r="M110" t="b">
        <v>0</v>
      </c>
      <c r="N110">
        <v>47</v>
      </c>
      <c r="O110" t="b">
        <v>1</v>
      </c>
      <c r="P110" t="s">
        <v>8264</v>
      </c>
      <c r="Q110" s="12" t="s">
        <v>8307</v>
      </c>
      <c r="R110" s="12" t="s">
        <v>8309</v>
      </c>
      <c r="S110">
        <f t="shared" si="5"/>
        <v>78.72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6">
        <f t="shared" si="4"/>
        <v>40570.025810185187</v>
      </c>
      <c r="L111" s="18">
        <f t="shared" si="3"/>
        <v>40600.025810185187</v>
      </c>
      <c r="M111" t="b">
        <v>0</v>
      </c>
      <c r="N111">
        <v>47</v>
      </c>
      <c r="O111" t="b">
        <v>1</v>
      </c>
      <c r="P111" t="s">
        <v>8264</v>
      </c>
      <c r="Q111" s="12" t="s">
        <v>8307</v>
      </c>
      <c r="R111" s="12" t="s">
        <v>8309</v>
      </c>
      <c r="S111">
        <f t="shared" si="5"/>
        <v>46.7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6">
        <f t="shared" si="4"/>
        <v>41557.949687500004</v>
      </c>
      <c r="L112" s="18">
        <f t="shared" si="3"/>
        <v>41592.249305555553</v>
      </c>
      <c r="M112" t="b">
        <v>0</v>
      </c>
      <c r="N112">
        <v>26</v>
      </c>
      <c r="O112" t="b">
        <v>1</v>
      </c>
      <c r="P112" t="s">
        <v>8264</v>
      </c>
      <c r="Q112" s="12" t="s">
        <v>8307</v>
      </c>
      <c r="R112" s="12" t="s">
        <v>8309</v>
      </c>
      <c r="S112">
        <f t="shared" si="5"/>
        <v>65.38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6">
        <f t="shared" si="4"/>
        <v>42125.333182870367</v>
      </c>
      <c r="L113" s="18">
        <f t="shared" si="3"/>
        <v>42155.333182870367</v>
      </c>
      <c r="M113" t="b">
        <v>0</v>
      </c>
      <c r="N113">
        <v>53</v>
      </c>
      <c r="O113" t="b">
        <v>1</v>
      </c>
      <c r="P113" t="s">
        <v>8264</v>
      </c>
      <c r="Q113" s="12" t="s">
        <v>8307</v>
      </c>
      <c r="R113" s="12" t="s">
        <v>8309</v>
      </c>
      <c r="S113">
        <f t="shared" si="5"/>
        <v>102.08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6">
        <f t="shared" si="4"/>
        <v>41718.043032407404</v>
      </c>
      <c r="L114" s="18">
        <f t="shared" si="3"/>
        <v>41742.083333333336</v>
      </c>
      <c r="M114" t="b">
        <v>0</v>
      </c>
      <c r="N114">
        <v>81</v>
      </c>
      <c r="O114" t="b">
        <v>1</v>
      </c>
      <c r="P114" t="s">
        <v>8264</v>
      </c>
      <c r="Q114" s="12" t="s">
        <v>8307</v>
      </c>
      <c r="R114" s="12" t="s">
        <v>8309</v>
      </c>
      <c r="S114">
        <f t="shared" si="5"/>
        <v>64.2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6">
        <f t="shared" si="4"/>
        <v>40753.758425925924</v>
      </c>
      <c r="L115" s="18">
        <f t="shared" si="3"/>
        <v>40761.625</v>
      </c>
      <c r="M115" t="b">
        <v>0</v>
      </c>
      <c r="N115">
        <v>78</v>
      </c>
      <c r="O115" t="b">
        <v>1</v>
      </c>
      <c r="P115" t="s">
        <v>8264</v>
      </c>
      <c r="Q115" s="12" t="s">
        <v>8307</v>
      </c>
      <c r="R115" s="12" t="s">
        <v>8309</v>
      </c>
      <c r="S115">
        <f t="shared" si="5"/>
        <v>90.38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6">
        <f t="shared" si="4"/>
        <v>40861.27416666667</v>
      </c>
      <c r="L116" s="18">
        <f t="shared" si="3"/>
        <v>40921.27416666667</v>
      </c>
      <c r="M116" t="b">
        <v>0</v>
      </c>
      <c r="N116">
        <v>35</v>
      </c>
      <c r="O116" t="b">
        <v>1</v>
      </c>
      <c r="P116" t="s">
        <v>8264</v>
      </c>
      <c r="Q116" s="12" t="s">
        <v>8307</v>
      </c>
      <c r="R116" s="12" t="s">
        <v>8309</v>
      </c>
      <c r="S116">
        <f t="shared" si="5"/>
        <v>88.57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6">
        <f t="shared" si="4"/>
        <v>40918.738935185182</v>
      </c>
      <c r="L117" s="18">
        <f t="shared" si="3"/>
        <v>40943.738935185182</v>
      </c>
      <c r="M117" t="b">
        <v>0</v>
      </c>
      <c r="N117">
        <v>22</v>
      </c>
      <c r="O117" t="b">
        <v>1</v>
      </c>
      <c r="P117" t="s">
        <v>8264</v>
      </c>
      <c r="Q117" s="12" t="s">
        <v>8307</v>
      </c>
      <c r="R117" s="12" t="s">
        <v>8309</v>
      </c>
      <c r="S117">
        <f t="shared" si="5"/>
        <v>28.73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6">
        <f t="shared" si="4"/>
        <v>40595.497164351851</v>
      </c>
      <c r="L118" s="18">
        <f t="shared" si="3"/>
        <v>40641.455497685187</v>
      </c>
      <c r="M118" t="b">
        <v>0</v>
      </c>
      <c r="N118">
        <v>57</v>
      </c>
      <c r="O118" t="b">
        <v>1</v>
      </c>
      <c r="P118" t="s">
        <v>8264</v>
      </c>
      <c r="Q118" s="12" t="s">
        <v>8307</v>
      </c>
      <c r="R118" s="12" t="s">
        <v>8309</v>
      </c>
      <c r="S118">
        <f t="shared" si="5"/>
        <v>69.790000000000006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6">
        <f t="shared" si="4"/>
        <v>40248.834999999999</v>
      </c>
      <c r="L119" s="18">
        <f t="shared" si="3"/>
        <v>40338.791666666664</v>
      </c>
      <c r="M119" t="b">
        <v>0</v>
      </c>
      <c r="N119">
        <v>27</v>
      </c>
      <c r="O119" t="b">
        <v>1</v>
      </c>
      <c r="P119" t="s">
        <v>8264</v>
      </c>
      <c r="Q119" s="12" t="s">
        <v>8307</v>
      </c>
      <c r="R119" s="12" t="s">
        <v>8309</v>
      </c>
      <c r="S119">
        <f t="shared" si="5"/>
        <v>167.49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6">
        <f t="shared" si="4"/>
        <v>40723.053657407407</v>
      </c>
      <c r="L120" s="18">
        <f t="shared" si="3"/>
        <v>40753.053657407407</v>
      </c>
      <c r="M120" t="b">
        <v>0</v>
      </c>
      <c r="N120">
        <v>39</v>
      </c>
      <c r="O120" t="b">
        <v>1</v>
      </c>
      <c r="P120" t="s">
        <v>8264</v>
      </c>
      <c r="Q120" s="12" t="s">
        <v>8307</v>
      </c>
      <c r="R120" s="12" t="s">
        <v>8309</v>
      </c>
      <c r="S120">
        <f t="shared" si="5"/>
        <v>144.91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6">
        <f t="shared" si="4"/>
        <v>40739.069282407407</v>
      </c>
      <c r="L121" s="18">
        <f t="shared" si="3"/>
        <v>40768.958333333336</v>
      </c>
      <c r="M121" t="b">
        <v>0</v>
      </c>
      <c r="N121">
        <v>37</v>
      </c>
      <c r="O121" t="b">
        <v>1</v>
      </c>
      <c r="P121" t="s">
        <v>8264</v>
      </c>
      <c r="Q121" s="12" t="s">
        <v>8307</v>
      </c>
      <c r="R121" s="12" t="s">
        <v>8309</v>
      </c>
      <c r="S121">
        <f t="shared" si="5"/>
        <v>91.84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6">
        <f t="shared" si="4"/>
        <v>42616.049849537041</v>
      </c>
      <c r="L122" s="18">
        <f t="shared" si="3"/>
        <v>42646.049849537041</v>
      </c>
      <c r="M122" t="b">
        <v>0</v>
      </c>
      <c r="N122">
        <v>1</v>
      </c>
      <c r="O122" t="b">
        <v>0</v>
      </c>
      <c r="P122" t="s">
        <v>8265</v>
      </c>
      <c r="Q122" s="12" t="s">
        <v>8307</v>
      </c>
      <c r="R122" s="12" t="s">
        <v>8310</v>
      </c>
      <c r="S122">
        <f t="shared" si="5"/>
        <v>10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6">
        <f t="shared" si="4"/>
        <v>42096.704976851848</v>
      </c>
      <c r="L123" s="18">
        <f t="shared" si="3"/>
        <v>42112.427777777775</v>
      </c>
      <c r="M123" t="b">
        <v>0</v>
      </c>
      <c r="N123">
        <v>1</v>
      </c>
      <c r="O123" t="b">
        <v>0</v>
      </c>
      <c r="P123" t="s">
        <v>8265</v>
      </c>
      <c r="Q123" s="12" t="s">
        <v>8307</v>
      </c>
      <c r="R123" s="12" t="s">
        <v>8310</v>
      </c>
      <c r="S123">
        <f t="shared" si="5"/>
        <v>1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6">
        <f t="shared" si="4"/>
        <v>42593.431793981479</v>
      </c>
      <c r="L124" s="18">
        <f t="shared" si="3"/>
        <v>42653.431793981479</v>
      </c>
      <c r="M124" t="b">
        <v>0</v>
      </c>
      <c r="N124">
        <v>0</v>
      </c>
      <c r="O124" t="b">
        <v>0</v>
      </c>
      <c r="P124" t="s">
        <v>8265</v>
      </c>
      <c r="Q124" s="12" t="s">
        <v>8307</v>
      </c>
      <c r="R124" s="12" t="s">
        <v>8310</v>
      </c>
      <c r="S124">
        <f t="shared" si="5"/>
        <v>0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6">
        <f t="shared" si="4"/>
        <v>41904.781990740739</v>
      </c>
      <c r="L125" s="18">
        <f t="shared" si="3"/>
        <v>41940.916666666664</v>
      </c>
      <c r="M125" t="b">
        <v>0</v>
      </c>
      <c r="N125">
        <v>6</v>
      </c>
      <c r="O125" t="b">
        <v>0</v>
      </c>
      <c r="P125" t="s">
        <v>8265</v>
      </c>
      <c r="Q125" s="12" t="s">
        <v>8307</v>
      </c>
      <c r="R125" s="12" t="s">
        <v>8310</v>
      </c>
      <c r="S125">
        <f t="shared" si="5"/>
        <v>25.17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6">
        <f t="shared" si="4"/>
        <v>42114.928726851853</v>
      </c>
      <c r="L126" s="18">
        <f t="shared" si="3"/>
        <v>42139.928726851853</v>
      </c>
      <c r="M126" t="b">
        <v>0</v>
      </c>
      <c r="N126">
        <v>0</v>
      </c>
      <c r="O126" t="b">
        <v>0</v>
      </c>
      <c r="P126" t="s">
        <v>8265</v>
      </c>
      <c r="Q126" s="12" t="s">
        <v>8307</v>
      </c>
      <c r="R126" s="12" t="s">
        <v>8310</v>
      </c>
      <c r="S126">
        <f t="shared" si="5"/>
        <v>0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6">
        <f t="shared" si="4"/>
        <v>42709.993981481486</v>
      </c>
      <c r="L127" s="18">
        <f t="shared" si="3"/>
        <v>42769.993981481486</v>
      </c>
      <c r="M127" t="b">
        <v>0</v>
      </c>
      <c r="N127">
        <v>6</v>
      </c>
      <c r="O127" t="b">
        <v>0</v>
      </c>
      <c r="P127" t="s">
        <v>8265</v>
      </c>
      <c r="Q127" s="12" t="s">
        <v>8307</v>
      </c>
      <c r="R127" s="12" t="s">
        <v>8310</v>
      </c>
      <c r="S127">
        <f t="shared" si="5"/>
        <v>11.67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6">
        <f t="shared" si="4"/>
        <v>42135.589548611111</v>
      </c>
      <c r="L128" s="18">
        <f t="shared" si="3"/>
        <v>42166.083333333328</v>
      </c>
      <c r="M128" t="b">
        <v>0</v>
      </c>
      <c r="N128">
        <v>13</v>
      </c>
      <c r="O128" t="b">
        <v>0</v>
      </c>
      <c r="P128" t="s">
        <v>8265</v>
      </c>
      <c r="Q128" s="12" t="s">
        <v>8307</v>
      </c>
      <c r="R128" s="12" t="s">
        <v>8310</v>
      </c>
      <c r="S128">
        <f t="shared" si="5"/>
        <v>106.69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6">
        <f t="shared" si="4"/>
        <v>42067.62431712963</v>
      </c>
      <c r="L129" s="18">
        <f t="shared" si="3"/>
        <v>42097.582650462966</v>
      </c>
      <c r="M129" t="b">
        <v>0</v>
      </c>
      <c r="N129">
        <v>4</v>
      </c>
      <c r="O129" t="b">
        <v>0</v>
      </c>
      <c r="P129" t="s">
        <v>8265</v>
      </c>
      <c r="Q129" s="12" t="s">
        <v>8307</v>
      </c>
      <c r="R129" s="12" t="s">
        <v>8310</v>
      </c>
      <c r="S129">
        <f t="shared" si="5"/>
        <v>47.5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6">
        <f t="shared" si="4"/>
        <v>42628.22792824074</v>
      </c>
      <c r="L130" s="18">
        <f t="shared" ref="L130:L193" si="6">(((I130/60)/60)/24)+DATE(1970,1,1)</f>
        <v>42663.22792824074</v>
      </c>
      <c r="M130" t="b">
        <v>0</v>
      </c>
      <c r="N130">
        <v>6</v>
      </c>
      <c r="O130" t="b">
        <v>0</v>
      </c>
      <c r="P130" t="s">
        <v>8265</v>
      </c>
      <c r="Q130" s="12" t="s">
        <v>8307</v>
      </c>
      <c r="R130" s="12" t="s">
        <v>8310</v>
      </c>
      <c r="S130">
        <f t="shared" si="5"/>
        <v>311.17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6">
        <f t="shared" ref="K131:K194" si="7">(((J131/60)/60)/24)+DATE(1970,1,1)</f>
        <v>41882.937303240738</v>
      </c>
      <c r="L131" s="18">
        <f t="shared" si="6"/>
        <v>41942.937303240738</v>
      </c>
      <c r="M131" t="b">
        <v>0</v>
      </c>
      <c r="N131">
        <v>0</v>
      </c>
      <c r="O131" t="b">
        <v>0</v>
      </c>
      <c r="P131" t="s">
        <v>8265</v>
      </c>
      <c r="Q131" s="12" t="s">
        <v>8307</v>
      </c>
      <c r="R131" s="12" t="s">
        <v>8310</v>
      </c>
      <c r="S131">
        <f t="shared" ref="S131:S194" si="8">IFERROR(ROUND(E131/N131,2),0)</f>
        <v>0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6">
        <f t="shared" si="7"/>
        <v>41778.915416666663</v>
      </c>
      <c r="L132" s="18">
        <f t="shared" si="6"/>
        <v>41806.844444444447</v>
      </c>
      <c r="M132" t="b">
        <v>0</v>
      </c>
      <c r="N132">
        <v>0</v>
      </c>
      <c r="O132" t="b">
        <v>0</v>
      </c>
      <c r="P132" t="s">
        <v>8265</v>
      </c>
      <c r="Q132" s="12" t="s">
        <v>8307</v>
      </c>
      <c r="R132" s="12" t="s">
        <v>8310</v>
      </c>
      <c r="S132">
        <f t="shared" si="8"/>
        <v>0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6">
        <f t="shared" si="7"/>
        <v>42541.837511574078</v>
      </c>
      <c r="L133" s="18">
        <f t="shared" si="6"/>
        <v>42557</v>
      </c>
      <c r="M133" t="b">
        <v>0</v>
      </c>
      <c r="N133">
        <v>0</v>
      </c>
      <c r="O133" t="b">
        <v>0</v>
      </c>
      <c r="P133" t="s">
        <v>8265</v>
      </c>
      <c r="Q133" s="12" t="s">
        <v>8307</v>
      </c>
      <c r="R133" s="12" t="s">
        <v>8310</v>
      </c>
      <c r="S133">
        <f t="shared" si="8"/>
        <v>0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6">
        <f t="shared" si="7"/>
        <v>41905.812581018516</v>
      </c>
      <c r="L134" s="18">
        <f t="shared" si="6"/>
        <v>41950.854247685187</v>
      </c>
      <c r="M134" t="b">
        <v>0</v>
      </c>
      <c r="N134">
        <v>81</v>
      </c>
      <c r="O134" t="b">
        <v>0</v>
      </c>
      <c r="P134" t="s">
        <v>8265</v>
      </c>
      <c r="Q134" s="12" t="s">
        <v>8307</v>
      </c>
      <c r="R134" s="12" t="s">
        <v>8310</v>
      </c>
      <c r="S134">
        <f t="shared" si="8"/>
        <v>94.51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6">
        <f t="shared" si="7"/>
        <v>42491.80768518518</v>
      </c>
      <c r="L135" s="18">
        <f t="shared" si="6"/>
        <v>42521.729861111111</v>
      </c>
      <c r="M135" t="b">
        <v>0</v>
      </c>
      <c r="N135">
        <v>0</v>
      </c>
      <c r="O135" t="b">
        <v>0</v>
      </c>
      <c r="P135" t="s">
        <v>8265</v>
      </c>
      <c r="Q135" s="12" t="s">
        <v>8307</v>
      </c>
      <c r="R135" s="12" t="s">
        <v>8310</v>
      </c>
      <c r="S135">
        <f t="shared" si="8"/>
        <v>0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6">
        <f t="shared" si="7"/>
        <v>42221.909930555557</v>
      </c>
      <c r="L136" s="18">
        <f t="shared" si="6"/>
        <v>42251.708333333328</v>
      </c>
      <c r="M136" t="b">
        <v>0</v>
      </c>
      <c r="N136">
        <v>0</v>
      </c>
      <c r="O136" t="b">
        <v>0</v>
      </c>
      <c r="P136" t="s">
        <v>8265</v>
      </c>
      <c r="Q136" s="12" t="s">
        <v>8307</v>
      </c>
      <c r="R136" s="12" t="s">
        <v>8310</v>
      </c>
      <c r="S136">
        <f t="shared" si="8"/>
        <v>0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6">
        <f t="shared" si="7"/>
        <v>41788.381909722222</v>
      </c>
      <c r="L137" s="18">
        <f t="shared" si="6"/>
        <v>41821.791666666664</v>
      </c>
      <c r="M137" t="b">
        <v>0</v>
      </c>
      <c r="N137">
        <v>5</v>
      </c>
      <c r="O137" t="b">
        <v>0</v>
      </c>
      <c r="P137" t="s">
        <v>8265</v>
      </c>
      <c r="Q137" s="12" t="s">
        <v>8307</v>
      </c>
      <c r="R137" s="12" t="s">
        <v>8310</v>
      </c>
      <c r="S137">
        <f t="shared" si="8"/>
        <v>80.599999999999994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6">
        <f t="shared" si="7"/>
        <v>42096.410115740742</v>
      </c>
      <c r="L138" s="18">
        <f t="shared" si="6"/>
        <v>42140.427777777775</v>
      </c>
      <c r="M138" t="b">
        <v>0</v>
      </c>
      <c r="N138">
        <v>0</v>
      </c>
      <c r="O138" t="b">
        <v>0</v>
      </c>
      <c r="P138" t="s">
        <v>8265</v>
      </c>
      <c r="Q138" s="12" t="s">
        <v>8307</v>
      </c>
      <c r="R138" s="12" t="s">
        <v>8310</v>
      </c>
      <c r="S138">
        <f t="shared" si="8"/>
        <v>0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6">
        <f t="shared" si="7"/>
        <v>42239.573993055557</v>
      </c>
      <c r="L139" s="18">
        <f t="shared" si="6"/>
        <v>42289.573993055557</v>
      </c>
      <c r="M139" t="b">
        <v>0</v>
      </c>
      <c r="N139">
        <v>0</v>
      </c>
      <c r="O139" t="b">
        <v>0</v>
      </c>
      <c r="P139" t="s">
        <v>8265</v>
      </c>
      <c r="Q139" s="12" t="s">
        <v>8307</v>
      </c>
      <c r="R139" s="12" t="s">
        <v>8310</v>
      </c>
      <c r="S139">
        <f t="shared" si="8"/>
        <v>0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6">
        <f t="shared" si="7"/>
        <v>42186.257418981477</v>
      </c>
      <c r="L140" s="18">
        <f t="shared" si="6"/>
        <v>42217.207638888889</v>
      </c>
      <c r="M140" t="b">
        <v>0</v>
      </c>
      <c r="N140">
        <v>58</v>
      </c>
      <c r="O140" t="b">
        <v>0</v>
      </c>
      <c r="P140" t="s">
        <v>8265</v>
      </c>
      <c r="Q140" s="12" t="s">
        <v>8307</v>
      </c>
      <c r="R140" s="12" t="s">
        <v>8310</v>
      </c>
      <c r="S140">
        <f t="shared" si="8"/>
        <v>81.239999999999995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6">
        <f t="shared" si="7"/>
        <v>42187.920972222222</v>
      </c>
      <c r="L141" s="18">
        <f t="shared" si="6"/>
        <v>42197.920972222222</v>
      </c>
      <c r="M141" t="b">
        <v>0</v>
      </c>
      <c r="N141">
        <v>1</v>
      </c>
      <c r="O141" t="b">
        <v>0</v>
      </c>
      <c r="P141" t="s">
        <v>8265</v>
      </c>
      <c r="Q141" s="12" t="s">
        <v>8307</v>
      </c>
      <c r="R141" s="12" t="s">
        <v>8310</v>
      </c>
      <c r="S141">
        <f t="shared" si="8"/>
        <v>500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6">
        <f t="shared" si="7"/>
        <v>42053.198287037041</v>
      </c>
      <c r="L142" s="18">
        <f t="shared" si="6"/>
        <v>42083.15662037037</v>
      </c>
      <c r="M142" t="b">
        <v>0</v>
      </c>
      <c r="N142">
        <v>0</v>
      </c>
      <c r="O142" t="b">
        <v>0</v>
      </c>
      <c r="P142" t="s">
        <v>8265</v>
      </c>
      <c r="Q142" s="12" t="s">
        <v>8307</v>
      </c>
      <c r="R142" s="12" t="s">
        <v>8310</v>
      </c>
      <c r="S142">
        <f t="shared" si="8"/>
        <v>0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6">
        <f t="shared" si="7"/>
        <v>42110.153043981481</v>
      </c>
      <c r="L143" s="18">
        <f t="shared" si="6"/>
        <v>42155.153043981481</v>
      </c>
      <c r="M143" t="b">
        <v>0</v>
      </c>
      <c r="N143">
        <v>28</v>
      </c>
      <c r="O143" t="b">
        <v>0</v>
      </c>
      <c r="P143" t="s">
        <v>8265</v>
      </c>
      <c r="Q143" s="12" t="s">
        <v>8307</v>
      </c>
      <c r="R143" s="12" t="s">
        <v>8310</v>
      </c>
      <c r="S143">
        <f t="shared" si="8"/>
        <v>46.18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6">
        <f t="shared" si="7"/>
        <v>41938.893263888887</v>
      </c>
      <c r="L144" s="18">
        <f t="shared" si="6"/>
        <v>41959.934930555552</v>
      </c>
      <c r="M144" t="b">
        <v>0</v>
      </c>
      <c r="N144">
        <v>1</v>
      </c>
      <c r="O144" t="b">
        <v>0</v>
      </c>
      <c r="P144" t="s">
        <v>8265</v>
      </c>
      <c r="Q144" s="12" t="s">
        <v>8307</v>
      </c>
      <c r="R144" s="12" t="s">
        <v>8310</v>
      </c>
      <c r="S144">
        <f t="shared" si="8"/>
        <v>10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6">
        <f t="shared" si="7"/>
        <v>42559.064143518524</v>
      </c>
      <c r="L145" s="18">
        <f t="shared" si="6"/>
        <v>42616.246527777781</v>
      </c>
      <c r="M145" t="b">
        <v>0</v>
      </c>
      <c r="N145">
        <v>0</v>
      </c>
      <c r="O145" t="b">
        <v>0</v>
      </c>
      <c r="P145" t="s">
        <v>8265</v>
      </c>
      <c r="Q145" s="12" t="s">
        <v>8307</v>
      </c>
      <c r="R145" s="12" t="s">
        <v>8310</v>
      </c>
      <c r="S145">
        <f t="shared" si="8"/>
        <v>0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6">
        <f t="shared" si="7"/>
        <v>42047.762407407412</v>
      </c>
      <c r="L146" s="18">
        <f t="shared" si="6"/>
        <v>42107.72074074074</v>
      </c>
      <c r="M146" t="b">
        <v>0</v>
      </c>
      <c r="N146">
        <v>37</v>
      </c>
      <c r="O146" t="b">
        <v>0</v>
      </c>
      <c r="P146" t="s">
        <v>8265</v>
      </c>
      <c r="Q146" s="12" t="s">
        <v>8307</v>
      </c>
      <c r="R146" s="12" t="s">
        <v>8310</v>
      </c>
      <c r="S146">
        <f t="shared" si="8"/>
        <v>55.95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6">
        <f t="shared" si="7"/>
        <v>42200.542268518519</v>
      </c>
      <c r="L147" s="18">
        <f t="shared" si="6"/>
        <v>42227.542268518519</v>
      </c>
      <c r="M147" t="b">
        <v>0</v>
      </c>
      <c r="N147">
        <v>9</v>
      </c>
      <c r="O147" t="b">
        <v>0</v>
      </c>
      <c r="P147" t="s">
        <v>8265</v>
      </c>
      <c r="Q147" s="12" t="s">
        <v>8307</v>
      </c>
      <c r="R147" s="12" t="s">
        <v>8310</v>
      </c>
      <c r="S147">
        <f t="shared" si="8"/>
        <v>37.56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6">
        <f t="shared" si="7"/>
        <v>42693.016180555554</v>
      </c>
      <c r="L148" s="18">
        <f t="shared" si="6"/>
        <v>42753.016180555554</v>
      </c>
      <c r="M148" t="b">
        <v>0</v>
      </c>
      <c r="N148">
        <v>3</v>
      </c>
      <c r="O148" t="b">
        <v>0</v>
      </c>
      <c r="P148" t="s">
        <v>8265</v>
      </c>
      <c r="Q148" s="12" t="s">
        <v>8307</v>
      </c>
      <c r="R148" s="12" t="s">
        <v>8310</v>
      </c>
      <c r="S148">
        <f t="shared" si="8"/>
        <v>38.33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6">
        <f t="shared" si="7"/>
        <v>41969.767824074079</v>
      </c>
      <c r="L149" s="18">
        <f t="shared" si="6"/>
        <v>42012.762499999997</v>
      </c>
      <c r="M149" t="b">
        <v>0</v>
      </c>
      <c r="N149">
        <v>0</v>
      </c>
      <c r="O149" t="b">
        <v>0</v>
      </c>
      <c r="P149" t="s">
        <v>8265</v>
      </c>
      <c r="Q149" s="12" t="s">
        <v>8307</v>
      </c>
      <c r="R149" s="12" t="s">
        <v>8310</v>
      </c>
      <c r="S149">
        <f t="shared" si="8"/>
        <v>0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6">
        <f t="shared" si="7"/>
        <v>42397.281666666662</v>
      </c>
      <c r="L150" s="18">
        <f t="shared" si="6"/>
        <v>42427.281666666662</v>
      </c>
      <c r="M150" t="b">
        <v>0</v>
      </c>
      <c r="N150">
        <v>2</v>
      </c>
      <c r="O150" t="b">
        <v>0</v>
      </c>
      <c r="P150" t="s">
        <v>8265</v>
      </c>
      <c r="Q150" s="12" t="s">
        <v>8307</v>
      </c>
      <c r="R150" s="12" t="s">
        <v>8310</v>
      </c>
      <c r="S150">
        <f t="shared" si="8"/>
        <v>20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6">
        <f t="shared" si="7"/>
        <v>41968.172106481477</v>
      </c>
      <c r="L151" s="18">
        <f t="shared" si="6"/>
        <v>41998.333333333328</v>
      </c>
      <c r="M151" t="b">
        <v>0</v>
      </c>
      <c r="N151">
        <v>6</v>
      </c>
      <c r="O151" t="b">
        <v>0</v>
      </c>
      <c r="P151" t="s">
        <v>8265</v>
      </c>
      <c r="Q151" s="12" t="s">
        <v>8307</v>
      </c>
      <c r="R151" s="12" t="s">
        <v>8310</v>
      </c>
      <c r="S151">
        <f t="shared" si="8"/>
        <v>15.33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6">
        <f t="shared" si="7"/>
        <v>42090.161828703705</v>
      </c>
      <c r="L152" s="18">
        <f t="shared" si="6"/>
        <v>42150.161828703705</v>
      </c>
      <c r="M152" t="b">
        <v>0</v>
      </c>
      <c r="N152">
        <v>67</v>
      </c>
      <c r="O152" t="b">
        <v>0</v>
      </c>
      <c r="P152" t="s">
        <v>8265</v>
      </c>
      <c r="Q152" s="12" t="s">
        <v>8307</v>
      </c>
      <c r="R152" s="12" t="s">
        <v>8310</v>
      </c>
      <c r="S152">
        <f t="shared" si="8"/>
        <v>449.43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6">
        <f t="shared" si="7"/>
        <v>42113.550821759258</v>
      </c>
      <c r="L153" s="18">
        <f t="shared" si="6"/>
        <v>42173.550821759258</v>
      </c>
      <c r="M153" t="b">
        <v>0</v>
      </c>
      <c r="N153">
        <v>5</v>
      </c>
      <c r="O153" t="b">
        <v>0</v>
      </c>
      <c r="P153" t="s">
        <v>8265</v>
      </c>
      <c r="Q153" s="12" t="s">
        <v>8307</v>
      </c>
      <c r="R153" s="12" t="s">
        <v>8310</v>
      </c>
      <c r="S153">
        <f t="shared" si="8"/>
        <v>28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6">
        <f t="shared" si="7"/>
        <v>41875.077546296299</v>
      </c>
      <c r="L154" s="18">
        <f t="shared" si="6"/>
        <v>41905.077546296299</v>
      </c>
      <c r="M154" t="b">
        <v>0</v>
      </c>
      <c r="N154">
        <v>2</v>
      </c>
      <c r="O154" t="b">
        <v>0</v>
      </c>
      <c r="P154" t="s">
        <v>8265</v>
      </c>
      <c r="Q154" s="12" t="s">
        <v>8307</v>
      </c>
      <c r="R154" s="12" t="s">
        <v>8310</v>
      </c>
      <c r="S154">
        <f t="shared" si="8"/>
        <v>15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6">
        <f t="shared" si="7"/>
        <v>41933.586157407408</v>
      </c>
      <c r="L155" s="18">
        <f t="shared" si="6"/>
        <v>41975.627824074079</v>
      </c>
      <c r="M155" t="b">
        <v>0</v>
      </c>
      <c r="N155">
        <v>10</v>
      </c>
      <c r="O155" t="b">
        <v>0</v>
      </c>
      <c r="P155" t="s">
        <v>8265</v>
      </c>
      <c r="Q155" s="12" t="s">
        <v>8307</v>
      </c>
      <c r="R155" s="12" t="s">
        <v>8310</v>
      </c>
      <c r="S155">
        <f t="shared" si="8"/>
        <v>35.9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6">
        <f t="shared" si="7"/>
        <v>42115.547395833331</v>
      </c>
      <c r="L156" s="18">
        <f t="shared" si="6"/>
        <v>42158.547395833331</v>
      </c>
      <c r="M156" t="b">
        <v>0</v>
      </c>
      <c r="N156">
        <v>3</v>
      </c>
      <c r="O156" t="b">
        <v>0</v>
      </c>
      <c r="P156" t="s">
        <v>8265</v>
      </c>
      <c r="Q156" s="12" t="s">
        <v>8307</v>
      </c>
      <c r="R156" s="12" t="s">
        <v>8310</v>
      </c>
      <c r="S156">
        <f t="shared" si="8"/>
        <v>13.33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6">
        <f t="shared" si="7"/>
        <v>42168.559432870374</v>
      </c>
      <c r="L157" s="18">
        <f t="shared" si="6"/>
        <v>42208.559432870374</v>
      </c>
      <c r="M157" t="b">
        <v>0</v>
      </c>
      <c r="N157">
        <v>4</v>
      </c>
      <c r="O157" t="b">
        <v>0</v>
      </c>
      <c r="P157" t="s">
        <v>8265</v>
      </c>
      <c r="Q157" s="12" t="s">
        <v>8307</v>
      </c>
      <c r="R157" s="12" t="s">
        <v>8310</v>
      </c>
      <c r="S157">
        <f t="shared" si="8"/>
        <v>20.25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6">
        <f t="shared" si="7"/>
        <v>41794.124953703707</v>
      </c>
      <c r="L158" s="18">
        <f t="shared" si="6"/>
        <v>41854.124953703707</v>
      </c>
      <c r="M158" t="b">
        <v>0</v>
      </c>
      <c r="N158">
        <v>15</v>
      </c>
      <c r="O158" t="b">
        <v>0</v>
      </c>
      <c r="P158" t="s">
        <v>8265</v>
      </c>
      <c r="Q158" s="12" t="s">
        <v>8307</v>
      </c>
      <c r="R158" s="12" t="s">
        <v>8310</v>
      </c>
      <c r="S158">
        <f t="shared" si="8"/>
        <v>119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6">
        <f t="shared" si="7"/>
        <v>42396.911712962959</v>
      </c>
      <c r="L159" s="18">
        <f t="shared" si="6"/>
        <v>42426.911712962959</v>
      </c>
      <c r="M159" t="b">
        <v>0</v>
      </c>
      <c r="N159">
        <v>2</v>
      </c>
      <c r="O159" t="b">
        <v>0</v>
      </c>
      <c r="P159" t="s">
        <v>8265</v>
      </c>
      <c r="Q159" s="12" t="s">
        <v>8307</v>
      </c>
      <c r="R159" s="12" t="s">
        <v>8310</v>
      </c>
      <c r="S159">
        <f t="shared" si="8"/>
        <v>4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6">
        <f t="shared" si="7"/>
        <v>41904.07671296296</v>
      </c>
      <c r="L160" s="18">
        <f t="shared" si="6"/>
        <v>41934.07671296296</v>
      </c>
      <c r="M160" t="b">
        <v>0</v>
      </c>
      <c r="N160">
        <v>0</v>
      </c>
      <c r="O160" t="b">
        <v>0</v>
      </c>
      <c r="P160" t="s">
        <v>8265</v>
      </c>
      <c r="Q160" s="12" t="s">
        <v>8307</v>
      </c>
      <c r="R160" s="12" t="s">
        <v>8310</v>
      </c>
      <c r="S160">
        <f t="shared" si="8"/>
        <v>0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6">
        <f t="shared" si="7"/>
        <v>42514.434548611112</v>
      </c>
      <c r="L161" s="18">
        <f t="shared" si="6"/>
        <v>42554.434548611112</v>
      </c>
      <c r="M161" t="b">
        <v>0</v>
      </c>
      <c r="N161">
        <v>1</v>
      </c>
      <c r="O161" t="b">
        <v>0</v>
      </c>
      <c r="P161" t="s">
        <v>8265</v>
      </c>
      <c r="Q161" s="12" t="s">
        <v>8307</v>
      </c>
      <c r="R161" s="12" t="s">
        <v>8310</v>
      </c>
      <c r="S161">
        <f t="shared" si="8"/>
        <v>10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6">
        <f t="shared" si="7"/>
        <v>42171.913090277783</v>
      </c>
      <c r="L162" s="18">
        <f t="shared" si="6"/>
        <v>42231.913090277783</v>
      </c>
      <c r="M162" t="b">
        <v>0</v>
      </c>
      <c r="N162">
        <v>0</v>
      </c>
      <c r="O162" t="b">
        <v>0</v>
      </c>
      <c r="P162" t="s">
        <v>8266</v>
      </c>
      <c r="Q162" s="12" t="s">
        <v>8307</v>
      </c>
      <c r="R162" s="12" t="s">
        <v>8311</v>
      </c>
      <c r="S162">
        <f t="shared" si="8"/>
        <v>0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6">
        <f t="shared" si="7"/>
        <v>41792.687442129631</v>
      </c>
      <c r="L163" s="18">
        <f t="shared" si="6"/>
        <v>41822.687442129631</v>
      </c>
      <c r="M163" t="b">
        <v>0</v>
      </c>
      <c r="N163">
        <v>1</v>
      </c>
      <c r="O163" t="b">
        <v>0</v>
      </c>
      <c r="P163" t="s">
        <v>8266</v>
      </c>
      <c r="Q163" s="12" t="s">
        <v>8307</v>
      </c>
      <c r="R163" s="12" t="s">
        <v>8311</v>
      </c>
      <c r="S163">
        <f t="shared" si="8"/>
        <v>5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6">
        <f t="shared" si="7"/>
        <v>41835.126805555556</v>
      </c>
      <c r="L164" s="18">
        <f t="shared" si="6"/>
        <v>41867.987500000003</v>
      </c>
      <c r="M164" t="b">
        <v>0</v>
      </c>
      <c r="N164">
        <v>10</v>
      </c>
      <c r="O164" t="b">
        <v>0</v>
      </c>
      <c r="P164" t="s">
        <v>8266</v>
      </c>
      <c r="Q164" s="12" t="s">
        <v>8307</v>
      </c>
      <c r="R164" s="12" t="s">
        <v>8311</v>
      </c>
      <c r="S164">
        <f t="shared" si="8"/>
        <v>43.5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6">
        <f t="shared" si="7"/>
        <v>42243.961273148147</v>
      </c>
      <c r="L165" s="18">
        <f t="shared" si="6"/>
        <v>42278</v>
      </c>
      <c r="M165" t="b">
        <v>0</v>
      </c>
      <c r="N165">
        <v>0</v>
      </c>
      <c r="O165" t="b">
        <v>0</v>
      </c>
      <c r="P165" t="s">
        <v>8266</v>
      </c>
      <c r="Q165" s="12" t="s">
        <v>8307</v>
      </c>
      <c r="R165" s="12" t="s">
        <v>8311</v>
      </c>
      <c r="S165">
        <f t="shared" si="8"/>
        <v>0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6">
        <f t="shared" si="7"/>
        <v>41841.762743055559</v>
      </c>
      <c r="L166" s="18">
        <f t="shared" si="6"/>
        <v>41901.762743055559</v>
      </c>
      <c r="M166" t="b">
        <v>0</v>
      </c>
      <c r="N166">
        <v>7</v>
      </c>
      <c r="O166" t="b">
        <v>0</v>
      </c>
      <c r="P166" t="s">
        <v>8266</v>
      </c>
      <c r="Q166" s="12" t="s">
        <v>8307</v>
      </c>
      <c r="R166" s="12" t="s">
        <v>8311</v>
      </c>
      <c r="S166">
        <f t="shared" si="8"/>
        <v>91.43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6">
        <f t="shared" si="7"/>
        <v>42351.658842592587</v>
      </c>
      <c r="L167" s="18">
        <f t="shared" si="6"/>
        <v>42381.658842592587</v>
      </c>
      <c r="M167" t="b">
        <v>0</v>
      </c>
      <c r="N167">
        <v>0</v>
      </c>
      <c r="O167" t="b">
        <v>0</v>
      </c>
      <c r="P167" t="s">
        <v>8266</v>
      </c>
      <c r="Q167" s="12" t="s">
        <v>8307</v>
      </c>
      <c r="R167" s="12" t="s">
        <v>8311</v>
      </c>
      <c r="S167">
        <f t="shared" si="8"/>
        <v>0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6">
        <f t="shared" si="7"/>
        <v>42721.075949074075</v>
      </c>
      <c r="L168" s="18">
        <f t="shared" si="6"/>
        <v>42751.075949074075</v>
      </c>
      <c r="M168" t="b">
        <v>0</v>
      </c>
      <c r="N168">
        <v>1</v>
      </c>
      <c r="O168" t="b">
        <v>0</v>
      </c>
      <c r="P168" t="s">
        <v>8266</v>
      </c>
      <c r="Q168" s="12" t="s">
        <v>8307</v>
      </c>
      <c r="R168" s="12" t="s">
        <v>8311</v>
      </c>
      <c r="S168">
        <f t="shared" si="8"/>
        <v>3000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6">
        <f t="shared" si="7"/>
        <v>42160.927488425921</v>
      </c>
      <c r="L169" s="18">
        <f t="shared" si="6"/>
        <v>42220.927488425921</v>
      </c>
      <c r="M169" t="b">
        <v>0</v>
      </c>
      <c r="N169">
        <v>2</v>
      </c>
      <c r="O169" t="b">
        <v>0</v>
      </c>
      <c r="P169" t="s">
        <v>8266</v>
      </c>
      <c r="Q169" s="12" t="s">
        <v>8307</v>
      </c>
      <c r="R169" s="12" t="s">
        <v>8311</v>
      </c>
      <c r="S169">
        <f t="shared" si="8"/>
        <v>5.5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6">
        <f t="shared" si="7"/>
        <v>42052.83530092593</v>
      </c>
      <c r="L170" s="18">
        <f t="shared" si="6"/>
        <v>42082.793634259258</v>
      </c>
      <c r="M170" t="b">
        <v>0</v>
      </c>
      <c r="N170">
        <v>3</v>
      </c>
      <c r="O170" t="b">
        <v>0</v>
      </c>
      <c r="P170" t="s">
        <v>8266</v>
      </c>
      <c r="Q170" s="12" t="s">
        <v>8307</v>
      </c>
      <c r="R170" s="12" t="s">
        <v>8311</v>
      </c>
      <c r="S170">
        <f t="shared" si="8"/>
        <v>108.33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6">
        <f t="shared" si="7"/>
        <v>41900.505312499998</v>
      </c>
      <c r="L171" s="18">
        <f t="shared" si="6"/>
        <v>41930.505312499998</v>
      </c>
      <c r="M171" t="b">
        <v>0</v>
      </c>
      <c r="N171">
        <v>10</v>
      </c>
      <c r="O171" t="b">
        <v>0</v>
      </c>
      <c r="P171" t="s">
        <v>8266</v>
      </c>
      <c r="Q171" s="12" t="s">
        <v>8307</v>
      </c>
      <c r="R171" s="12" t="s">
        <v>8311</v>
      </c>
      <c r="S171">
        <f t="shared" si="8"/>
        <v>56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6">
        <f t="shared" si="7"/>
        <v>42216.977812500001</v>
      </c>
      <c r="L172" s="18">
        <f t="shared" si="6"/>
        <v>42246.227777777778</v>
      </c>
      <c r="M172" t="b">
        <v>0</v>
      </c>
      <c r="N172">
        <v>10</v>
      </c>
      <c r="O172" t="b">
        <v>0</v>
      </c>
      <c r="P172" t="s">
        <v>8266</v>
      </c>
      <c r="Q172" s="12" t="s">
        <v>8307</v>
      </c>
      <c r="R172" s="12" t="s">
        <v>8311</v>
      </c>
      <c r="S172">
        <f t="shared" si="8"/>
        <v>32.5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6">
        <f t="shared" si="7"/>
        <v>42534.180717592593</v>
      </c>
      <c r="L173" s="18">
        <f t="shared" si="6"/>
        <v>42594.180717592593</v>
      </c>
      <c r="M173" t="b">
        <v>0</v>
      </c>
      <c r="N173">
        <v>1</v>
      </c>
      <c r="O173" t="b">
        <v>0</v>
      </c>
      <c r="P173" t="s">
        <v>8266</v>
      </c>
      <c r="Q173" s="12" t="s">
        <v>8307</v>
      </c>
      <c r="R173" s="12" t="s">
        <v>8311</v>
      </c>
      <c r="S173">
        <f t="shared" si="8"/>
        <v>1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6">
        <f t="shared" si="7"/>
        <v>42047.394942129627</v>
      </c>
      <c r="L174" s="18">
        <f t="shared" si="6"/>
        <v>42082.353275462956</v>
      </c>
      <c r="M174" t="b">
        <v>0</v>
      </c>
      <c r="N174">
        <v>0</v>
      </c>
      <c r="O174" t="b">
        <v>0</v>
      </c>
      <c r="P174" t="s">
        <v>8266</v>
      </c>
      <c r="Q174" s="12" t="s">
        <v>8307</v>
      </c>
      <c r="R174" s="12" t="s">
        <v>8311</v>
      </c>
      <c r="S174">
        <f t="shared" si="8"/>
        <v>0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6">
        <f t="shared" si="7"/>
        <v>42033.573009259257</v>
      </c>
      <c r="L175" s="18">
        <f t="shared" si="6"/>
        <v>42063.573009259257</v>
      </c>
      <c r="M175" t="b">
        <v>0</v>
      </c>
      <c r="N175">
        <v>0</v>
      </c>
      <c r="O175" t="b">
        <v>0</v>
      </c>
      <c r="P175" t="s">
        <v>8266</v>
      </c>
      <c r="Q175" s="12" t="s">
        <v>8307</v>
      </c>
      <c r="R175" s="12" t="s">
        <v>8311</v>
      </c>
      <c r="S175">
        <f t="shared" si="8"/>
        <v>0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6">
        <f t="shared" si="7"/>
        <v>42072.758981481486</v>
      </c>
      <c r="L176" s="18">
        <f t="shared" si="6"/>
        <v>42132.758981481486</v>
      </c>
      <c r="M176" t="b">
        <v>0</v>
      </c>
      <c r="N176">
        <v>0</v>
      </c>
      <c r="O176" t="b">
        <v>0</v>
      </c>
      <c r="P176" t="s">
        <v>8266</v>
      </c>
      <c r="Q176" s="12" t="s">
        <v>8307</v>
      </c>
      <c r="R176" s="12" t="s">
        <v>8311</v>
      </c>
      <c r="S176">
        <f t="shared" si="8"/>
        <v>0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6">
        <f t="shared" si="7"/>
        <v>41855.777905092589</v>
      </c>
      <c r="L177" s="18">
        <f t="shared" si="6"/>
        <v>41880.777905092589</v>
      </c>
      <c r="M177" t="b">
        <v>0</v>
      </c>
      <c r="N177">
        <v>26</v>
      </c>
      <c r="O177" t="b">
        <v>0</v>
      </c>
      <c r="P177" t="s">
        <v>8266</v>
      </c>
      <c r="Q177" s="12" t="s">
        <v>8307</v>
      </c>
      <c r="R177" s="12" t="s">
        <v>8311</v>
      </c>
      <c r="S177">
        <f t="shared" si="8"/>
        <v>49.88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6">
        <f t="shared" si="7"/>
        <v>42191.824062500003</v>
      </c>
      <c r="L178" s="18">
        <f t="shared" si="6"/>
        <v>42221.824062500003</v>
      </c>
      <c r="M178" t="b">
        <v>0</v>
      </c>
      <c r="N178">
        <v>0</v>
      </c>
      <c r="O178" t="b">
        <v>0</v>
      </c>
      <c r="P178" t="s">
        <v>8266</v>
      </c>
      <c r="Q178" s="12" t="s">
        <v>8307</v>
      </c>
      <c r="R178" s="12" t="s">
        <v>8311</v>
      </c>
      <c r="S178">
        <f t="shared" si="8"/>
        <v>0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6">
        <f t="shared" si="7"/>
        <v>42070.047754629632</v>
      </c>
      <c r="L179" s="18">
        <f t="shared" si="6"/>
        <v>42087.00608796296</v>
      </c>
      <c r="M179" t="b">
        <v>0</v>
      </c>
      <c r="N179">
        <v>7</v>
      </c>
      <c r="O179" t="b">
        <v>0</v>
      </c>
      <c r="P179" t="s">
        <v>8266</v>
      </c>
      <c r="Q179" s="12" t="s">
        <v>8307</v>
      </c>
      <c r="R179" s="12" t="s">
        <v>8311</v>
      </c>
      <c r="S179">
        <f t="shared" si="8"/>
        <v>25.71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6">
        <f t="shared" si="7"/>
        <v>42304.955381944441</v>
      </c>
      <c r="L180" s="18">
        <f t="shared" si="6"/>
        <v>42334.997048611112</v>
      </c>
      <c r="M180" t="b">
        <v>0</v>
      </c>
      <c r="N180">
        <v>0</v>
      </c>
      <c r="O180" t="b">
        <v>0</v>
      </c>
      <c r="P180" t="s">
        <v>8266</v>
      </c>
      <c r="Q180" s="12" t="s">
        <v>8307</v>
      </c>
      <c r="R180" s="12" t="s">
        <v>8311</v>
      </c>
      <c r="S180">
        <f t="shared" si="8"/>
        <v>0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6">
        <f t="shared" si="7"/>
        <v>42403.080497685187</v>
      </c>
      <c r="L181" s="18">
        <f t="shared" si="6"/>
        <v>42433.080497685187</v>
      </c>
      <c r="M181" t="b">
        <v>0</v>
      </c>
      <c r="N181">
        <v>2</v>
      </c>
      <c r="O181" t="b">
        <v>0</v>
      </c>
      <c r="P181" t="s">
        <v>8266</v>
      </c>
      <c r="Q181" s="12" t="s">
        <v>8307</v>
      </c>
      <c r="R181" s="12" t="s">
        <v>8311</v>
      </c>
      <c r="S181">
        <f t="shared" si="8"/>
        <v>100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6">
        <f t="shared" si="7"/>
        <v>42067.991238425922</v>
      </c>
      <c r="L182" s="18">
        <f t="shared" si="6"/>
        <v>42107.791666666672</v>
      </c>
      <c r="M182" t="b">
        <v>0</v>
      </c>
      <c r="N182">
        <v>13</v>
      </c>
      <c r="O182" t="b">
        <v>0</v>
      </c>
      <c r="P182" t="s">
        <v>8266</v>
      </c>
      <c r="Q182" s="12" t="s">
        <v>8307</v>
      </c>
      <c r="R182" s="12" t="s">
        <v>8311</v>
      </c>
      <c r="S182">
        <f t="shared" si="8"/>
        <v>30.85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6">
        <f t="shared" si="7"/>
        <v>42147.741840277777</v>
      </c>
      <c r="L183" s="18">
        <f t="shared" si="6"/>
        <v>42177.741840277777</v>
      </c>
      <c r="M183" t="b">
        <v>0</v>
      </c>
      <c r="N183">
        <v>4</v>
      </c>
      <c r="O183" t="b">
        <v>0</v>
      </c>
      <c r="P183" t="s">
        <v>8266</v>
      </c>
      <c r="Q183" s="12" t="s">
        <v>8307</v>
      </c>
      <c r="R183" s="12" t="s">
        <v>8311</v>
      </c>
      <c r="S183">
        <f t="shared" si="8"/>
        <v>180.5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6">
        <f t="shared" si="7"/>
        <v>42712.011944444443</v>
      </c>
      <c r="L184" s="18">
        <f t="shared" si="6"/>
        <v>42742.011944444443</v>
      </c>
      <c r="M184" t="b">
        <v>0</v>
      </c>
      <c r="N184">
        <v>0</v>
      </c>
      <c r="O184" t="b">
        <v>0</v>
      </c>
      <c r="P184" t="s">
        <v>8266</v>
      </c>
      <c r="Q184" s="12" t="s">
        <v>8307</v>
      </c>
      <c r="R184" s="12" t="s">
        <v>8311</v>
      </c>
      <c r="S184">
        <f t="shared" si="8"/>
        <v>0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6">
        <f t="shared" si="7"/>
        <v>41939.810300925928</v>
      </c>
      <c r="L185" s="18">
        <f t="shared" si="6"/>
        <v>41969.851967592593</v>
      </c>
      <c r="M185" t="b">
        <v>0</v>
      </c>
      <c r="N185">
        <v>12</v>
      </c>
      <c r="O185" t="b">
        <v>0</v>
      </c>
      <c r="P185" t="s">
        <v>8266</v>
      </c>
      <c r="Q185" s="12" t="s">
        <v>8307</v>
      </c>
      <c r="R185" s="12" t="s">
        <v>8311</v>
      </c>
      <c r="S185">
        <f t="shared" si="8"/>
        <v>373.5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6">
        <f t="shared" si="7"/>
        <v>41825.791226851856</v>
      </c>
      <c r="L186" s="18">
        <f t="shared" si="6"/>
        <v>41883.165972222225</v>
      </c>
      <c r="M186" t="b">
        <v>0</v>
      </c>
      <c r="N186">
        <v>2</v>
      </c>
      <c r="O186" t="b">
        <v>0</v>
      </c>
      <c r="P186" t="s">
        <v>8266</v>
      </c>
      <c r="Q186" s="12" t="s">
        <v>8307</v>
      </c>
      <c r="R186" s="12" t="s">
        <v>8311</v>
      </c>
      <c r="S186">
        <f t="shared" si="8"/>
        <v>25.5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6">
        <f t="shared" si="7"/>
        <v>42570.91133101852</v>
      </c>
      <c r="L187" s="18">
        <f t="shared" si="6"/>
        <v>42600.91133101852</v>
      </c>
      <c r="M187" t="b">
        <v>0</v>
      </c>
      <c r="N187">
        <v>10</v>
      </c>
      <c r="O187" t="b">
        <v>0</v>
      </c>
      <c r="P187" t="s">
        <v>8266</v>
      </c>
      <c r="Q187" s="12" t="s">
        <v>8307</v>
      </c>
      <c r="R187" s="12" t="s">
        <v>8311</v>
      </c>
      <c r="S187">
        <f t="shared" si="8"/>
        <v>220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6">
        <f t="shared" si="7"/>
        <v>42767.812893518523</v>
      </c>
      <c r="L188" s="18">
        <f t="shared" si="6"/>
        <v>42797.833333333328</v>
      </c>
      <c r="M188" t="b">
        <v>0</v>
      </c>
      <c r="N188">
        <v>0</v>
      </c>
      <c r="O188" t="b">
        <v>0</v>
      </c>
      <c r="P188" t="s">
        <v>8266</v>
      </c>
      <c r="Q188" s="12" t="s">
        <v>8307</v>
      </c>
      <c r="R188" s="12" t="s">
        <v>8311</v>
      </c>
      <c r="S188">
        <f t="shared" si="8"/>
        <v>0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6">
        <f t="shared" si="7"/>
        <v>42182.234456018516</v>
      </c>
      <c r="L189" s="18">
        <f t="shared" si="6"/>
        <v>42206.290972222225</v>
      </c>
      <c r="M189" t="b">
        <v>0</v>
      </c>
      <c r="N189">
        <v>5</v>
      </c>
      <c r="O189" t="b">
        <v>0</v>
      </c>
      <c r="P189" t="s">
        <v>8266</v>
      </c>
      <c r="Q189" s="12" t="s">
        <v>8307</v>
      </c>
      <c r="R189" s="12" t="s">
        <v>8311</v>
      </c>
      <c r="S189">
        <f t="shared" si="8"/>
        <v>160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6">
        <f t="shared" si="7"/>
        <v>41857.18304398148</v>
      </c>
      <c r="L190" s="18">
        <f t="shared" si="6"/>
        <v>41887.18304398148</v>
      </c>
      <c r="M190" t="b">
        <v>0</v>
      </c>
      <c r="N190">
        <v>0</v>
      </c>
      <c r="O190" t="b">
        <v>0</v>
      </c>
      <c r="P190" t="s">
        <v>8266</v>
      </c>
      <c r="Q190" s="12" t="s">
        <v>8307</v>
      </c>
      <c r="R190" s="12" t="s">
        <v>8311</v>
      </c>
      <c r="S190">
        <f t="shared" si="8"/>
        <v>0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6">
        <f t="shared" si="7"/>
        <v>42556.690706018519</v>
      </c>
      <c r="L191" s="18">
        <f t="shared" si="6"/>
        <v>42616.690706018519</v>
      </c>
      <c r="M191" t="b">
        <v>0</v>
      </c>
      <c r="N191">
        <v>5</v>
      </c>
      <c r="O191" t="b">
        <v>0</v>
      </c>
      <c r="P191" t="s">
        <v>8266</v>
      </c>
      <c r="Q191" s="12" t="s">
        <v>8307</v>
      </c>
      <c r="R191" s="12" t="s">
        <v>8311</v>
      </c>
      <c r="S191">
        <f t="shared" si="8"/>
        <v>69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6">
        <f t="shared" si="7"/>
        <v>42527.650995370372</v>
      </c>
      <c r="L192" s="18">
        <f t="shared" si="6"/>
        <v>42537.650995370372</v>
      </c>
      <c r="M192" t="b">
        <v>0</v>
      </c>
      <c r="N192">
        <v>1</v>
      </c>
      <c r="O192" t="b">
        <v>0</v>
      </c>
      <c r="P192" t="s">
        <v>8266</v>
      </c>
      <c r="Q192" s="12" t="s">
        <v>8307</v>
      </c>
      <c r="R192" s="12" t="s">
        <v>8311</v>
      </c>
      <c r="S192">
        <f t="shared" si="8"/>
        <v>50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6">
        <f t="shared" si="7"/>
        <v>42239.441412037035</v>
      </c>
      <c r="L193" s="18">
        <f t="shared" si="6"/>
        <v>42279.441412037035</v>
      </c>
      <c r="M193" t="b">
        <v>0</v>
      </c>
      <c r="N193">
        <v>3</v>
      </c>
      <c r="O193" t="b">
        <v>0</v>
      </c>
      <c r="P193" t="s">
        <v>8266</v>
      </c>
      <c r="Q193" s="12" t="s">
        <v>8307</v>
      </c>
      <c r="R193" s="12" t="s">
        <v>8311</v>
      </c>
      <c r="S193">
        <f t="shared" si="8"/>
        <v>83.33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6">
        <f t="shared" si="7"/>
        <v>41899.792037037041</v>
      </c>
      <c r="L194" s="18">
        <f t="shared" ref="L194:L257" si="9">(((I194/60)/60)/24)+DATE(1970,1,1)</f>
        <v>41929.792037037041</v>
      </c>
      <c r="M194" t="b">
        <v>0</v>
      </c>
      <c r="N194">
        <v>3</v>
      </c>
      <c r="O194" t="b">
        <v>0</v>
      </c>
      <c r="P194" t="s">
        <v>8266</v>
      </c>
      <c r="Q194" s="12" t="s">
        <v>8307</v>
      </c>
      <c r="R194" s="12" t="s">
        <v>8311</v>
      </c>
      <c r="S194">
        <f t="shared" si="8"/>
        <v>5.67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6">
        <f t="shared" ref="K195:K258" si="10">(((J195/60)/60)/24)+DATE(1970,1,1)</f>
        <v>41911.934791666667</v>
      </c>
      <c r="L195" s="18">
        <f t="shared" si="9"/>
        <v>41971.976458333331</v>
      </c>
      <c r="M195" t="b">
        <v>0</v>
      </c>
      <c r="N195">
        <v>0</v>
      </c>
      <c r="O195" t="b">
        <v>0</v>
      </c>
      <c r="P195" t="s">
        <v>8266</v>
      </c>
      <c r="Q195" s="12" t="s">
        <v>8307</v>
      </c>
      <c r="R195" s="12" t="s">
        <v>8311</v>
      </c>
      <c r="S195">
        <f t="shared" ref="S195:S258" si="11">IFERROR(ROUND(E195/N195,2),0)</f>
        <v>0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6">
        <f t="shared" si="10"/>
        <v>42375.996886574074</v>
      </c>
      <c r="L196" s="18">
        <f t="shared" si="9"/>
        <v>42435.996886574074</v>
      </c>
      <c r="M196" t="b">
        <v>0</v>
      </c>
      <c r="N196">
        <v>3</v>
      </c>
      <c r="O196" t="b">
        <v>0</v>
      </c>
      <c r="P196" t="s">
        <v>8266</v>
      </c>
      <c r="Q196" s="12" t="s">
        <v>8307</v>
      </c>
      <c r="R196" s="12" t="s">
        <v>8311</v>
      </c>
      <c r="S196">
        <f t="shared" si="11"/>
        <v>1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6">
        <f t="shared" si="10"/>
        <v>42135.67050925926</v>
      </c>
      <c r="L197" s="18">
        <f t="shared" si="9"/>
        <v>42195.67050925926</v>
      </c>
      <c r="M197" t="b">
        <v>0</v>
      </c>
      <c r="N197">
        <v>0</v>
      </c>
      <c r="O197" t="b">
        <v>0</v>
      </c>
      <c r="P197" t="s">
        <v>8266</v>
      </c>
      <c r="Q197" s="12" t="s">
        <v>8307</v>
      </c>
      <c r="R197" s="12" t="s">
        <v>8311</v>
      </c>
      <c r="S197">
        <f t="shared" si="11"/>
        <v>0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6">
        <f t="shared" si="10"/>
        <v>42259.542800925927</v>
      </c>
      <c r="L198" s="18">
        <f t="shared" si="9"/>
        <v>42287.875</v>
      </c>
      <c r="M198" t="b">
        <v>0</v>
      </c>
      <c r="N198">
        <v>19</v>
      </c>
      <c r="O198" t="b">
        <v>0</v>
      </c>
      <c r="P198" t="s">
        <v>8266</v>
      </c>
      <c r="Q198" s="12" t="s">
        <v>8307</v>
      </c>
      <c r="R198" s="12" t="s">
        <v>8311</v>
      </c>
      <c r="S198">
        <f t="shared" si="11"/>
        <v>77.11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6">
        <f t="shared" si="10"/>
        <v>42741.848379629635</v>
      </c>
      <c r="L199" s="18">
        <f t="shared" si="9"/>
        <v>42783.875</v>
      </c>
      <c r="M199" t="b">
        <v>0</v>
      </c>
      <c r="N199">
        <v>8</v>
      </c>
      <c r="O199" t="b">
        <v>0</v>
      </c>
      <c r="P199" t="s">
        <v>8266</v>
      </c>
      <c r="Q199" s="12" t="s">
        <v>8307</v>
      </c>
      <c r="R199" s="12" t="s">
        <v>8311</v>
      </c>
      <c r="S199">
        <f t="shared" si="11"/>
        <v>32.75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6">
        <f t="shared" si="10"/>
        <v>41887.383356481485</v>
      </c>
      <c r="L200" s="18">
        <f t="shared" si="9"/>
        <v>41917.383356481485</v>
      </c>
      <c r="M200" t="b">
        <v>0</v>
      </c>
      <c r="N200">
        <v>6</v>
      </c>
      <c r="O200" t="b">
        <v>0</v>
      </c>
      <c r="P200" t="s">
        <v>8266</v>
      </c>
      <c r="Q200" s="12" t="s">
        <v>8307</v>
      </c>
      <c r="R200" s="12" t="s">
        <v>8311</v>
      </c>
      <c r="S200">
        <f t="shared" si="11"/>
        <v>46.5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6">
        <f t="shared" si="10"/>
        <v>42584.123865740738</v>
      </c>
      <c r="L201" s="18">
        <f t="shared" si="9"/>
        <v>42614.123865740738</v>
      </c>
      <c r="M201" t="b">
        <v>0</v>
      </c>
      <c r="N201">
        <v>0</v>
      </c>
      <c r="O201" t="b">
        <v>0</v>
      </c>
      <c r="P201" t="s">
        <v>8266</v>
      </c>
      <c r="Q201" s="12" t="s">
        <v>8307</v>
      </c>
      <c r="R201" s="12" t="s">
        <v>8311</v>
      </c>
      <c r="S201">
        <f t="shared" si="11"/>
        <v>0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6">
        <f t="shared" si="10"/>
        <v>41867.083368055559</v>
      </c>
      <c r="L202" s="18">
        <f t="shared" si="9"/>
        <v>41897.083368055559</v>
      </c>
      <c r="M202" t="b">
        <v>0</v>
      </c>
      <c r="N202">
        <v>18</v>
      </c>
      <c r="O202" t="b">
        <v>0</v>
      </c>
      <c r="P202" t="s">
        <v>8266</v>
      </c>
      <c r="Q202" s="12" t="s">
        <v>8307</v>
      </c>
      <c r="R202" s="12" t="s">
        <v>8311</v>
      </c>
      <c r="S202">
        <f t="shared" si="11"/>
        <v>87.31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6">
        <f t="shared" si="10"/>
        <v>42023.818622685183</v>
      </c>
      <c r="L203" s="18">
        <f t="shared" si="9"/>
        <v>42043.818622685183</v>
      </c>
      <c r="M203" t="b">
        <v>0</v>
      </c>
      <c r="N203">
        <v>7</v>
      </c>
      <c r="O203" t="b">
        <v>0</v>
      </c>
      <c r="P203" t="s">
        <v>8266</v>
      </c>
      <c r="Q203" s="12" t="s">
        <v>8307</v>
      </c>
      <c r="R203" s="12" t="s">
        <v>8311</v>
      </c>
      <c r="S203">
        <f t="shared" si="11"/>
        <v>54.29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6">
        <f t="shared" si="10"/>
        <v>42255.927824074075</v>
      </c>
      <c r="L204" s="18">
        <f t="shared" si="9"/>
        <v>42285.874305555553</v>
      </c>
      <c r="M204" t="b">
        <v>0</v>
      </c>
      <c r="N204">
        <v>0</v>
      </c>
      <c r="O204" t="b">
        <v>0</v>
      </c>
      <c r="P204" t="s">
        <v>8266</v>
      </c>
      <c r="Q204" s="12" t="s">
        <v>8307</v>
      </c>
      <c r="R204" s="12" t="s">
        <v>8311</v>
      </c>
      <c r="S204">
        <f t="shared" si="11"/>
        <v>0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6">
        <f t="shared" si="10"/>
        <v>41973.847962962958</v>
      </c>
      <c r="L205" s="18">
        <f t="shared" si="9"/>
        <v>42033.847962962958</v>
      </c>
      <c r="M205" t="b">
        <v>0</v>
      </c>
      <c r="N205">
        <v>8</v>
      </c>
      <c r="O205" t="b">
        <v>0</v>
      </c>
      <c r="P205" t="s">
        <v>8266</v>
      </c>
      <c r="Q205" s="12" t="s">
        <v>8307</v>
      </c>
      <c r="R205" s="12" t="s">
        <v>8311</v>
      </c>
      <c r="S205">
        <f t="shared" si="11"/>
        <v>93.25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6">
        <f t="shared" si="10"/>
        <v>42556.583368055552</v>
      </c>
      <c r="L206" s="18">
        <f t="shared" si="9"/>
        <v>42586.583368055552</v>
      </c>
      <c r="M206" t="b">
        <v>0</v>
      </c>
      <c r="N206">
        <v>1293</v>
      </c>
      <c r="O206" t="b">
        <v>0</v>
      </c>
      <c r="P206" t="s">
        <v>8266</v>
      </c>
      <c r="Q206" s="12" t="s">
        <v>8307</v>
      </c>
      <c r="R206" s="12" t="s">
        <v>8311</v>
      </c>
      <c r="S206">
        <f t="shared" si="11"/>
        <v>117.68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6">
        <f t="shared" si="10"/>
        <v>42248.632199074069</v>
      </c>
      <c r="L207" s="18">
        <f t="shared" si="9"/>
        <v>42283.632199074069</v>
      </c>
      <c r="M207" t="b">
        <v>0</v>
      </c>
      <c r="N207">
        <v>17</v>
      </c>
      <c r="O207" t="b">
        <v>0</v>
      </c>
      <c r="P207" t="s">
        <v>8266</v>
      </c>
      <c r="Q207" s="12" t="s">
        <v>8307</v>
      </c>
      <c r="R207" s="12" t="s">
        <v>8311</v>
      </c>
      <c r="S207">
        <f t="shared" si="11"/>
        <v>76.47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6">
        <f t="shared" si="10"/>
        <v>42567.004432870366</v>
      </c>
      <c r="L208" s="18">
        <f t="shared" si="9"/>
        <v>42588.004432870366</v>
      </c>
      <c r="M208" t="b">
        <v>0</v>
      </c>
      <c r="N208">
        <v>0</v>
      </c>
      <c r="O208" t="b">
        <v>0</v>
      </c>
      <c r="P208" t="s">
        <v>8266</v>
      </c>
      <c r="Q208" s="12" t="s">
        <v>8307</v>
      </c>
      <c r="R208" s="12" t="s">
        <v>8311</v>
      </c>
      <c r="S208">
        <f t="shared" si="11"/>
        <v>0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6">
        <f t="shared" si="10"/>
        <v>41978.197199074071</v>
      </c>
      <c r="L209" s="18">
        <f t="shared" si="9"/>
        <v>42008.197199074071</v>
      </c>
      <c r="M209" t="b">
        <v>0</v>
      </c>
      <c r="N209">
        <v>13</v>
      </c>
      <c r="O209" t="b">
        <v>0</v>
      </c>
      <c r="P209" t="s">
        <v>8266</v>
      </c>
      <c r="Q209" s="12" t="s">
        <v>8307</v>
      </c>
      <c r="R209" s="12" t="s">
        <v>8311</v>
      </c>
      <c r="S209">
        <f t="shared" si="11"/>
        <v>163.85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6">
        <f t="shared" si="10"/>
        <v>41959.369988425926</v>
      </c>
      <c r="L210" s="18">
        <f t="shared" si="9"/>
        <v>41989.369988425926</v>
      </c>
      <c r="M210" t="b">
        <v>0</v>
      </c>
      <c r="N210">
        <v>0</v>
      </c>
      <c r="O210" t="b">
        <v>0</v>
      </c>
      <c r="P210" t="s">
        <v>8266</v>
      </c>
      <c r="Q210" s="12" t="s">
        <v>8307</v>
      </c>
      <c r="R210" s="12" t="s">
        <v>8311</v>
      </c>
      <c r="S210">
        <f t="shared" si="11"/>
        <v>0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6">
        <f t="shared" si="10"/>
        <v>42165.922858796301</v>
      </c>
      <c r="L211" s="18">
        <f t="shared" si="9"/>
        <v>42195.922858796301</v>
      </c>
      <c r="M211" t="b">
        <v>0</v>
      </c>
      <c r="N211">
        <v>0</v>
      </c>
      <c r="O211" t="b">
        <v>0</v>
      </c>
      <c r="P211" t="s">
        <v>8266</v>
      </c>
      <c r="Q211" s="12" t="s">
        <v>8307</v>
      </c>
      <c r="R211" s="12" t="s">
        <v>8311</v>
      </c>
      <c r="S211">
        <f t="shared" si="11"/>
        <v>0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6">
        <f t="shared" si="10"/>
        <v>42249.064722222218</v>
      </c>
      <c r="L212" s="18">
        <f t="shared" si="9"/>
        <v>42278.208333333328</v>
      </c>
      <c r="M212" t="b">
        <v>0</v>
      </c>
      <c r="N212">
        <v>33</v>
      </c>
      <c r="O212" t="b">
        <v>0</v>
      </c>
      <c r="P212" t="s">
        <v>8266</v>
      </c>
      <c r="Q212" s="12" t="s">
        <v>8307</v>
      </c>
      <c r="R212" s="12" t="s">
        <v>8311</v>
      </c>
      <c r="S212">
        <f t="shared" si="11"/>
        <v>91.82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6">
        <f t="shared" si="10"/>
        <v>42236.159918981488</v>
      </c>
      <c r="L213" s="18">
        <f t="shared" si="9"/>
        <v>42266.159918981488</v>
      </c>
      <c r="M213" t="b">
        <v>0</v>
      </c>
      <c r="N213">
        <v>12</v>
      </c>
      <c r="O213" t="b">
        <v>0</v>
      </c>
      <c r="P213" t="s">
        <v>8266</v>
      </c>
      <c r="Q213" s="12" t="s">
        <v>8307</v>
      </c>
      <c r="R213" s="12" t="s">
        <v>8311</v>
      </c>
      <c r="S213">
        <f t="shared" si="11"/>
        <v>185.83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6">
        <f t="shared" si="10"/>
        <v>42416.881018518514</v>
      </c>
      <c r="L214" s="18">
        <f t="shared" si="9"/>
        <v>42476.839351851857</v>
      </c>
      <c r="M214" t="b">
        <v>0</v>
      </c>
      <c r="N214">
        <v>1</v>
      </c>
      <c r="O214" t="b">
        <v>0</v>
      </c>
      <c r="P214" t="s">
        <v>8266</v>
      </c>
      <c r="Q214" s="12" t="s">
        <v>8307</v>
      </c>
      <c r="R214" s="12" t="s">
        <v>8311</v>
      </c>
      <c r="S214">
        <f t="shared" si="11"/>
        <v>1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6">
        <f t="shared" si="10"/>
        <v>42202.594293981485</v>
      </c>
      <c r="L215" s="18">
        <f t="shared" si="9"/>
        <v>42232.587974537033</v>
      </c>
      <c r="M215" t="b">
        <v>0</v>
      </c>
      <c r="N215">
        <v>1</v>
      </c>
      <c r="O215" t="b">
        <v>0</v>
      </c>
      <c r="P215" t="s">
        <v>8266</v>
      </c>
      <c r="Q215" s="12" t="s">
        <v>8307</v>
      </c>
      <c r="R215" s="12" t="s">
        <v>8311</v>
      </c>
      <c r="S215">
        <f t="shared" si="11"/>
        <v>20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6">
        <f t="shared" si="10"/>
        <v>42009.64061342593</v>
      </c>
      <c r="L216" s="18">
        <f t="shared" si="9"/>
        <v>42069.64061342593</v>
      </c>
      <c r="M216" t="b">
        <v>0</v>
      </c>
      <c r="N216">
        <v>1</v>
      </c>
      <c r="O216" t="b">
        <v>0</v>
      </c>
      <c r="P216" t="s">
        <v>8266</v>
      </c>
      <c r="Q216" s="12" t="s">
        <v>8307</v>
      </c>
      <c r="R216" s="12" t="s">
        <v>8311</v>
      </c>
      <c r="S216">
        <f t="shared" si="11"/>
        <v>1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6">
        <f t="shared" si="10"/>
        <v>42375.230115740742</v>
      </c>
      <c r="L217" s="18">
        <f t="shared" si="9"/>
        <v>42417.999305555553</v>
      </c>
      <c r="M217" t="b">
        <v>0</v>
      </c>
      <c r="N217">
        <v>1</v>
      </c>
      <c r="O217" t="b">
        <v>0</v>
      </c>
      <c r="P217" t="s">
        <v>8266</v>
      </c>
      <c r="Q217" s="12" t="s">
        <v>8307</v>
      </c>
      <c r="R217" s="12" t="s">
        <v>8311</v>
      </c>
      <c r="S217">
        <f t="shared" si="11"/>
        <v>10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6">
        <f t="shared" si="10"/>
        <v>42066.958761574075</v>
      </c>
      <c r="L218" s="18">
        <f t="shared" si="9"/>
        <v>42116.917094907403</v>
      </c>
      <c r="M218" t="b">
        <v>0</v>
      </c>
      <c r="N218">
        <v>84</v>
      </c>
      <c r="O218" t="b">
        <v>0</v>
      </c>
      <c r="P218" t="s">
        <v>8266</v>
      </c>
      <c r="Q218" s="12" t="s">
        <v>8307</v>
      </c>
      <c r="R218" s="12" t="s">
        <v>8311</v>
      </c>
      <c r="S218">
        <f t="shared" si="11"/>
        <v>331.54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6">
        <f t="shared" si="10"/>
        <v>41970.64061342593</v>
      </c>
      <c r="L219" s="18">
        <f t="shared" si="9"/>
        <v>42001.64061342593</v>
      </c>
      <c r="M219" t="b">
        <v>0</v>
      </c>
      <c r="N219">
        <v>38</v>
      </c>
      <c r="O219" t="b">
        <v>0</v>
      </c>
      <c r="P219" t="s">
        <v>8266</v>
      </c>
      <c r="Q219" s="12" t="s">
        <v>8307</v>
      </c>
      <c r="R219" s="12" t="s">
        <v>8311</v>
      </c>
      <c r="S219">
        <f t="shared" si="11"/>
        <v>314.29000000000002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6">
        <f t="shared" si="10"/>
        <v>42079.628344907411</v>
      </c>
      <c r="L220" s="18">
        <f t="shared" si="9"/>
        <v>42139.628344907411</v>
      </c>
      <c r="M220" t="b">
        <v>0</v>
      </c>
      <c r="N220">
        <v>1</v>
      </c>
      <c r="O220" t="b">
        <v>0</v>
      </c>
      <c r="P220" t="s">
        <v>8266</v>
      </c>
      <c r="Q220" s="12" t="s">
        <v>8307</v>
      </c>
      <c r="R220" s="12" t="s">
        <v>8311</v>
      </c>
      <c r="S220">
        <f t="shared" si="11"/>
        <v>100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6">
        <f t="shared" si="10"/>
        <v>42429.326678240745</v>
      </c>
      <c r="L221" s="18">
        <f t="shared" si="9"/>
        <v>42461.290972222225</v>
      </c>
      <c r="M221" t="b">
        <v>0</v>
      </c>
      <c r="N221">
        <v>76</v>
      </c>
      <c r="O221" t="b">
        <v>0</v>
      </c>
      <c r="P221" t="s">
        <v>8266</v>
      </c>
      <c r="Q221" s="12" t="s">
        <v>8307</v>
      </c>
      <c r="R221" s="12" t="s">
        <v>8311</v>
      </c>
      <c r="S221">
        <f t="shared" si="11"/>
        <v>115.99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6">
        <f t="shared" si="10"/>
        <v>42195.643865740742</v>
      </c>
      <c r="L222" s="18">
        <f t="shared" si="9"/>
        <v>42236.837499999994</v>
      </c>
      <c r="M222" t="b">
        <v>0</v>
      </c>
      <c r="N222">
        <v>3</v>
      </c>
      <c r="O222" t="b">
        <v>0</v>
      </c>
      <c r="P222" t="s">
        <v>8266</v>
      </c>
      <c r="Q222" s="12" t="s">
        <v>8307</v>
      </c>
      <c r="R222" s="12" t="s">
        <v>8311</v>
      </c>
      <c r="S222">
        <f t="shared" si="11"/>
        <v>120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6">
        <f t="shared" si="10"/>
        <v>42031.837546296301</v>
      </c>
      <c r="L223" s="18">
        <f t="shared" si="9"/>
        <v>42091.79587962963</v>
      </c>
      <c r="M223" t="b">
        <v>0</v>
      </c>
      <c r="N223">
        <v>0</v>
      </c>
      <c r="O223" t="b">
        <v>0</v>
      </c>
      <c r="P223" t="s">
        <v>8266</v>
      </c>
      <c r="Q223" s="12" t="s">
        <v>8307</v>
      </c>
      <c r="R223" s="12" t="s">
        <v>8311</v>
      </c>
      <c r="S223">
        <f t="shared" si="11"/>
        <v>0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6">
        <f t="shared" si="10"/>
        <v>42031.769884259258</v>
      </c>
      <c r="L224" s="18">
        <f t="shared" si="9"/>
        <v>42090.110416666663</v>
      </c>
      <c r="M224" t="b">
        <v>0</v>
      </c>
      <c r="N224">
        <v>2</v>
      </c>
      <c r="O224" t="b">
        <v>0</v>
      </c>
      <c r="P224" t="s">
        <v>8266</v>
      </c>
      <c r="Q224" s="12" t="s">
        <v>8307</v>
      </c>
      <c r="R224" s="12" t="s">
        <v>8311</v>
      </c>
      <c r="S224">
        <f t="shared" si="11"/>
        <v>65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6">
        <f t="shared" si="10"/>
        <v>42482.048032407409</v>
      </c>
      <c r="L225" s="18">
        <f t="shared" si="9"/>
        <v>42512.045138888891</v>
      </c>
      <c r="M225" t="b">
        <v>0</v>
      </c>
      <c r="N225">
        <v>0</v>
      </c>
      <c r="O225" t="b">
        <v>0</v>
      </c>
      <c r="P225" t="s">
        <v>8266</v>
      </c>
      <c r="Q225" s="12" t="s">
        <v>8307</v>
      </c>
      <c r="R225" s="12" t="s">
        <v>8311</v>
      </c>
      <c r="S225">
        <f t="shared" si="11"/>
        <v>0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6">
        <f t="shared" si="10"/>
        <v>42135.235254629632</v>
      </c>
      <c r="L226" s="18">
        <f t="shared" si="9"/>
        <v>42195.235254629632</v>
      </c>
      <c r="M226" t="b">
        <v>0</v>
      </c>
      <c r="N226">
        <v>0</v>
      </c>
      <c r="O226" t="b">
        <v>0</v>
      </c>
      <c r="P226" t="s">
        <v>8266</v>
      </c>
      <c r="Q226" s="12" t="s">
        <v>8307</v>
      </c>
      <c r="R226" s="12" t="s">
        <v>8311</v>
      </c>
      <c r="S226">
        <f t="shared" si="11"/>
        <v>0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6">
        <f t="shared" si="10"/>
        <v>42438.961273148147</v>
      </c>
      <c r="L227" s="18">
        <f t="shared" si="9"/>
        <v>42468.919606481482</v>
      </c>
      <c r="M227" t="b">
        <v>0</v>
      </c>
      <c r="N227">
        <v>0</v>
      </c>
      <c r="O227" t="b">
        <v>0</v>
      </c>
      <c r="P227" t="s">
        <v>8266</v>
      </c>
      <c r="Q227" s="12" t="s">
        <v>8307</v>
      </c>
      <c r="R227" s="12" t="s">
        <v>8311</v>
      </c>
      <c r="S227">
        <f t="shared" si="11"/>
        <v>0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6">
        <f t="shared" si="10"/>
        <v>42106.666018518517</v>
      </c>
      <c r="L228" s="18">
        <f t="shared" si="9"/>
        <v>42155.395138888889</v>
      </c>
      <c r="M228" t="b">
        <v>0</v>
      </c>
      <c r="N228">
        <v>2</v>
      </c>
      <c r="O228" t="b">
        <v>0</v>
      </c>
      <c r="P228" t="s">
        <v>8266</v>
      </c>
      <c r="Q228" s="12" t="s">
        <v>8307</v>
      </c>
      <c r="R228" s="12" t="s">
        <v>8311</v>
      </c>
      <c r="S228">
        <f t="shared" si="11"/>
        <v>125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6">
        <f t="shared" si="10"/>
        <v>42164.893993055557</v>
      </c>
      <c r="L229" s="18">
        <f t="shared" si="9"/>
        <v>42194.893993055557</v>
      </c>
      <c r="M229" t="b">
        <v>0</v>
      </c>
      <c r="N229">
        <v>0</v>
      </c>
      <c r="O229" t="b">
        <v>0</v>
      </c>
      <c r="P229" t="s">
        <v>8266</v>
      </c>
      <c r="Q229" s="12" t="s">
        <v>8307</v>
      </c>
      <c r="R229" s="12" t="s">
        <v>8311</v>
      </c>
      <c r="S229">
        <f t="shared" si="11"/>
        <v>0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6">
        <f t="shared" si="10"/>
        <v>42096.686400462961</v>
      </c>
      <c r="L230" s="18">
        <f t="shared" si="9"/>
        <v>42156.686400462961</v>
      </c>
      <c r="M230" t="b">
        <v>0</v>
      </c>
      <c r="N230">
        <v>0</v>
      </c>
      <c r="O230" t="b">
        <v>0</v>
      </c>
      <c r="P230" t="s">
        <v>8266</v>
      </c>
      <c r="Q230" s="12" t="s">
        <v>8307</v>
      </c>
      <c r="R230" s="12" t="s">
        <v>8311</v>
      </c>
      <c r="S230">
        <f t="shared" si="11"/>
        <v>0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6">
        <f t="shared" si="10"/>
        <v>42383.933993055558</v>
      </c>
      <c r="L231" s="18">
        <f t="shared" si="9"/>
        <v>42413.933993055558</v>
      </c>
      <c r="M231" t="b">
        <v>0</v>
      </c>
      <c r="N231">
        <v>0</v>
      </c>
      <c r="O231" t="b">
        <v>0</v>
      </c>
      <c r="P231" t="s">
        <v>8266</v>
      </c>
      <c r="Q231" s="12" t="s">
        <v>8307</v>
      </c>
      <c r="R231" s="12" t="s">
        <v>8311</v>
      </c>
      <c r="S231">
        <f t="shared" si="11"/>
        <v>0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6">
        <f t="shared" si="10"/>
        <v>42129.777210648142</v>
      </c>
      <c r="L232" s="18">
        <f t="shared" si="9"/>
        <v>42159.777210648142</v>
      </c>
      <c r="M232" t="b">
        <v>0</v>
      </c>
      <c r="N232">
        <v>2</v>
      </c>
      <c r="O232" t="b">
        <v>0</v>
      </c>
      <c r="P232" t="s">
        <v>8266</v>
      </c>
      <c r="Q232" s="12" t="s">
        <v>8307</v>
      </c>
      <c r="R232" s="12" t="s">
        <v>8311</v>
      </c>
      <c r="S232">
        <f t="shared" si="11"/>
        <v>30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6">
        <f t="shared" si="10"/>
        <v>42341.958923611113</v>
      </c>
      <c r="L233" s="18">
        <f t="shared" si="9"/>
        <v>42371.958923611113</v>
      </c>
      <c r="M233" t="b">
        <v>0</v>
      </c>
      <c r="N233">
        <v>0</v>
      </c>
      <c r="O233" t="b">
        <v>0</v>
      </c>
      <c r="P233" t="s">
        <v>8266</v>
      </c>
      <c r="Q233" s="12" t="s">
        <v>8307</v>
      </c>
      <c r="R233" s="12" t="s">
        <v>8311</v>
      </c>
      <c r="S233">
        <f t="shared" si="11"/>
        <v>0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6">
        <f t="shared" si="10"/>
        <v>42032.82576388889</v>
      </c>
      <c r="L234" s="18">
        <f t="shared" si="9"/>
        <v>42062.82576388889</v>
      </c>
      <c r="M234" t="b">
        <v>0</v>
      </c>
      <c r="N234">
        <v>7</v>
      </c>
      <c r="O234" t="b">
        <v>0</v>
      </c>
      <c r="P234" t="s">
        <v>8266</v>
      </c>
      <c r="Q234" s="12" t="s">
        <v>8307</v>
      </c>
      <c r="R234" s="12" t="s">
        <v>8311</v>
      </c>
      <c r="S234">
        <f t="shared" si="11"/>
        <v>15.71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6">
        <f t="shared" si="10"/>
        <v>42612.911712962959</v>
      </c>
      <c r="L235" s="18">
        <f t="shared" si="9"/>
        <v>42642.911712962959</v>
      </c>
      <c r="M235" t="b">
        <v>0</v>
      </c>
      <c r="N235">
        <v>0</v>
      </c>
      <c r="O235" t="b">
        <v>0</v>
      </c>
      <c r="P235" t="s">
        <v>8266</v>
      </c>
      <c r="Q235" s="12" t="s">
        <v>8307</v>
      </c>
      <c r="R235" s="12" t="s">
        <v>8311</v>
      </c>
      <c r="S235">
        <f t="shared" si="11"/>
        <v>0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6">
        <f t="shared" si="10"/>
        <v>42136.035405092596</v>
      </c>
      <c r="L236" s="18">
        <f t="shared" si="9"/>
        <v>42176.035405092596</v>
      </c>
      <c r="M236" t="b">
        <v>0</v>
      </c>
      <c r="N236">
        <v>5</v>
      </c>
      <c r="O236" t="b">
        <v>0</v>
      </c>
      <c r="P236" t="s">
        <v>8266</v>
      </c>
      <c r="Q236" s="12" t="s">
        <v>8307</v>
      </c>
      <c r="R236" s="12" t="s">
        <v>8311</v>
      </c>
      <c r="S236">
        <f t="shared" si="11"/>
        <v>80.2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6">
        <f t="shared" si="10"/>
        <v>42164.908530092594</v>
      </c>
      <c r="L237" s="18">
        <f t="shared" si="9"/>
        <v>42194.908530092594</v>
      </c>
      <c r="M237" t="b">
        <v>0</v>
      </c>
      <c r="N237">
        <v>0</v>
      </c>
      <c r="O237" t="b">
        <v>0</v>
      </c>
      <c r="P237" t="s">
        <v>8266</v>
      </c>
      <c r="Q237" s="12" t="s">
        <v>8307</v>
      </c>
      <c r="R237" s="12" t="s">
        <v>8311</v>
      </c>
      <c r="S237">
        <f t="shared" si="11"/>
        <v>0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6">
        <f t="shared" si="10"/>
        <v>42321.08447916666</v>
      </c>
      <c r="L238" s="18">
        <f t="shared" si="9"/>
        <v>42374</v>
      </c>
      <c r="M238" t="b">
        <v>0</v>
      </c>
      <c r="N238">
        <v>0</v>
      </c>
      <c r="O238" t="b">
        <v>0</v>
      </c>
      <c r="P238" t="s">
        <v>8266</v>
      </c>
      <c r="Q238" s="12" t="s">
        <v>8307</v>
      </c>
      <c r="R238" s="12" t="s">
        <v>8311</v>
      </c>
      <c r="S238">
        <f t="shared" si="11"/>
        <v>0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6">
        <f t="shared" si="10"/>
        <v>42377.577187499999</v>
      </c>
      <c r="L239" s="18">
        <f t="shared" si="9"/>
        <v>42437.577187499999</v>
      </c>
      <c r="M239" t="b">
        <v>0</v>
      </c>
      <c r="N239">
        <v>1</v>
      </c>
      <c r="O239" t="b">
        <v>0</v>
      </c>
      <c r="P239" t="s">
        <v>8266</v>
      </c>
      <c r="Q239" s="12" t="s">
        <v>8307</v>
      </c>
      <c r="R239" s="12" t="s">
        <v>8311</v>
      </c>
      <c r="S239">
        <f t="shared" si="11"/>
        <v>50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6">
        <f t="shared" si="10"/>
        <v>42713.962499999994</v>
      </c>
      <c r="L240" s="18">
        <f t="shared" si="9"/>
        <v>42734.375</v>
      </c>
      <c r="M240" t="b">
        <v>0</v>
      </c>
      <c r="N240">
        <v>0</v>
      </c>
      <c r="O240" t="b">
        <v>0</v>
      </c>
      <c r="P240" t="s">
        <v>8266</v>
      </c>
      <c r="Q240" s="12" t="s">
        <v>8307</v>
      </c>
      <c r="R240" s="12" t="s">
        <v>8311</v>
      </c>
      <c r="S240">
        <f t="shared" si="11"/>
        <v>0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6">
        <f t="shared" si="10"/>
        <v>42297.110300925924</v>
      </c>
      <c r="L241" s="18">
        <f t="shared" si="9"/>
        <v>42316.5</v>
      </c>
      <c r="M241" t="b">
        <v>0</v>
      </c>
      <c r="N241">
        <v>5</v>
      </c>
      <c r="O241" t="b">
        <v>0</v>
      </c>
      <c r="P241" t="s">
        <v>8266</v>
      </c>
      <c r="Q241" s="12" t="s">
        <v>8307</v>
      </c>
      <c r="R241" s="12" t="s">
        <v>8311</v>
      </c>
      <c r="S241">
        <f t="shared" si="11"/>
        <v>50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6">
        <f t="shared" si="10"/>
        <v>41354.708460648151</v>
      </c>
      <c r="L242" s="18">
        <f t="shared" si="9"/>
        <v>41399.708460648151</v>
      </c>
      <c r="M242" t="b">
        <v>1</v>
      </c>
      <c r="N242">
        <v>137</v>
      </c>
      <c r="O242" t="b">
        <v>1</v>
      </c>
      <c r="P242" t="s">
        <v>8267</v>
      </c>
      <c r="Q242" s="12" t="s">
        <v>8307</v>
      </c>
      <c r="R242" s="12" t="s">
        <v>8312</v>
      </c>
      <c r="S242">
        <f t="shared" si="11"/>
        <v>117.85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6">
        <f t="shared" si="10"/>
        <v>41949.697962962964</v>
      </c>
      <c r="L243" s="18">
        <f t="shared" si="9"/>
        <v>41994.697962962964</v>
      </c>
      <c r="M243" t="b">
        <v>1</v>
      </c>
      <c r="N243">
        <v>376</v>
      </c>
      <c r="O243" t="b">
        <v>1</v>
      </c>
      <c r="P243" t="s">
        <v>8267</v>
      </c>
      <c r="Q243" s="12" t="s">
        <v>8307</v>
      </c>
      <c r="R243" s="12" t="s">
        <v>8312</v>
      </c>
      <c r="S243">
        <f t="shared" si="11"/>
        <v>109.04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6">
        <f t="shared" si="10"/>
        <v>40862.492939814816</v>
      </c>
      <c r="L244" s="18">
        <f t="shared" si="9"/>
        <v>40897.492939814816</v>
      </c>
      <c r="M244" t="b">
        <v>1</v>
      </c>
      <c r="N244">
        <v>202</v>
      </c>
      <c r="O244" t="b">
        <v>1</v>
      </c>
      <c r="P244" t="s">
        <v>8267</v>
      </c>
      <c r="Q244" s="12" t="s">
        <v>8307</v>
      </c>
      <c r="R244" s="12" t="s">
        <v>8312</v>
      </c>
      <c r="S244">
        <f t="shared" si="11"/>
        <v>73.02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6">
        <f t="shared" si="10"/>
        <v>41662.047500000001</v>
      </c>
      <c r="L245" s="18">
        <f t="shared" si="9"/>
        <v>41692.047500000001</v>
      </c>
      <c r="M245" t="b">
        <v>1</v>
      </c>
      <c r="N245">
        <v>328</v>
      </c>
      <c r="O245" t="b">
        <v>1</v>
      </c>
      <c r="P245" t="s">
        <v>8267</v>
      </c>
      <c r="Q245" s="12" t="s">
        <v>8307</v>
      </c>
      <c r="R245" s="12" t="s">
        <v>8312</v>
      </c>
      <c r="S245">
        <f t="shared" si="11"/>
        <v>78.2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6">
        <f t="shared" si="10"/>
        <v>40213.323599537034</v>
      </c>
      <c r="L246" s="18">
        <f t="shared" si="9"/>
        <v>40253.29583333333</v>
      </c>
      <c r="M246" t="b">
        <v>1</v>
      </c>
      <c r="N246">
        <v>84</v>
      </c>
      <c r="O246" t="b">
        <v>1</v>
      </c>
      <c r="P246" t="s">
        <v>8267</v>
      </c>
      <c r="Q246" s="12" t="s">
        <v>8307</v>
      </c>
      <c r="R246" s="12" t="s">
        <v>8312</v>
      </c>
      <c r="S246">
        <f t="shared" si="11"/>
        <v>47.4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6">
        <f t="shared" si="10"/>
        <v>41107.053067129629</v>
      </c>
      <c r="L247" s="18">
        <f t="shared" si="9"/>
        <v>41137.053067129629</v>
      </c>
      <c r="M247" t="b">
        <v>1</v>
      </c>
      <c r="N247">
        <v>96</v>
      </c>
      <c r="O247" t="b">
        <v>1</v>
      </c>
      <c r="P247" t="s">
        <v>8267</v>
      </c>
      <c r="Q247" s="12" t="s">
        <v>8307</v>
      </c>
      <c r="R247" s="12" t="s">
        <v>8312</v>
      </c>
      <c r="S247">
        <f t="shared" si="11"/>
        <v>54.02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6">
        <f t="shared" si="10"/>
        <v>40480.363483796296</v>
      </c>
      <c r="L248" s="18">
        <f t="shared" si="9"/>
        <v>40530.405150462961</v>
      </c>
      <c r="M248" t="b">
        <v>1</v>
      </c>
      <c r="N248">
        <v>223</v>
      </c>
      <c r="O248" t="b">
        <v>1</v>
      </c>
      <c r="P248" t="s">
        <v>8267</v>
      </c>
      <c r="Q248" s="12" t="s">
        <v>8307</v>
      </c>
      <c r="R248" s="12" t="s">
        <v>8312</v>
      </c>
      <c r="S248">
        <f t="shared" si="11"/>
        <v>68.489999999999995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6">
        <f t="shared" si="10"/>
        <v>40430.604328703703</v>
      </c>
      <c r="L249" s="18">
        <f t="shared" si="9"/>
        <v>40467.152083333334</v>
      </c>
      <c r="M249" t="b">
        <v>1</v>
      </c>
      <c r="N249">
        <v>62</v>
      </c>
      <c r="O249" t="b">
        <v>1</v>
      </c>
      <c r="P249" t="s">
        <v>8267</v>
      </c>
      <c r="Q249" s="12" t="s">
        <v>8307</v>
      </c>
      <c r="R249" s="12" t="s">
        <v>8312</v>
      </c>
      <c r="S249">
        <f t="shared" si="11"/>
        <v>108.15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6">
        <f t="shared" si="10"/>
        <v>40870.774409722224</v>
      </c>
      <c r="L250" s="18">
        <f t="shared" si="9"/>
        <v>40915.774409722224</v>
      </c>
      <c r="M250" t="b">
        <v>1</v>
      </c>
      <c r="N250">
        <v>146</v>
      </c>
      <c r="O250" t="b">
        <v>1</v>
      </c>
      <c r="P250" t="s">
        <v>8267</v>
      </c>
      <c r="Q250" s="12" t="s">
        <v>8307</v>
      </c>
      <c r="R250" s="12" t="s">
        <v>8312</v>
      </c>
      <c r="S250">
        <f t="shared" si="11"/>
        <v>589.95000000000005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6">
        <f t="shared" si="10"/>
        <v>40332.923842592594</v>
      </c>
      <c r="L251" s="18">
        <f t="shared" si="9"/>
        <v>40412.736111111109</v>
      </c>
      <c r="M251" t="b">
        <v>1</v>
      </c>
      <c r="N251">
        <v>235</v>
      </c>
      <c r="O251" t="b">
        <v>1</v>
      </c>
      <c r="P251" t="s">
        <v>8267</v>
      </c>
      <c r="Q251" s="12" t="s">
        <v>8307</v>
      </c>
      <c r="R251" s="12" t="s">
        <v>8312</v>
      </c>
      <c r="S251">
        <f t="shared" si="11"/>
        <v>48.05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6">
        <f t="shared" si="10"/>
        <v>41401.565868055557</v>
      </c>
      <c r="L252" s="18">
        <f t="shared" si="9"/>
        <v>41431.565868055557</v>
      </c>
      <c r="M252" t="b">
        <v>1</v>
      </c>
      <c r="N252">
        <v>437</v>
      </c>
      <c r="O252" t="b">
        <v>1</v>
      </c>
      <c r="P252" t="s">
        <v>8267</v>
      </c>
      <c r="Q252" s="12" t="s">
        <v>8307</v>
      </c>
      <c r="R252" s="12" t="s">
        <v>8312</v>
      </c>
      <c r="S252">
        <f t="shared" si="11"/>
        <v>72.48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6">
        <f t="shared" si="10"/>
        <v>41013.787569444445</v>
      </c>
      <c r="L253" s="18">
        <f t="shared" si="9"/>
        <v>41045.791666666664</v>
      </c>
      <c r="M253" t="b">
        <v>1</v>
      </c>
      <c r="N253">
        <v>77</v>
      </c>
      <c r="O253" t="b">
        <v>1</v>
      </c>
      <c r="P253" t="s">
        <v>8267</v>
      </c>
      <c r="Q253" s="12" t="s">
        <v>8307</v>
      </c>
      <c r="R253" s="12" t="s">
        <v>8312</v>
      </c>
      <c r="S253">
        <f t="shared" si="11"/>
        <v>57.08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6">
        <f t="shared" si="10"/>
        <v>40266.662708333337</v>
      </c>
      <c r="L254" s="18">
        <f t="shared" si="9"/>
        <v>40330.165972222225</v>
      </c>
      <c r="M254" t="b">
        <v>1</v>
      </c>
      <c r="N254">
        <v>108</v>
      </c>
      <c r="O254" t="b">
        <v>1</v>
      </c>
      <c r="P254" t="s">
        <v>8267</v>
      </c>
      <c r="Q254" s="12" t="s">
        <v>8307</v>
      </c>
      <c r="R254" s="12" t="s">
        <v>8312</v>
      </c>
      <c r="S254">
        <f t="shared" si="11"/>
        <v>85.44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6">
        <f t="shared" si="10"/>
        <v>40924.650868055556</v>
      </c>
      <c r="L255" s="18">
        <f t="shared" si="9"/>
        <v>40954.650868055556</v>
      </c>
      <c r="M255" t="b">
        <v>1</v>
      </c>
      <c r="N255">
        <v>7</v>
      </c>
      <c r="O255" t="b">
        <v>1</v>
      </c>
      <c r="P255" t="s">
        <v>8267</v>
      </c>
      <c r="Q255" s="12" t="s">
        <v>8307</v>
      </c>
      <c r="R255" s="12" t="s">
        <v>8312</v>
      </c>
      <c r="S255">
        <f t="shared" si="11"/>
        <v>215.86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6">
        <f t="shared" si="10"/>
        <v>42263.952662037031</v>
      </c>
      <c r="L256" s="18">
        <f t="shared" si="9"/>
        <v>42294.083333333328</v>
      </c>
      <c r="M256" t="b">
        <v>1</v>
      </c>
      <c r="N256">
        <v>314</v>
      </c>
      <c r="O256" t="b">
        <v>1</v>
      </c>
      <c r="P256" t="s">
        <v>8267</v>
      </c>
      <c r="Q256" s="12" t="s">
        <v>8307</v>
      </c>
      <c r="R256" s="12" t="s">
        <v>8312</v>
      </c>
      <c r="S256">
        <f t="shared" si="11"/>
        <v>89.39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6">
        <f t="shared" si="10"/>
        <v>40588.526412037041</v>
      </c>
      <c r="L257" s="18">
        <f t="shared" si="9"/>
        <v>40618.48474537037</v>
      </c>
      <c r="M257" t="b">
        <v>1</v>
      </c>
      <c r="N257">
        <v>188</v>
      </c>
      <c r="O257" t="b">
        <v>1</v>
      </c>
      <c r="P257" t="s">
        <v>8267</v>
      </c>
      <c r="Q257" s="12" t="s">
        <v>8307</v>
      </c>
      <c r="R257" s="12" t="s">
        <v>8312</v>
      </c>
      <c r="S257">
        <f t="shared" si="11"/>
        <v>45.42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6">
        <f t="shared" si="10"/>
        <v>41319.769293981481</v>
      </c>
      <c r="L258" s="18">
        <f t="shared" ref="L258:L321" si="12">(((I258/60)/60)/24)+DATE(1970,1,1)</f>
        <v>41349.769293981481</v>
      </c>
      <c r="M258" t="b">
        <v>1</v>
      </c>
      <c r="N258">
        <v>275</v>
      </c>
      <c r="O258" t="b">
        <v>1</v>
      </c>
      <c r="P258" t="s">
        <v>8267</v>
      </c>
      <c r="Q258" s="12" t="s">
        <v>8307</v>
      </c>
      <c r="R258" s="12" t="s">
        <v>8312</v>
      </c>
      <c r="S258">
        <f t="shared" si="11"/>
        <v>65.760000000000005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6">
        <f t="shared" ref="K259:K322" si="13">(((J259/60)/60)/24)+DATE(1970,1,1)</f>
        <v>42479.626875000002</v>
      </c>
      <c r="L259" s="18">
        <f t="shared" si="12"/>
        <v>42509.626875000002</v>
      </c>
      <c r="M259" t="b">
        <v>1</v>
      </c>
      <c r="N259">
        <v>560</v>
      </c>
      <c r="O259" t="b">
        <v>1</v>
      </c>
      <c r="P259" t="s">
        <v>8267</v>
      </c>
      <c r="Q259" s="12" t="s">
        <v>8307</v>
      </c>
      <c r="R259" s="12" t="s">
        <v>8312</v>
      </c>
      <c r="S259">
        <f t="shared" ref="S259:S322" si="14">IFERROR(ROUND(E259/N259,2),0)</f>
        <v>66.7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6">
        <f t="shared" si="13"/>
        <v>40682.051689814813</v>
      </c>
      <c r="L260" s="18">
        <f t="shared" si="12"/>
        <v>40712.051689814813</v>
      </c>
      <c r="M260" t="b">
        <v>1</v>
      </c>
      <c r="N260">
        <v>688</v>
      </c>
      <c r="O260" t="b">
        <v>1</v>
      </c>
      <c r="P260" t="s">
        <v>8267</v>
      </c>
      <c r="Q260" s="12" t="s">
        <v>8307</v>
      </c>
      <c r="R260" s="12" t="s">
        <v>8312</v>
      </c>
      <c r="S260">
        <f t="shared" si="14"/>
        <v>83.35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6">
        <f t="shared" si="13"/>
        <v>42072.738067129627</v>
      </c>
      <c r="L261" s="18">
        <f t="shared" si="12"/>
        <v>42102.738067129627</v>
      </c>
      <c r="M261" t="b">
        <v>1</v>
      </c>
      <c r="N261">
        <v>942</v>
      </c>
      <c r="O261" t="b">
        <v>1</v>
      </c>
      <c r="P261" t="s">
        <v>8267</v>
      </c>
      <c r="Q261" s="12" t="s">
        <v>8307</v>
      </c>
      <c r="R261" s="12" t="s">
        <v>8312</v>
      </c>
      <c r="S261">
        <f t="shared" si="14"/>
        <v>105.05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6">
        <f t="shared" si="13"/>
        <v>40330.755543981482</v>
      </c>
      <c r="L262" s="18">
        <f t="shared" si="12"/>
        <v>40376.415972222225</v>
      </c>
      <c r="M262" t="b">
        <v>1</v>
      </c>
      <c r="N262">
        <v>88</v>
      </c>
      <c r="O262" t="b">
        <v>1</v>
      </c>
      <c r="P262" t="s">
        <v>8267</v>
      </c>
      <c r="Q262" s="12" t="s">
        <v>8307</v>
      </c>
      <c r="R262" s="12" t="s">
        <v>8312</v>
      </c>
      <c r="S262">
        <f t="shared" si="14"/>
        <v>120.91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6">
        <f t="shared" si="13"/>
        <v>41017.885462962964</v>
      </c>
      <c r="L263" s="18">
        <f t="shared" si="12"/>
        <v>41067.621527777781</v>
      </c>
      <c r="M263" t="b">
        <v>1</v>
      </c>
      <c r="N263">
        <v>220</v>
      </c>
      <c r="O263" t="b">
        <v>1</v>
      </c>
      <c r="P263" t="s">
        <v>8267</v>
      </c>
      <c r="Q263" s="12" t="s">
        <v>8307</v>
      </c>
      <c r="R263" s="12" t="s">
        <v>8312</v>
      </c>
      <c r="S263">
        <f t="shared" si="14"/>
        <v>97.64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6">
        <f t="shared" si="13"/>
        <v>40555.24800925926</v>
      </c>
      <c r="L264" s="18">
        <f t="shared" si="12"/>
        <v>40600.24800925926</v>
      </c>
      <c r="M264" t="b">
        <v>1</v>
      </c>
      <c r="N264">
        <v>145</v>
      </c>
      <c r="O264" t="b">
        <v>1</v>
      </c>
      <c r="P264" t="s">
        <v>8267</v>
      </c>
      <c r="Q264" s="12" t="s">
        <v>8307</v>
      </c>
      <c r="R264" s="12" t="s">
        <v>8312</v>
      </c>
      <c r="S264">
        <f t="shared" si="14"/>
        <v>41.38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6">
        <f t="shared" si="13"/>
        <v>41149.954791666663</v>
      </c>
      <c r="L265" s="18">
        <f t="shared" si="12"/>
        <v>41179.954791666663</v>
      </c>
      <c r="M265" t="b">
        <v>1</v>
      </c>
      <c r="N265">
        <v>963</v>
      </c>
      <c r="O265" t="b">
        <v>1</v>
      </c>
      <c r="P265" t="s">
        <v>8267</v>
      </c>
      <c r="Q265" s="12" t="s">
        <v>8307</v>
      </c>
      <c r="R265" s="12" t="s">
        <v>8312</v>
      </c>
      <c r="S265">
        <f t="shared" si="14"/>
        <v>30.65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6">
        <f t="shared" si="13"/>
        <v>41010.620312500003</v>
      </c>
      <c r="L266" s="18">
        <f t="shared" si="12"/>
        <v>41040.620312500003</v>
      </c>
      <c r="M266" t="b">
        <v>1</v>
      </c>
      <c r="N266">
        <v>91</v>
      </c>
      <c r="O266" t="b">
        <v>1</v>
      </c>
      <c r="P266" t="s">
        <v>8267</v>
      </c>
      <c r="Q266" s="12" t="s">
        <v>8307</v>
      </c>
      <c r="R266" s="12" t="s">
        <v>8312</v>
      </c>
      <c r="S266">
        <f t="shared" si="14"/>
        <v>64.95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6">
        <f t="shared" si="13"/>
        <v>40267.245717592588</v>
      </c>
      <c r="L267" s="18">
        <f t="shared" si="12"/>
        <v>40308.844444444447</v>
      </c>
      <c r="M267" t="b">
        <v>1</v>
      </c>
      <c r="N267">
        <v>58</v>
      </c>
      <c r="O267" t="b">
        <v>1</v>
      </c>
      <c r="P267" t="s">
        <v>8267</v>
      </c>
      <c r="Q267" s="12" t="s">
        <v>8307</v>
      </c>
      <c r="R267" s="12" t="s">
        <v>8312</v>
      </c>
      <c r="S267">
        <f t="shared" si="14"/>
        <v>95.78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6">
        <f t="shared" si="13"/>
        <v>40205.174849537041</v>
      </c>
      <c r="L268" s="18">
        <f t="shared" si="12"/>
        <v>40291.160416666666</v>
      </c>
      <c r="M268" t="b">
        <v>1</v>
      </c>
      <c r="N268">
        <v>36</v>
      </c>
      <c r="O268" t="b">
        <v>1</v>
      </c>
      <c r="P268" t="s">
        <v>8267</v>
      </c>
      <c r="Q268" s="12" t="s">
        <v>8307</v>
      </c>
      <c r="R268" s="12" t="s">
        <v>8312</v>
      </c>
      <c r="S268">
        <f t="shared" si="14"/>
        <v>40.42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6">
        <f t="shared" si="13"/>
        <v>41785.452534722222</v>
      </c>
      <c r="L269" s="18">
        <f t="shared" si="12"/>
        <v>41815.452534722222</v>
      </c>
      <c r="M269" t="b">
        <v>1</v>
      </c>
      <c r="N269">
        <v>165</v>
      </c>
      <c r="O269" t="b">
        <v>1</v>
      </c>
      <c r="P269" t="s">
        <v>8267</v>
      </c>
      <c r="Q269" s="12" t="s">
        <v>8307</v>
      </c>
      <c r="R269" s="12" t="s">
        <v>8312</v>
      </c>
      <c r="S269">
        <f t="shared" si="14"/>
        <v>78.58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6">
        <f t="shared" si="13"/>
        <v>40809.15252314815</v>
      </c>
      <c r="L270" s="18">
        <f t="shared" si="12"/>
        <v>40854.194189814814</v>
      </c>
      <c r="M270" t="b">
        <v>1</v>
      </c>
      <c r="N270">
        <v>111</v>
      </c>
      <c r="O270" t="b">
        <v>1</v>
      </c>
      <c r="P270" t="s">
        <v>8267</v>
      </c>
      <c r="Q270" s="12" t="s">
        <v>8307</v>
      </c>
      <c r="R270" s="12" t="s">
        <v>8312</v>
      </c>
      <c r="S270">
        <f t="shared" si="14"/>
        <v>50.18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6">
        <f t="shared" si="13"/>
        <v>42758.197013888886</v>
      </c>
      <c r="L271" s="18">
        <f t="shared" si="12"/>
        <v>42788.197013888886</v>
      </c>
      <c r="M271" t="b">
        <v>1</v>
      </c>
      <c r="N271">
        <v>1596</v>
      </c>
      <c r="O271" t="b">
        <v>1</v>
      </c>
      <c r="P271" t="s">
        <v>8267</v>
      </c>
      <c r="Q271" s="12" t="s">
        <v>8307</v>
      </c>
      <c r="R271" s="12" t="s">
        <v>8312</v>
      </c>
      <c r="S271">
        <f t="shared" si="14"/>
        <v>92.25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6">
        <f t="shared" si="13"/>
        <v>40637.866550925923</v>
      </c>
      <c r="L272" s="18">
        <f t="shared" si="12"/>
        <v>40688.166666666664</v>
      </c>
      <c r="M272" t="b">
        <v>1</v>
      </c>
      <c r="N272">
        <v>61</v>
      </c>
      <c r="O272" t="b">
        <v>1</v>
      </c>
      <c r="P272" t="s">
        <v>8267</v>
      </c>
      <c r="Q272" s="12" t="s">
        <v>8307</v>
      </c>
      <c r="R272" s="12" t="s">
        <v>8312</v>
      </c>
      <c r="S272">
        <f t="shared" si="14"/>
        <v>57.54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6">
        <f t="shared" si="13"/>
        <v>41612.10024305556</v>
      </c>
      <c r="L273" s="18">
        <f t="shared" si="12"/>
        <v>41641.333333333336</v>
      </c>
      <c r="M273" t="b">
        <v>1</v>
      </c>
      <c r="N273">
        <v>287</v>
      </c>
      <c r="O273" t="b">
        <v>1</v>
      </c>
      <c r="P273" t="s">
        <v>8267</v>
      </c>
      <c r="Q273" s="12" t="s">
        <v>8307</v>
      </c>
      <c r="R273" s="12" t="s">
        <v>8312</v>
      </c>
      <c r="S273">
        <f t="shared" si="14"/>
        <v>109.42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6">
        <f t="shared" si="13"/>
        <v>40235.900358796294</v>
      </c>
      <c r="L274" s="18">
        <f t="shared" si="12"/>
        <v>40296.78402777778</v>
      </c>
      <c r="M274" t="b">
        <v>1</v>
      </c>
      <c r="N274">
        <v>65</v>
      </c>
      <c r="O274" t="b">
        <v>1</v>
      </c>
      <c r="P274" t="s">
        <v>8267</v>
      </c>
      <c r="Q274" s="12" t="s">
        <v>8307</v>
      </c>
      <c r="R274" s="12" t="s">
        <v>8312</v>
      </c>
      <c r="S274">
        <f t="shared" si="14"/>
        <v>81.89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6">
        <f t="shared" si="13"/>
        <v>40697.498449074075</v>
      </c>
      <c r="L275" s="18">
        <f t="shared" si="12"/>
        <v>40727.498449074075</v>
      </c>
      <c r="M275" t="b">
        <v>1</v>
      </c>
      <c r="N275">
        <v>118</v>
      </c>
      <c r="O275" t="b">
        <v>1</v>
      </c>
      <c r="P275" t="s">
        <v>8267</v>
      </c>
      <c r="Q275" s="12" t="s">
        <v>8307</v>
      </c>
      <c r="R275" s="12" t="s">
        <v>8312</v>
      </c>
      <c r="S275">
        <f t="shared" si="14"/>
        <v>45.67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6">
        <f t="shared" si="13"/>
        <v>40969.912372685183</v>
      </c>
      <c r="L276" s="18">
        <f t="shared" si="12"/>
        <v>41004.290972222225</v>
      </c>
      <c r="M276" t="b">
        <v>1</v>
      </c>
      <c r="N276">
        <v>113</v>
      </c>
      <c r="O276" t="b">
        <v>1</v>
      </c>
      <c r="P276" t="s">
        <v>8267</v>
      </c>
      <c r="Q276" s="12" t="s">
        <v>8307</v>
      </c>
      <c r="R276" s="12" t="s">
        <v>8312</v>
      </c>
      <c r="S276">
        <f t="shared" si="14"/>
        <v>55.22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6">
        <f t="shared" si="13"/>
        <v>41193.032013888893</v>
      </c>
      <c r="L277" s="18">
        <f t="shared" si="12"/>
        <v>41223.073680555557</v>
      </c>
      <c r="M277" t="b">
        <v>1</v>
      </c>
      <c r="N277">
        <v>332</v>
      </c>
      <c r="O277" t="b">
        <v>1</v>
      </c>
      <c r="P277" t="s">
        <v>8267</v>
      </c>
      <c r="Q277" s="12" t="s">
        <v>8307</v>
      </c>
      <c r="R277" s="12" t="s">
        <v>8312</v>
      </c>
      <c r="S277">
        <f t="shared" si="14"/>
        <v>65.3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6">
        <f t="shared" si="13"/>
        <v>40967.081874999996</v>
      </c>
      <c r="L278" s="18">
        <f t="shared" si="12"/>
        <v>41027.040208333332</v>
      </c>
      <c r="M278" t="b">
        <v>1</v>
      </c>
      <c r="N278">
        <v>62</v>
      </c>
      <c r="O278" t="b">
        <v>1</v>
      </c>
      <c r="P278" t="s">
        <v>8267</v>
      </c>
      <c r="Q278" s="12" t="s">
        <v>8307</v>
      </c>
      <c r="R278" s="12" t="s">
        <v>8312</v>
      </c>
      <c r="S278">
        <f t="shared" si="14"/>
        <v>95.23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6">
        <f t="shared" si="13"/>
        <v>42117.891423611116</v>
      </c>
      <c r="L279" s="18">
        <f t="shared" si="12"/>
        <v>42147.891423611116</v>
      </c>
      <c r="M279" t="b">
        <v>1</v>
      </c>
      <c r="N279">
        <v>951</v>
      </c>
      <c r="O279" t="b">
        <v>1</v>
      </c>
      <c r="P279" t="s">
        <v>8267</v>
      </c>
      <c r="Q279" s="12" t="s">
        <v>8307</v>
      </c>
      <c r="R279" s="12" t="s">
        <v>8312</v>
      </c>
      <c r="S279">
        <f t="shared" si="14"/>
        <v>75.44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6">
        <f t="shared" si="13"/>
        <v>41164.040960648148</v>
      </c>
      <c r="L280" s="18">
        <f t="shared" si="12"/>
        <v>41194.040960648148</v>
      </c>
      <c r="M280" t="b">
        <v>1</v>
      </c>
      <c r="N280">
        <v>415</v>
      </c>
      <c r="O280" t="b">
        <v>1</v>
      </c>
      <c r="P280" t="s">
        <v>8267</v>
      </c>
      <c r="Q280" s="12" t="s">
        <v>8307</v>
      </c>
      <c r="R280" s="12" t="s">
        <v>8312</v>
      </c>
      <c r="S280">
        <f t="shared" si="14"/>
        <v>97.82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6">
        <f t="shared" si="13"/>
        <v>42759.244166666671</v>
      </c>
      <c r="L281" s="18">
        <f t="shared" si="12"/>
        <v>42793.084027777775</v>
      </c>
      <c r="M281" t="b">
        <v>1</v>
      </c>
      <c r="N281">
        <v>305</v>
      </c>
      <c r="O281" t="b">
        <v>1</v>
      </c>
      <c r="P281" t="s">
        <v>8267</v>
      </c>
      <c r="Q281" s="12" t="s">
        <v>8307</v>
      </c>
      <c r="R281" s="12" t="s">
        <v>8312</v>
      </c>
      <c r="S281">
        <f t="shared" si="14"/>
        <v>87.69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6">
        <f t="shared" si="13"/>
        <v>41744.590682870366</v>
      </c>
      <c r="L282" s="18">
        <f t="shared" si="12"/>
        <v>41789.590682870366</v>
      </c>
      <c r="M282" t="b">
        <v>1</v>
      </c>
      <c r="N282">
        <v>2139</v>
      </c>
      <c r="O282" t="b">
        <v>1</v>
      </c>
      <c r="P282" t="s">
        <v>8267</v>
      </c>
      <c r="Q282" s="12" t="s">
        <v>8307</v>
      </c>
      <c r="R282" s="12" t="s">
        <v>8312</v>
      </c>
      <c r="S282">
        <f t="shared" si="14"/>
        <v>54.75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6">
        <f t="shared" si="13"/>
        <v>39950.163344907407</v>
      </c>
      <c r="L283" s="18">
        <f t="shared" si="12"/>
        <v>40035.80972222222</v>
      </c>
      <c r="M283" t="b">
        <v>1</v>
      </c>
      <c r="N283">
        <v>79</v>
      </c>
      <c r="O283" t="b">
        <v>1</v>
      </c>
      <c r="P283" t="s">
        <v>8267</v>
      </c>
      <c r="Q283" s="12" t="s">
        <v>8307</v>
      </c>
      <c r="R283" s="12" t="s">
        <v>8312</v>
      </c>
      <c r="S283">
        <f t="shared" si="14"/>
        <v>83.95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6">
        <f t="shared" si="13"/>
        <v>40194.920046296298</v>
      </c>
      <c r="L284" s="18">
        <f t="shared" si="12"/>
        <v>40231.916666666664</v>
      </c>
      <c r="M284" t="b">
        <v>1</v>
      </c>
      <c r="N284">
        <v>179</v>
      </c>
      <c r="O284" t="b">
        <v>1</v>
      </c>
      <c r="P284" t="s">
        <v>8267</v>
      </c>
      <c r="Q284" s="12" t="s">
        <v>8307</v>
      </c>
      <c r="R284" s="12" t="s">
        <v>8312</v>
      </c>
      <c r="S284">
        <f t="shared" si="14"/>
        <v>254.39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6">
        <f t="shared" si="13"/>
        <v>40675.71</v>
      </c>
      <c r="L285" s="18">
        <f t="shared" si="12"/>
        <v>40695.207638888889</v>
      </c>
      <c r="M285" t="b">
        <v>1</v>
      </c>
      <c r="N285">
        <v>202</v>
      </c>
      <c r="O285" t="b">
        <v>1</v>
      </c>
      <c r="P285" t="s">
        <v>8267</v>
      </c>
      <c r="Q285" s="12" t="s">
        <v>8307</v>
      </c>
      <c r="R285" s="12" t="s">
        <v>8312</v>
      </c>
      <c r="S285">
        <f t="shared" si="14"/>
        <v>101.83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6">
        <f t="shared" si="13"/>
        <v>40904.738194444442</v>
      </c>
      <c r="L286" s="18">
        <f t="shared" si="12"/>
        <v>40929.738194444442</v>
      </c>
      <c r="M286" t="b">
        <v>1</v>
      </c>
      <c r="N286">
        <v>760</v>
      </c>
      <c r="O286" t="b">
        <v>1</v>
      </c>
      <c r="P286" t="s">
        <v>8267</v>
      </c>
      <c r="Q286" s="12" t="s">
        <v>8307</v>
      </c>
      <c r="R286" s="12" t="s">
        <v>8312</v>
      </c>
      <c r="S286">
        <f t="shared" si="14"/>
        <v>55.07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6">
        <f t="shared" si="13"/>
        <v>41506.756111111114</v>
      </c>
      <c r="L287" s="18">
        <f t="shared" si="12"/>
        <v>41536.756111111114</v>
      </c>
      <c r="M287" t="b">
        <v>1</v>
      </c>
      <c r="N287">
        <v>563</v>
      </c>
      <c r="O287" t="b">
        <v>1</v>
      </c>
      <c r="P287" t="s">
        <v>8267</v>
      </c>
      <c r="Q287" s="12" t="s">
        <v>8307</v>
      </c>
      <c r="R287" s="12" t="s">
        <v>8312</v>
      </c>
      <c r="S287">
        <f t="shared" si="14"/>
        <v>56.9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6">
        <f t="shared" si="13"/>
        <v>41313.816249999996</v>
      </c>
      <c r="L288" s="18">
        <f t="shared" si="12"/>
        <v>41358.774583333332</v>
      </c>
      <c r="M288" t="b">
        <v>1</v>
      </c>
      <c r="N288">
        <v>135</v>
      </c>
      <c r="O288" t="b">
        <v>1</v>
      </c>
      <c r="P288" t="s">
        <v>8267</v>
      </c>
      <c r="Q288" s="12" t="s">
        <v>8307</v>
      </c>
      <c r="R288" s="12" t="s">
        <v>8312</v>
      </c>
      <c r="S288">
        <f t="shared" si="14"/>
        <v>121.28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6">
        <f t="shared" si="13"/>
        <v>41184.277986111112</v>
      </c>
      <c r="L289" s="18">
        <f t="shared" si="12"/>
        <v>41215.166666666664</v>
      </c>
      <c r="M289" t="b">
        <v>1</v>
      </c>
      <c r="N289">
        <v>290</v>
      </c>
      <c r="O289" t="b">
        <v>1</v>
      </c>
      <c r="P289" t="s">
        <v>8267</v>
      </c>
      <c r="Q289" s="12" t="s">
        <v>8307</v>
      </c>
      <c r="R289" s="12" t="s">
        <v>8312</v>
      </c>
      <c r="S289">
        <f t="shared" si="14"/>
        <v>91.19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6">
        <f t="shared" si="13"/>
        <v>41051.168900462959</v>
      </c>
      <c r="L290" s="18">
        <f t="shared" si="12"/>
        <v>41086.168900462959</v>
      </c>
      <c r="M290" t="b">
        <v>1</v>
      </c>
      <c r="N290">
        <v>447</v>
      </c>
      <c r="O290" t="b">
        <v>1</v>
      </c>
      <c r="P290" t="s">
        <v>8267</v>
      </c>
      <c r="Q290" s="12" t="s">
        <v>8307</v>
      </c>
      <c r="R290" s="12" t="s">
        <v>8312</v>
      </c>
      <c r="S290">
        <f t="shared" si="14"/>
        <v>115.45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6">
        <f t="shared" si="13"/>
        <v>41550.456412037034</v>
      </c>
      <c r="L291" s="18">
        <f t="shared" si="12"/>
        <v>41580.456412037034</v>
      </c>
      <c r="M291" t="b">
        <v>1</v>
      </c>
      <c r="N291">
        <v>232</v>
      </c>
      <c r="O291" t="b">
        <v>1</v>
      </c>
      <c r="P291" t="s">
        <v>8267</v>
      </c>
      <c r="Q291" s="12" t="s">
        <v>8307</v>
      </c>
      <c r="R291" s="12" t="s">
        <v>8312</v>
      </c>
      <c r="S291">
        <f t="shared" si="14"/>
        <v>67.77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6">
        <f t="shared" si="13"/>
        <v>40526.36917824074</v>
      </c>
      <c r="L292" s="18">
        <f t="shared" si="12"/>
        <v>40576.332638888889</v>
      </c>
      <c r="M292" t="b">
        <v>1</v>
      </c>
      <c r="N292">
        <v>168</v>
      </c>
      <c r="O292" t="b">
        <v>1</v>
      </c>
      <c r="P292" t="s">
        <v>8267</v>
      </c>
      <c r="Q292" s="12" t="s">
        <v>8307</v>
      </c>
      <c r="R292" s="12" t="s">
        <v>8312</v>
      </c>
      <c r="S292">
        <f t="shared" si="14"/>
        <v>28.58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6">
        <f t="shared" si="13"/>
        <v>41376.769050925926</v>
      </c>
      <c r="L293" s="18">
        <f t="shared" si="12"/>
        <v>41395.000694444447</v>
      </c>
      <c r="M293" t="b">
        <v>1</v>
      </c>
      <c r="N293">
        <v>128</v>
      </c>
      <c r="O293" t="b">
        <v>1</v>
      </c>
      <c r="P293" t="s">
        <v>8267</v>
      </c>
      <c r="Q293" s="12" t="s">
        <v>8307</v>
      </c>
      <c r="R293" s="12" t="s">
        <v>8312</v>
      </c>
      <c r="S293">
        <f t="shared" si="14"/>
        <v>46.88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6">
        <f t="shared" si="13"/>
        <v>40812.803229166668</v>
      </c>
      <c r="L294" s="18">
        <f t="shared" si="12"/>
        <v>40845.165972222225</v>
      </c>
      <c r="M294" t="b">
        <v>1</v>
      </c>
      <c r="N294">
        <v>493</v>
      </c>
      <c r="O294" t="b">
        <v>1</v>
      </c>
      <c r="P294" t="s">
        <v>8267</v>
      </c>
      <c r="Q294" s="12" t="s">
        <v>8307</v>
      </c>
      <c r="R294" s="12" t="s">
        <v>8312</v>
      </c>
      <c r="S294">
        <f t="shared" si="14"/>
        <v>154.41999999999999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6">
        <f t="shared" si="13"/>
        <v>41719.667986111112</v>
      </c>
      <c r="L295" s="18">
        <f t="shared" si="12"/>
        <v>41749.667986111112</v>
      </c>
      <c r="M295" t="b">
        <v>1</v>
      </c>
      <c r="N295">
        <v>131</v>
      </c>
      <c r="O295" t="b">
        <v>1</v>
      </c>
      <c r="P295" t="s">
        <v>8267</v>
      </c>
      <c r="Q295" s="12" t="s">
        <v>8307</v>
      </c>
      <c r="R295" s="12" t="s">
        <v>8312</v>
      </c>
      <c r="S295">
        <f t="shared" si="14"/>
        <v>201.22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6">
        <f t="shared" si="13"/>
        <v>40343.084421296298</v>
      </c>
      <c r="L296" s="18">
        <f t="shared" si="12"/>
        <v>40378.666666666664</v>
      </c>
      <c r="M296" t="b">
        <v>1</v>
      </c>
      <c r="N296">
        <v>50</v>
      </c>
      <c r="O296" t="b">
        <v>1</v>
      </c>
      <c r="P296" t="s">
        <v>8267</v>
      </c>
      <c r="Q296" s="12" t="s">
        <v>8307</v>
      </c>
      <c r="R296" s="12" t="s">
        <v>8312</v>
      </c>
      <c r="S296">
        <f t="shared" si="14"/>
        <v>100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6">
        <f t="shared" si="13"/>
        <v>41519.004733796297</v>
      </c>
      <c r="L297" s="18">
        <f t="shared" si="12"/>
        <v>41579</v>
      </c>
      <c r="M297" t="b">
        <v>1</v>
      </c>
      <c r="N297">
        <v>665</v>
      </c>
      <c r="O297" t="b">
        <v>1</v>
      </c>
      <c r="P297" t="s">
        <v>8267</v>
      </c>
      <c r="Q297" s="12" t="s">
        <v>8307</v>
      </c>
      <c r="R297" s="12" t="s">
        <v>8312</v>
      </c>
      <c r="S297">
        <f t="shared" si="14"/>
        <v>100.08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6">
        <f t="shared" si="13"/>
        <v>41134.475497685184</v>
      </c>
      <c r="L298" s="18">
        <f t="shared" si="12"/>
        <v>41159.475497685184</v>
      </c>
      <c r="M298" t="b">
        <v>1</v>
      </c>
      <c r="N298">
        <v>129</v>
      </c>
      <c r="O298" t="b">
        <v>1</v>
      </c>
      <c r="P298" t="s">
        <v>8267</v>
      </c>
      <c r="Q298" s="12" t="s">
        <v>8307</v>
      </c>
      <c r="R298" s="12" t="s">
        <v>8312</v>
      </c>
      <c r="S298">
        <f t="shared" si="14"/>
        <v>230.09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6">
        <f t="shared" si="13"/>
        <v>42089.72802083334</v>
      </c>
      <c r="L299" s="18">
        <f t="shared" si="12"/>
        <v>42125.165972222225</v>
      </c>
      <c r="M299" t="b">
        <v>1</v>
      </c>
      <c r="N299">
        <v>142</v>
      </c>
      <c r="O299" t="b">
        <v>1</v>
      </c>
      <c r="P299" t="s">
        <v>8267</v>
      </c>
      <c r="Q299" s="12" t="s">
        <v>8307</v>
      </c>
      <c r="R299" s="12" t="s">
        <v>8312</v>
      </c>
      <c r="S299">
        <f t="shared" si="14"/>
        <v>141.75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6">
        <f t="shared" si="13"/>
        <v>41709.463518518518</v>
      </c>
      <c r="L300" s="18">
        <f t="shared" si="12"/>
        <v>41768.875</v>
      </c>
      <c r="M300" t="b">
        <v>1</v>
      </c>
      <c r="N300">
        <v>2436</v>
      </c>
      <c r="O300" t="b">
        <v>1</v>
      </c>
      <c r="P300" t="s">
        <v>8267</v>
      </c>
      <c r="Q300" s="12" t="s">
        <v>8307</v>
      </c>
      <c r="R300" s="12" t="s">
        <v>8312</v>
      </c>
      <c r="S300">
        <f t="shared" si="14"/>
        <v>56.34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6">
        <f t="shared" si="13"/>
        <v>40469.225231481483</v>
      </c>
      <c r="L301" s="18">
        <f t="shared" si="12"/>
        <v>40499.266898148147</v>
      </c>
      <c r="M301" t="b">
        <v>1</v>
      </c>
      <c r="N301">
        <v>244</v>
      </c>
      <c r="O301" t="b">
        <v>1</v>
      </c>
      <c r="P301" t="s">
        <v>8267</v>
      </c>
      <c r="Q301" s="12" t="s">
        <v>8307</v>
      </c>
      <c r="R301" s="12" t="s">
        <v>8312</v>
      </c>
      <c r="S301">
        <f t="shared" si="14"/>
        <v>73.34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6">
        <f t="shared" si="13"/>
        <v>40626.959930555553</v>
      </c>
      <c r="L302" s="18">
        <f t="shared" si="12"/>
        <v>40657.959930555553</v>
      </c>
      <c r="M302" t="b">
        <v>1</v>
      </c>
      <c r="N302">
        <v>298</v>
      </c>
      <c r="O302" t="b">
        <v>1</v>
      </c>
      <c r="P302" t="s">
        <v>8267</v>
      </c>
      <c r="Q302" s="12" t="s">
        <v>8307</v>
      </c>
      <c r="R302" s="12" t="s">
        <v>8312</v>
      </c>
      <c r="S302">
        <f t="shared" si="14"/>
        <v>85.34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6">
        <f t="shared" si="13"/>
        <v>41312.737673611111</v>
      </c>
      <c r="L303" s="18">
        <f t="shared" si="12"/>
        <v>41352.696006944447</v>
      </c>
      <c r="M303" t="b">
        <v>1</v>
      </c>
      <c r="N303">
        <v>251</v>
      </c>
      <c r="O303" t="b">
        <v>1</v>
      </c>
      <c r="P303" t="s">
        <v>8267</v>
      </c>
      <c r="Q303" s="12" t="s">
        <v>8307</v>
      </c>
      <c r="R303" s="12" t="s">
        <v>8312</v>
      </c>
      <c r="S303">
        <f t="shared" si="14"/>
        <v>61.5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6">
        <f t="shared" si="13"/>
        <v>40933.856921296298</v>
      </c>
      <c r="L304" s="18">
        <f t="shared" si="12"/>
        <v>40963.856921296298</v>
      </c>
      <c r="M304" t="b">
        <v>1</v>
      </c>
      <c r="N304">
        <v>108</v>
      </c>
      <c r="O304" t="b">
        <v>1</v>
      </c>
      <c r="P304" t="s">
        <v>8267</v>
      </c>
      <c r="Q304" s="12" t="s">
        <v>8307</v>
      </c>
      <c r="R304" s="12" t="s">
        <v>8312</v>
      </c>
      <c r="S304">
        <f t="shared" si="14"/>
        <v>93.02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6">
        <f t="shared" si="13"/>
        <v>41032.071134259262</v>
      </c>
      <c r="L305" s="18">
        <f t="shared" si="12"/>
        <v>41062.071134259262</v>
      </c>
      <c r="M305" t="b">
        <v>1</v>
      </c>
      <c r="N305">
        <v>82</v>
      </c>
      <c r="O305" t="b">
        <v>1</v>
      </c>
      <c r="P305" t="s">
        <v>8267</v>
      </c>
      <c r="Q305" s="12" t="s">
        <v>8307</v>
      </c>
      <c r="R305" s="12" t="s">
        <v>8312</v>
      </c>
      <c r="S305">
        <f t="shared" si="14"/>
        <v>50.29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6">
        <f t="shared" si="13"/>
        <v>41114.094872685186</v>
      </c>
      <c r="L306" s="18">
        <f t="shared" si="12"/>
        <v>41153.083333333336</v>
      </c>
      <c r="M306" t="b">
        <v>1</v>
      </c>
      <c r="N306">
        <v>74</v>
      </c>
      <c r="O306" t="b">
        <v>1</v>
      </c>
      <c r="P306" t="s">
        <v>8267</v>
      </c>
      <c r="Q306" s="12" t="s">
        <v>8307</v>
      </c>
      <c r="R306" s="12" t="s">
        <v>8312</v>
      </c>
      <c r="S306">
        <f t="shared" si="14"/>
        <v>106.43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6">
        <f t="shared" si="13"/>
        <v>40948.630196759259</v>
      </c>
      <c r="L307" s="18">
        <f t="shared" si="12"/>
        <v>40978.630196759259</v>
      </c>
      <c r="M307" t="b">
        <v>1</v>
      </c>
      <c r="N307">
        <v>189</v>
      </c>
      <c r="O307" t="b">
        <v>1</v>
      </c>
      <c r="P307" t="s">
        <v>8267</v>
      </c>
      <c r="Q307" s="12" t="s">
        <v>8307</v>
      </c>
      <c r="R307" s="12" t="s">
        <v>8312</v>
      </c>
      <c r="S307">
        <f t="shared" si="14"/>
        <v>51.72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6">
        <f t="shared" si="13"/>
        <v>41333.837187500001</v>
      </c>
      <c r="L308" s="18">
        <f t="shared" si="12"/>
        <v>41353.795520833337</v>
      </c>
      <c r="M308" t="b">
        <v>1</v>
      </c>
      <c r="N308">
        <v>80</v>
      </c>
      <c r="O308" t="b">
        <v>1</v>
      </c>
      <c r="P308" t="s">
        <v>8267</v>
      </c>
      <c r="Q308" s="12" t="s">
        <v>8307</v>
      </c>
      <c r="R308" s="12" t="s">
        <v>8312</v>
      </c>
      <c r="S308">
        <f t="shared" si="14"/>
        <v>36.61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6">
        <f t="shared" si="13"/>
        <v>41282.944456018515</v>
      </c>
      <c r="L309" s="18">
        <f t="shared" si="12"/>
        <v>41312.944456018515</v>
      </c>
      <c r="M309" t="b">
        <v>1</v>
      </c>
      <c r="N309">
        <v>576</v>
      </c>
      <c r="O309" t="b">
        <v>1</v>
      </c>
      <c r="P309" t="s">
        <v>8267</v>
      </c>
      <c r="Q309" s="12" t="s">
        <v>8307</v>
      </c>
      <c r="R309" s="12" t="s">
        <v>8312</v>
      </c>
      <c r="S309">
        <f t="shared" si="14"/>
        <v>42.52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6">
        <f t="shared" si="13"/>
        <v>40567.694560185184</v>
      </c>
      <c r="L310" s="18">
        <f t="shared" si="12"/>
        <v>40612.694560185184</v>
      </c>
      <c r="M310" t="b">
        <v>1</v>
      </c>
      <c r="N310">
        <v>202</v>
      </c>
      <c r="O310" t="b">
        <v>1</v>
      </c>
      <c r="P310" t="s">
        <v>8267</v>
      </c>
      <c r="Q310" s="12" t="s">
        <v>8307</v>
      </c>
      <c r="R310" s="12" t="s">
        <v>8312</v>
      </c>
      <c r="S310">
        <f t="shared" si="14"/>
        <v>62.71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6">
        <f t="shared" si="13"/>
        <v>41134.751550925925</v>
      </c>
      <c r="L311" s="18">
        <f t="shared" si="12"/>
        <v>41155.751550925925</v>
      </c>
      <c r="M311" t="b">
        <v>1</v>
      </c>
      <c r="N311">
        <v>238</v>
      </c>
      <c r="O311" t="b">
        <v>1</v>
      </c>
      <c r="P311" t="s">
        <v>8267</v>
      </c>
      <c r="Q311" s="12" t="s">
        <v>8307</v>
      </c>
      <c r="R311" s="12" t="s">
        <v>8312</v>
      </c>
      <c r="S311">
        <f t="shared" si="14"/>
        <v>89.96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6">
        <f t="shared" si="13"/>
        <v>40821.183136574073</v>
      </c>
      <c r="L312" s="18">
        <f t="shared" si="12"/>
        <v>40836.083333333336</v>
      </c>
      <c r="M312" t="b">
        <v>1</v>
      </c>
      <c r="N312">
        <v>36</v>
      </c>
      <c r="O312" t="b">
        <v>1</v>
      </c>
      <c r="P312" t="s">
        <v>8267</v>
      </c>
      <c r="Q312" s="12" t="s">
        <v>8307</v>
      </c>
      <c r="R312" s="12" t="s">
        <v>8312</v>
      </c>
      <c r="S312">
        <f t="shared" si="14"/>
        <v>28.92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6">
        <f t="shared" si="13"/>
        <v>40868.219814814816</v>
      </c>
      <c r="L313" s="18">
        <f t="shared" si="12"/>
        <v>40909.332638888889</v>
      </c>
      <c r="M313" t="b">
        <v>1</v>
      </c>
      <c r="N313">
        <v>150</v>
      </c>
      <c r="O313" t="b">
        <v>1</v>
      </c>
      <c r="P313" t="s">
        <v>8267</v>
      </c>
      <c r="Q313" s="12" t="s">
        <v>8307</v>
      </c>
      <c r="R313" s="12" t="s">
        <v>8312</v>
      </c>
      <c r="S313">
        <f t="shared" si="14"/>
        <v>138.80000000000001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6">
        <f t="shared" si="13"/>
        <v>41348.877685185187</v>
      </c>
      <c r="L314" s="18">
        <f t="shared" si="12"/>
        <v>41378.877685185187</v>
      </c>
      <c r="M314" t="b">
        <v>1</v>
      </c>
      <c r="N314">
        <v>146</v>
      </c>
      <c r="O314" t="b">
        <v>1</v>
      </c>
      <c r="P314" t="s">
        <v>8267</v>
      </c>
      <c r="Q314" s="12" t="s">
        <v>8307</v>
      </c>
      <c r="R314" s="12" t="s">
        <v>8312</v>
      </c>
      <c r="S314">
        <f t="shared" si="14"/>
        <v>61.3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6">
        <f t="shared" si="13"/>
        <v>40357.227939814817</v>
      </c>
      <c r="L315" s="18">
        <f t="shared" si="12"/>
        <v>40401.665972222225</v>
      </c>
      <c r="M315" t="b">
        <v>1</v>
      </c>
      <c r="N315">
        <v>222</v>
      </c>
      <c r="O315" t="b">
        <v>1</v>
      </c>
      <c r="P315" t="s">
        <v>8267</v>
      </c>
      <c r="Q315" s="12" t="s">
        <v>8307</v>
      </c>
      <c r="R315" s="12" t="s">
        <v>8312</v>
      </c>
      <c r="S315">
        <f t="shared" si="14"/>
        <v>80.2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6">
        <f t="shared" si="13"/>
        <v>41304.833194444444</v>
      </c>
      <c r="L316" s="18">
        <f t="shared" si="12"/>
        <v>41334.833194444444</v>
      </c>
      <c r="M316" t="b">
        <v>1</v>
      </c>
      <c r="N316">
        <v>120</v>
      </c>
      <c r="O316" t="b">
        <v>1</v>
      </c>
      <c r="P316" t="s">
        <v>8267</v>
      </c>
      <c r="Q316" s="12" t="s">
        <v>8307</v>
      </c>
      <c r="R316" s="12" t="s">
        <v>8312</v>
      </c>
      <c r="S316">
        <f t="shared" si="14"/>
        <v>32.1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6">
        <f t="shared" si="13"/>
        <v>41113.77238425926</v>
      </c>
      <c r="L317" s="18">
        <f t="shared" si="12"/>
        <v>41143.77238425926</v>
      </c>
      <c r="M317" t="b">
        <v>1</v>
      </c>
      <c r="N317">
        <v>126</v>
      </c>
      <c r="O317" t="b">
        <v>1</v>
      </c>
      <c r="P317" t="s">
        <v>8267</v>
      </c>
      <c r="Q317" s="12" t="s">
        <v>8307</v>
      </c>
      <c r="R317" s="12" t="s">
        <v>8312</v>
      </c>
      <c r="S317">
        <f t="shared" si="14"/>
        <v>200.89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6">
        <f t="shared" si="13"/>
        <v>41950.923576388886</v>
      </c>
      <c r="L318" s="18">
        <f t="shared" si="12"/>
        <v>41984.207638888889</v>
      </c>
      <c r="M318" t="b">
        <v>1</v>
      </c>
      <c r="N318">
        <v>158</v>
      </c>
      <c r="O318" t="b">
        <v>1</v>
      </c>
      <c r="P318" t="s">
        <v>8267</v>
      </c>
      <c r="Q318" s="12" t="s">
        <v>8307</v>
      </c>
      <c r="R318" s="12" t="s">
        <v>8312</v>
      </c>
      <c r="S318">
        <f t="shared" si="14"/>
        <v>108.01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6">
        <f t="shared" si="13"/>
        <v>41589.676886574074</v>
      </c>
      <c r="L319" s="18">
        <f t="shared" si="12"/>
        <v>41619.676886574074</v>
      </c>
      <c r="M319" t="b">
        <v>1</v>
      </c>
      <c r="N319">
        <v>316</v>
      </c>
      <c r="O319" t="b">
        <v>1</v>
      </c>
      <c r="P319" t="s">
        <v>8267</v>
      </c>
      <c r="Q319" s="12" t="s">
        <v>8307</v>
      </c>
      <c r="R319" s="12" t="s">
        <v>8312</v>
      </c>
      <c r="S319">
        <f t="shared" si="14"/>
        <v>95.7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6">
        <f t="shared" si="13"/>
        <v>41330.038784722223</v>
      </c>
      <c r="L320" s="18">
        <f t="shared" si="12"/>
        <v>41359.997118055559</v>
      </c>
      <c r="M320" t="b">
        <v>1</v>
      </c>
      <c r="N320">
        <v>284</v>
      </c>
      <c r="O320" t="b">
        <v>1</v>
      </c>
      <c r="P320" t="s">
        <v>8267</v>
      </c>
      <c r="Q320" s="12" t="s">
        <v>8307</v>
      </c>
      <c r="R320" s="12" t="s">
        <v>8312</v>
      </c>
      <c r="S320">
        <f t="shared" si="14"/>
        <v>49.88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6">
        <f t="shared" si="13"/>
        <v>40123.83829861111</v>
      </c>
      <c r="L321" s="18">
        <f t="shared" si="12"/>
        <v>40211.332638888889</v>
      </c>
      <c r="M321" t="b">
        <v>1</v>
      </c>
      <c r="N321">
        <v>51</v>
      </c>
      <c r="O321" t="b">
        <v>1</v>
      </c>
      <c r="P321" t="s">
        <v>8267</v>
      </c>
      <c r="Q321" s="12" t="s">
        <v>8307</v>
      </c>
      <c r="R321" s="12" t="s">
        <v>8312</v>
      </c>
      <c r="S321">
        <f t="shared" si="14"/>
        <v>110.47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6">
        <f t="shared" si="13"/>
        <v>42331.551307870366</v>
      </c>
      <c r="L322" s="18">
        <f t="shared" ref="L322:L385" si="15">(((I322/60)/60)/24)+DATE(1970,1,1)</f>
        <v>42360.958333333328</v>
      </c>
      <c r="M322" t="b">
        <v>1</v>
      </c>
      <c r="N322">
        <v>158</v>
      </c>
      <c r="O322" t="b">
        <v>1</v>
      </c>
      <c r="P322" t="s">
        <v>8267</v>
      </c>
      <c r="Q322" s="12" t="s">
        <v>8307</v>
      </c>
      <c r="R322" s="12" t="s">
        <v>8312</v>
      </c>
      <c r="S322">
        <f t="shared" si="14"/>
        <v>134.91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6">
        <f t="shared" ref="K323:K386" si="16">(((J323/60)/60)/24)+DATE(1970,1,1)</f>
        <v>42647.446597222224</v>
      </c>
      <c r="L323" s="18">
        <f t="shared" si="15"/>
        <v>42682.488263888896</v>
      </c>
      <c r="M323" t="b">
        <v>1</v>
      </c>
      <c r="N323">
        <v>337</v>
      </c>
      <c r="O323" t="b">
        <v>1</v>
      </c>
      <c r="P323" t="s">
        <v>8267</v>
      </c>
      <c r="Q323" s="12" t="s">
        <v>8307</v>
      </c>
      <c r="R323" s="12" t="s">
        <v>8312</v>
      </c>
      <c r="S323">
        <f t="shared" ref="S323:S386" si="17">IFERROR(ROUND(E323/N323,2),0)</f>
        <v>106.62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6">
        <f t="shared" si="16"/>
        <v>42473.57</v>
      </c>
      <c r="L324" s="18">
        <f t="shared" si="15"/>
        <v>42503.57</v>
      </c>
      <c r="M324" t="b">
        <v>1</v>
      </c>
      <c r="N324">
        <v>186</v>
      </c>
      <c r="O324" t="b">
        <v>1</v>
      </c>
      <c r="P324" t="s">
        <v>8267</v>
      </c>
      <c r="Q324" s="12" t="s">
        <v>8307</v>
      </c>
      <c r="R324" s="12" t="s">
        <v>8312</v>
      </c>
      <c r="S324">
        <f t="shared" si="17"/>
        <v>145.04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6">
        <f t="shared" si="16"/>
        <v>42697.32136574074</v>
      </c>
      <c r="L325" s="18">
        <f t="shared" si="15"/>
        <v>42725.332638888889</v>
      </c>
      <c r="M325" t="b">
        <v>1</v>
      </c>
      <c r="N325">
        <v>58</v>
      </c>
      <c r="O325" t="b">
        <v>1</v>
      </c>
      <c r="P325" t="s">
        <v>8267</v>
      </c>
      <c r="Q325" s="12" t="s">
        <v>8307</v>
      </c>
      <c r="R325" s="12" t="s">
        <v>8312</v>
      </c>
      <c r="S325">
        <f t="shared" si="17"/>
        <v>114.59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6">
        <f t="shared" si="16"/>
        <v>42184.626250000001</v>
      </c>
      <c r="L326" s="18">
        <f t="shared" si="15"/>
        <v>42217.626250000001</v>
      </c>
      <c r="M326" t="b">
        <v>1</v>
      </c>
      <c r="N326">
        <v>82</v>
      </c>
      <c r="O326" t="b">
        <v>1</v>
      </c>
      <c r="P326" t="s">
        <v>8267</v>
      </c>
      <c r="Q326" s="12" t="s">
        <v>8307</v>
      </c>
      <c r="R326" s="12" t="s">
        <v>8312</v>
      </c>
      <c r="S326">
        <f t="shared" si="17"/>
        <v>105.32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6">
        <f t="shared" si="16"/>
        <v>42689.187881944439</v>
      </c>
      <c r="L327" s="18">
        <f t="shared" si="15"/>
        <v>42724.187881944439</v>
      </c>
      <c r="M327" t="b">
        <v>1</v>
      </c>
      <c r="N327">
        <v>736</v>
      </c>
      <c r="O327" t="b">
        <v>1</v>
      </c>
      <c r="P327" t="s">
        <v>8267</v>
      </c>
      <c r="Q327" s="12" t="s">
        <v>8307</v>
      </c>
      <c r="R327" s="12" t="s">
        <v>8312</v>
      </c>
      <c r="S327">
        <f t="shared" si="17"/>
        <v>70.92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6">
        <f t="shared" si="16"/>
        <v>42775.314884259264</v>
      </c>
      <c r="L328" s="18">
        <f t="shared" si="15"/>
        <v>42808.956250000003</v>
      </c>
      <c r="M328" t="b">
        <v>1</v>
      </c>
      <c r="N328">
        <v>1151</v>
      </c>
      <c r="O328" t="b">
        <v>1</v>
      </c>
      <c r="P328" t="s">
        <v>8267</v>
      </c>
      <c r="Q328" s="12" t="s">
        <v>8307</v>
      </c>
      <c r="R328" s="12" t="s">
        <v>8312</v>
      </c>
      <c r="S328">
        <f t="shared" si="17"/>
        <v>147.16999999999999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6">
        <f t="shared" si="16"/>
        <v>42058.235289351855</v>
      </c>
      <c r="L329" s="18">
        <f t="shared" si="15"/>
        <v>42085.333333333328</v>
      </c>
      <c r="M329" t="b">
        <v>1</v>
      </c>
      <c r="N329">
        <v>34</v>
      </c>
      <c r="O329" t="b">
        <v>1</v>
      </c>
      <c r="P329" t="s">
        <v>8267</v>
      </c>
      <c r="Q329" s="12" t="s">
        <v>8307</v>
      </c>
      <c r="R329" s="12" t="s">
        <v>8312</v>
      </c>
      <c r="S329">
        <f t="shared" si="17"/>
        <v>160.47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6">
        <f t="shared" si="16"/>
        <v>42278.946620370371</v>
      </c>
      <c r="L330" s="18">
        <f t="shared" si="15"/>
        <v>42309.166666666672</v>
      </c>
      <c r="M330" t="b">
        <v>1</v>
      </c>
      <c r="N330">
        <v>498</v>
      </c>
      <c r="O330" t="b">
        <v>1</v>
      </c>
      <c r="P330" t="s">
        <v>8267</v>
      </c>
      <c r="Q330" s="12" t="s">
        <v>8307</v>
      </c>
      <c r="R330" s="12" t="s">
        <v>8312</v>
      </c>
      <c r="S330">
        <f t="shared" si="17"/>
        <v>156.05000000000001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6">
        <f t="shared" si="16"/>
        <v>42291.46674768519</v>
      </c>
      <c r="L331" s="18">
        <f t="shared" si="15"/>
        <v>42315.166666666672</v>
      </c>
      <c r="M331" t="b">
        <v>1</v>
      </c>
      <c r="N331">
        <v>167</v>
      </c>
      <c r="O331" t="b">
        <v>1</v>
      </c>
      <c r="P331" t="s">
        <v>8267</v>
      </c>
      <c r="Q331" s="12" t="s">
        <v>8307</v>
      </c>
      <c r="R331" s="12" t="s">
        <v>8312</v>
      </c>
      <c r="S331">
        <f t="shared" si="17"/>
        <v>63.17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6">
        <f t="shared" si="16"/>
        <v>41379.515775462962</v>
      </c>
      <c r="L332" s="18">
        <f t="shared" si="15"/>
        <v>41411.165972222225</v>
      </c>
      <c r="M332" t="b">
        <v>1</v>
      </c>
      <c r="N332">
        <v>340</v>
      </c>
      <c r="O332" t="b">
        <v>1</v>
      </c>
      <c r="P332" t="s">
        <v>8267</v>
      </c>
      <c r="Q332" s="12" t="s">
        <v>8307</v>
      </c>
      <c r="R332" s="12" t="s">
        <v>8312</v>
      </c>
      <c r="S332">
        <f t="shared" si="17"/>
        <v>104.82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6">
        <f t="shared" si="16"/>
        <v>42507.581412037034</v>
      </c>
      <c r="L333" s="18">
        <f t="shared" si="15"/>
        <v>42538.581412037034</v>
      </c>
      <c r="M333" t="b">
        <v>1</v>
      </c>
      <c r="N333">
        <v>438</v>
      </c>
      <c r="O333" t="b">
        <v>1</v>
      </c>
      <c r="P333" t="s">
        <v>8267</v>
      </c>
      <c r="Q333" s="12" t="s">
        <v>8307</v>
      </c>
      <c r="R333" s="12" t="s">
        <v>8312</v>
      </c>
      <c r="S333">
        <f t="shared" si="17"/>
        <v>97.36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6">
        <f t="shared" si="16"/>
        <v>42263.680289351847</v>
      </c>
      <c r="L334" s="18">
        <f t="shared" si="15"/>
        <v>42305.333333333328</v>
      </c>
      <c r="M334" t="b">
        <v>1</v>
      </c>
      <c r="N334">
        <v>555</v>
      </c>
      <c r="O334" t="b">
        <v>1</v>
      </c>
      <c r="P334" t="s">
        <v>8267</v>
      </c>
      <c r="Q334" s="12" t="s">
        <v>8307</v>
      </c>
      <c r="R334" s="12" t="s">
        <v>8312</v>
      </c>
      <c r="S334">
        <f t="shared" si="17"/>
        <v>203.63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6">
        <f t="shared" si="16"/>
        <v>42437.636469907404</v>
      </c>
      <c r="L335" s="18">
        <f t="shared" si="15"/>
        <v>42467.59480324074</v>
      </c>
      <c r="M335" t="b">
        <v>1</v>
      </c>
      <c r="N335">
        <v>266</v>
      </c>
      <c r="O335" t="b">
        <v>1</v>
      </c>
      <c r="P335" t="s">
        <v>8267</v>
      </c>
      <c r="Q335" s="12" t="s">
        <v>8307</v>
      </c>
      <c r="R335" s="12" t="s">
        <v>8312</v>
      </c>
      <c r="S335">
        <f t="shared" si="17"/>
        <v>188.31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6">
        <f t="shared" si="16"/>
        <v>42101.682372685187</v>
      </c>
      <c r="L336" s="18">
        <f t="shared" si="15"/>
        <v>42139.791666666672</v>
      </c>
      <c r="M336" t="b">
        <v>1</v>
      </c>
      <c r="N336">
        <v>69</v>
      </c>
      <c r="O336" t="b">
        <v>1</v>
      </c>
      <c r="P336" t="s">
        <v>8267</v>
      </c>
      <c r="Q336" s="12" t="s">
        <v>8307</v>
      </c>
      <c r="R336" s="12" t="s">
        <v>8312</v>
      </c>
      <c r="S336">
        <f t="shared" si="17"/>
        <v>146.65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6">
        <f t="shared" si="16"/>
        <v>42101.737442129626</v>
      </c>
      <c r="L337" s="18">
        <f t="shared" si="15"/>
        <v>42132.916666666672</v>
      </c>
      <c r="M337" t="b">
        <v>1</v>
      </c>
      <c r="N337">
        <v>80</v>
      </c>
      <c r="O337" t="b">
        <v>1</v>
      </c>
      <c r="P337" t="s">
        <v>8267</v>
      </c>
      <c r="Q337" s="12" t="s">
        <v>8307</v>
      </c>
      <c r="R337" s="12" t="s">
        <v>8312</v>
      </c>
      <c r="S337">
        <f t="shared" si="17"/>
        <v>109.19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6">
        <f t="shared" si="16"/>
        <v>42291.596273148149</v>
      </c>
      <c r="L338" s="18">
        <f t="shared" si="15"/>
        <v>42321.637939814813</v>
      </c>
      <c r="M338" t="b">
        <v>1</v>
      </c>
      <c r="N338">
        <v>493</v>
      </c>
      <c r="O338" t="b">
        <v>1</v>
      </c>
      <c r="P338" t="s">
        <v>8267</v>
      </c>
      <c r="Q338" s="12" t="s">
        <v>8307</v>
      </c>
      <c r="R338" s="12" t="s">
        <v>8312</v>
      </c>
      <c r="S338">
        <f t="shared" si="17"/>
        <v>59.25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6">
        <f t="shared" si="16"/>
        <v>42047.128564814819</v>
      </c>
      <c r="L339" s="18">
        <f t="shared" si="15"/>
        <v>42077.086898148147</v>
      </c>
      <c r="M339" t="b">
        <v>1</v>
      </c>
      <c r="N339">
        <v>31</v>
      </c>
      <c r="O339" t="b">
        <v>1</v>
      </c>
      <c r="P339" t="s">
        <v>8267</v>
      </c>
      <c r="Q339" s="12" t="s">
        <v>8307</v>
      </c>
      <c r="R339" s="12" t="s">
        <v>8312</v>
      </c>
      <c r="S339">
        <f t="shared" si="17"/>
        <v>97.9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6">
        <f t="shared" si="16"/>
        <v>42559.755671296298</v>
      </c>
      <c r="L340" s="18">
        <f t="shared" si="15"/>
        <v>42616.041666666672</v>
      </c>
      <c r="M340" t="b">
        <v>1</v>
      </c>
      <c r="N340">
        <v>236</v>
      </c>
      <c r="O340" t="b">
        <v>1</v>
      </c>
      <c r="P340" t="s">
        <v>8267</v>
      </c>
      <c r="Q340" s="12" t="s">
        <v>8307</v>
      </c>
      <c r="R340" s="12" t="s">
        <v>8312</v>
      </c>
      <c r="S340">
        <f t="shared" si="17"/>
        <v>70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6">
        <f t="shared" si="16"/>
        <v>42093.760046296295</v>
      </c>
      <c r="L341" s="18">
        <f t="shared" si="15"/>
        <v>42123.760046296295</v>
      </c>
      <c r="M341" t="b">
        <v>1</v>
      </c>
      <c r="N341">
        <v>89</v>
      </c>
      <c r="O341" t="b">
        <v>1</v>
      </c>
      <c r="P341" t="s">
        <v>8267</v>
      </c>
      <c r="Q341" s="12" t="s">
        <v>8307</v>
      </c>
      <c r="R341" s="12" t="s">
        <v>8312</v>
      </c>
      <c r="S341">
        <f t="shared" si="17"/>
        <v>72.87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6">
        <f t="shared" si="16"/>
        <v>42772.669062500005</v>
      </c>
      <c r="L342" s="18">
        <f t="shared" si="15"/>
        <v>42802.875</v>
      </c>
      <c r="M342" t="b">
        <v>1</v>
      </c>
      <c r="N342">
        <v>299</v>
      </c>
      <c r="O342" t="b">
        <v>1</v>
      </c>
      <c r="P342" t="s">
        <v>8267</v>
      </c>
      <c r="Q342" s="12" t="s">
        <v>8307</v>
      </c>
      <c r="R342" s="12" t="s">
        <v>8312</v>
      </c>
      <c r="S342">
        <f t="shared" si="17"/>
        <v>146.35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6">
        <f t="shared" si="16"/>
        <v>41894.879606481481</v>
      </c>
      <c r="L343" s="18">
        <f t="shared" si="15"/>
        <v>41913.165972222225</v>
      </c>
      <c r="M343" t="b">
        <v>1</v>
      </c>
      <c r="N343">
        <v>55</v>
      </c>
      <c r="O343" t="b">
        <v>1</v>
      </c>
      <c r="P343" t="s">
        <v>8267</v>
      </c>
      <c r="Q343" s="12" t="s">
        <v>8307</v>
      </c>
      <c r="R343" s="12" t="s">
        <v>8312</v>
      </c>
      <c r="S343">
        <f t="shared" si="17"/>
        <v>67.91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6">
        <f t="shared" si="16"/>
        <v>42459.780844907407</v>
      </c>
      <c r="L344" s="18">
        <f t="shared" si="15"/>
        <v>42489.780844907407</v>
      </c>
      <c r="M344" t="b">
        <v>1</v>
      </c>
      <c r="N344">
        <v>325</v>
      </c>
      <c r="O344" t="b">
        <v>1</v>
      </c>
      <c r="P344" t="s">
        <v>8267</v>
      </c>
      <c r="Q344" s="12" t="s">
        <v>8307</v>
      </c>
      <c r="R344" s="12" t="s">
        <v>8312</v>
      </c>
      <c r="S344">
        <f t="shared" si="17"/>
        <v>169.85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6">
        <f t="shared" si="16"/>
        <v>41926.73778935185</v>
      </c>
      <c r="L345" s="18">
        <f t="shared" si="15"/>
        <v>41957.125</v>
      </c>
      <c r="M345" t="b">
        <v>1</v>
      </c>
      <c r="N345">
        <v>524</v>
      </c>
      <c r="O345" t="b">
        <v>1</v>
      </c>
      <c r="P345" t="s">
        <v>8267</v>
      </c>
      <c r="Q345" s="12" t="s">
        <v>8307</v>
      </c>
      <c r="R345" s="12" t="s">
        <v>8312</v>
      </c>
      <c r="S345">
        <f t="shared" si="17"/>
        <v>58.41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6">
        <f t="shared" si="16"/>
        <v>42111.970995370371</v>
      </c>
      <c r="L346" s="18">
        <f t="shared" si="15"/>
        <v>42156.097222222219</v>
      </c>
      <c r="M346" t="b">
        <v>1</v>
      </c>
      <c r="N346">
        <v>285</v>
      </c>
      <c r="O346" t="b">
        <v>1</v>
      </c>
      <c r="P346" t="s">
        <v>8267</v>
      </c>
      <c r="Q346" s="12" t="s">
        <v>8307</v>
      </c>
      <c r="R346" s="12" t="s">
        <v>8312</v>
      </c>
      <c r="S346">
        <f t="shared" si="17"/>
        <v>119.99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6">
        <f t="shared" si="16"/>
        <v>42114.944328703699</v>
      </c>
      <c r="L347" s="18">
        <f t="shared" si="15"/>
        <v>42144.944328703699</v>
      </c>
      <c r="M347" t="b">
        <v>1</v>
      </c>
      <c r="N347">
        <v>179</v>
      </c>
      <c r="O347" t="b">
        <v>1</v>
      </c>
      <c r="P347" t="s">
        <v>8267</v>
      </c>
      <c r="Q347" s="12" t="s">
        <v>8307</v>
      </c>
      <c r="R347" s="12" t="s">
        <v>8312</v>
      </c>
      <c r="S347">
        <f t="shared" si="17"/>
        <v>99.86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6">
        <f t="shared" si="16"/>
        <v>42261.500243055561</v>
      </c>
      <c r="L348" s="18">
        <f t="shared" si="15"/>
        <v>42291.500243055561</v>
      </c>
      <c r="M348" t="b">
        <v>1</v>
      </c>
      <c r="N348">
        <v>188</v>
      </c>
      <c r="O348" t="b">
        <v>1</v>
      </c>
      <c r="P348" t="s">
        <v>8267</v>
      </c>
      <c r="Q348" s="12" t="s">
        <v>8307</v>
      </c>
      <c r="R348" s="12" t="s">
        <v>8312</v>
      </c>
      <c r="S348">
        <f t="shared" si="17"/>
        <v>90.58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6">
        <f t="shared" si="16"/>
        <v>42292.495474537034</v>
      </c>
      <c r="L349" s="18">
        <f t="shared" si="15"/>
        <v>42322.537141203706</v>
      </c>
      <c r="M349" t="b">
        <v>1</v>
      </c>
      <c r="N349">
        <v>379</v>
      </c>
      <c r="O349" t="b">
        <v>1</v>
      </c>
      <c r="P349" t="s">
        <v>8267</v>
      </c>
      <c r="Q349" s="12" t="s">
        <v>8307</v>
      </c>
      <c r="R349" s="12" t="s">
        <v>8312</v>
      </c>
      <c r="S349">
        <f t="shared" si="17"/>
        <v>117.77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6">
        <f t="shared" si="16"/>
        <v>42207.58699074074</v>
      </c>
      <c r="L350" s="18">
        <f t="shared" si="15"/>
        <v>42237.58699074074</v>
      </c>
      <c r="M350" t="b">
        <v>1</v>
      </c>
      <c r="N350">
        <v>119</v>
      </c>
      <c r="O350" t="b">
        <v>1</v>
      </c>
      <c r="P350" t="s">
        <v>8267</v>
      </c>
      <c r="Q350" s="12" t="s">
        <v>8307</v>
      </c>
      <c r="R350" s="12" t="s">
        <v>8312</v>
      </c>
      <c r="S350">
        <f t="shared" si="17"/>
        <v>86.55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6">
        <f t="shared" si="16"/>
        <v>42760.498935185184</v>
      </c>
      <c r="L351" s="18">
        <f t="shared" si="15"/>
        <v>42790.498935185184</v>
      </c>
      <c r="M351" t="b">
        <v>1</v>
      </c>
      <c r="N351">
        <v>167</v>
      </c>
      <c r="O351" t="b">
        <v>1</v>
      </c>
      <c r="P351" t="s">
        <v>8267</v>
      </c>
      <c r="Q351" s="12" t="s">
        <v>8307</v>
      </c>
      <c r="R351" s="12" t="s">
        <v>8312</v>
      </c>
      <c r="S351">
        <f t="shared" si="17"/>
        <v>71.900000000000006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6">
        <f t="shared" si="16"/>
        <v>42586.066076388888</v>
      </c>
      <c r="L352" s="18">
        <f t="shared" si="15"/>
        <v>42624.165972222225</v>
      </c>
      <c r="M352" t="b">
        <v>1</v>
      </c>
      <c r="N352">
        <v>221</v>
      </c>
      <c r="O352" t="b">
        <v>1</v>
      </c>
      <c r="P352" t="s">
        <v>8267</v>
      </c>
      <c r="Q352" s="12" t="s">
        <v>8307</v>
      </c>
      <c r="R352" s="12" t="s">
        <v>8312</v>
      </c>
      <c r="S352">
        <f t="shared" si="17"/>
        <v>129.82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6">
        <f t="shared" si="16"/>
        <v>42427.964745370366</v>
      </c>
      <c r="L353" s="18">
        <f t="shared" si="15"/>
        <v>42467.923078703709</v>
      </c>
      <c r="M353" t="b">
        <v>1</v>
      </c>
      <c r="N353">
        <v>964</v>
      </c>
      <c r="O353" t="b">
        <v>1</v>
      </c>
      <c r="P353" t="s">
        <v>8267</v>
      </c>
      <c r="Q353" s="12" t="s">
        <v>8307</v>
      </c>
      <c r="R353" s="12" t="s">
        <v>8312</v>
      </c>
      <c r="S353">
        <f t="shared" si="17"/>
        <v>44.91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6">
        <f t="shared" si="16"/>
        <v>41890.167453703703</v>
      </c>
      <c r="L354" s="18">
        <f t="shared" si="15"/>
        <v>41920.167453703703</v>
      </c>
      <c r="M354" t="b">
        <v>1</v>
      </c>
      <c r="N354">
        <v>286</v>
      </c>
      <c r="O354" t="b">
        <v>1</v>
      </c>
      <c r="P354" t="s">
        <v>8267</v>
      </c>
      <c r="Q354" s="12" t="s">
        <v>8307</v>
      </c>
      <c r="R354" s="12" t="s">
        <v>8312</v>
      </c>
      <c r="S354">
        <f t="shared" si="17"/>
        <v>40.76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6">
        <f t="shared" si="16"/>
        <v>42297.791886574079</v>
      </c>
      <c r="L355" s="18">
        <f t="shared" si="15"/>
        <v>42327.833553240736</v>
      </c>
      <c r="M355" t="b">
        <v>1</v>
      </c>
      <c r="N355">
        <v>613</v>
      </c>
      <c r="O355" t="b">
        <v>1</v>
      </c>
      <c r="P355" t="s">
        <v>8267</v>
      </c>
      <c r="Q355" s="12" t="s">
        <v>8307</v>
      </c>
      <c r="R355" s="12" t="s">
        <v>8312</v>
      </c>
      <c r="S355">
        <f t="shared" si="17"/>
        <v>103.52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6">
        <f t="shared" si="16"/>
        <v>42438.827789351853</v>
      </c>
      <c r="L356" s="18">
        <f t="shared" si="15"/>
        <v>42468.786122685182</v>
      </c>
      <c r="M356" t="b">
        <v>1</v>
      </c>
      <c r="N356">
        <v>29</v>
      </c>
      <c r="O356" t="b">
        <v>1</v>
      </c>
      <c r="P356" t="s">
        <v>8267</v>
      </c>
      <c r="Q356" s="12" t="s">
        <v>8307</v>
      </c>
      <c r="R356" s="12" t="s">
        <v>8312</v>
      </c>
      <c r="S356">
        <f t="shared" si="17"/>
        <v>125.45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6">
        <f t="shared" si="16"/>
        <v>41943.293912037036</v>
      </c>
      <c r="L357" s="18">
        <f t="shared" si="15"/>
        <v>41974.3355787037</v>
      </c>
      <c r="M357" t="b">
        <v>1</v>
      </c>
      <c r="N357">
        <v>165</v>
      </c>
      <c r="O357" t="b">
        <v>1</v>
      </c>
      <c r="P357" t="s">
        <v>8267</v>
      </c>
      <c r="Q357" s="12" t="s">
        <v>8307</v>
      </c>
      <c r="R357" s="12" t="s">
        <v>8312</v>
      </c>
      <c r="S357">
        <f t="shared" si="17"/>
        <v>246.61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6">
        <f t="shared" si="16"/>
        <v>42415.803159722222</v>
      </c>
      <c r="L358" s="18">
        <f t="shared" si="15"/>
        <v>42445.761493055557</v>
      </c>
      <c r="M358" t="b">
        <v>1</v>
      </c>
      <c r="N358">
        <v>97</v>
      </c>
      <c r="O358" t="b">
        <v>1</v>
      </c>
      <c r="P358" t="s">
        <v>8267</v>
      </c>
      <c r="Q358" s="12" t="s">
        <v>8307</v>
      </c>
      <c r="R358" s="12" t="s">
        <v>8312</v>
      </c>
      <c r="S358">
        <f t="shared" si="17"/>
        <v>79.400000000000006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6">
        <f t="shared" si="16"/>
        <v>42078.222187499996</v>
      </c>
      <c r="L359" s="18">
        <f t="shared" si="15"/>
        <v>42118.222187499996</v>
      </c>
      <c r="M359" t="b">
        <v>1</v>
      </c>
      <c r="N359">
        <v>303</v>
      </c>
      <c r="O359" t="b">
        <v>1</v>
      </c>
      <c r="P359" t="s">
        <v>8267</v>
      </c>
      <c r="Q359" s="12" t="s">
        <v>8307</v>
      </c>
      <c r="R359" s="12" t="s">
        <v>8312</v>
      </c>
      <c r="S359">
        <f t="shared" si="17"/>
        <v>86.14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6">
        <f t="shared" si="16"/>
        <v>42507.860196759255</v>
      </c>
      <c r="L360" s="18">
        <f t="shared" si="15"/>
        <v>42536.625</v>
      </c>
      <c r="M360" t="b">
        <v>1</v>
      </c>
      <c r="N360">
        <v>267</v>
      </c>
      <c r="O360" t="b">
        <v>1</v>
      </c>
      <c r="P360" t="s">
        <v>8267</v>
      </c>
      <c r="Q360" s="12" t="s">
        <v>8307</v>
      </c>
      <c r="R360" s="12" t="s">
        <v>8312</v>
      </c>
      <c r="S360">
        <f t="shared" si="17"/>
        <v>193.05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6">
        <f t="shared" si="16"/>
        <v>41935.070486111108</v>
      </c>
      <c r="L361" s="18">
        <f t="shared" si="15"/>
        <v>41957.216666666667</v>
      </c>
      <c r="M361" t="b">
        <v>1</v>
      </c>
      <c r="N361">
        <v>302</v>
      </c>
      <c r="O361" t="b">
        <v>1</v>
      </c>
      <c r="P361" t="s">
        <v>8267</v>
      </c>
      <c r="Q361" s="12" t="s">
        <v>8307</v>
      </c>
      <c r="R361" s="12" t="s">
        <v>8312</v>
      </c>
      <c r="S361">
        <f t="shared" si="17"/>
        <v>84.02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6">
        <f t="shared" si="16"/>
        <v>42163.897916666669</v>
      </c>
      <c r="L362" s="18">
        <f t="shared" si="15"/>
        <v>42208.132638888885</v>
      </c>
      <c r="M362" t="b">
        <v>0</v>
      </c>
      <c r="N362">
        <v>87</v>
      </c>
      <c r="O362" t="b">
        <v>1</v>
      </c>
      <c r="P362" t="s">
        <v>8267</v>
      </c>
      <c r="Q362" s="12" t="s">
        <v>8307</v>
      </c>
      <c r="R362" s="12" t="s">
        <v>8312</v>
      </c>
      <c r="S362">
        <f t="shared" si="17"/>
        <v>139.83000000000001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6">
        <f t="shared" si="16"/>
        <v>41936.001226851848</v>
      </c>
      <c r="L363" s="18">
        <f t="shared" si="15"/>
        <v>41966.042893518519</v>
      </c>
      <c r="M363" t="b">
        <v>0</v>
      </c>
      <c r="N363">
        <v>354</v>
      </c>
      <c r="O363" t="b">
        <v>1</v>
      </c>
      <c r="P363" t="s">
        <v>8267</v>
      </c>
      <c r="Q363" s="12" t="s">
        <v>8307</v>
      </c>
      <c r="R363" s="12" t="s">
        <v>8312</v>
      </c>
      <c r="S363">
        <f t="shared" si="17"/>
        <v>109.82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6">
        <f t="shared" si="16"/>
        <v>41837.210543981484</v>
      </c>
      <c r="L364" s="18">
        <f t="shared" si="15"/>
        <v>41859</v>
      </c>
      <c r="M364" t="b">
        <v>0</v>
      </c>
      <c r="N364">
        <v>86</v>
      </c>
      <c r="O364" t="b">
        <v>1</v>
      </c>
      <c r="P364" t="s">
        <v>8267</v>
      </c>
      <c r="Q364" s="12" t="s">
        <v>8307</v>
      </c>
      <c r="R364" s="12" t="s">
        <v>8312</v>
      </c>
      <c r="S364">
        <f t="shared" si="17"/>
        <v>139.53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6">
        <f t="shared" si="16"/>
        <v>40255.744629629626</v>
      </c>
      <c r="L365" s="18">
        <f t="shared" si="15"/>
        <v>40300.806944444441</v>
      </c>
      <c r="M365" t="b">
        <v>0</v>
      </c>
      <c r="N365">
        <v>26</v>
      </c>
      <c r="O365" t="b">
        <v>1</v>
      </c>
      <c r="P365" t="s">
        <v>8267</v>
      </c>
      <c r="Q365" s="12" t="s">
        <v>8307</v>
      </c>
      <c r="R365" s="12" t="s">
        <v>8312</v>
      </c>
      <c r="S365">
        <f t="shared" si="17"/>
        <v>347.85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6">
        <f t="shared" si="16"/>
        <v>41780.859629629631</v>
      </c>
      <c r="L366" s="18">
        <f t="shared" si="15"/>
        <v>41811.165972222225</v>
      </c>
      <c r="M366" t="b">
        <v>0</v>
      </c>
      <c r="N366">
        <v>113</v>
      </c>
      <c r="O366" t="b">
        <v>1</v>
      </c>
      <c r="P366" t="s">
        <v>8267</v>
      </c>
      <c r="Q366" s="12" t="s">
        <v>8307</v>
      </c>
      <c r="R366" s="12" t="s">
        <v>8312</v>
      </c>
      <c r="S366">
        <f t="shared" si="17"/>
        <v>68.239999999999995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6">
        <f t="shared" si="16"/>
        <v>41668.606469907405</v>
      </c>
      <c r="L367" s="18">
        <f t="shared" si="15"/>
        <v>41698.606469907405</v>
      </c>
      <c r="M367" t="b">
        <v>0</v>
      </c>
      <c r="N367">
        <v>65</v>
      </c>
      <c r="O367" t="b">
        <v>1</v>
      </c>
      <c r="P367" t="s">
        <v>8267</v>
      </c>
      <c r="Q367" s="12" t="s">
        <v>8307</v>
      </c>
      <c r="R367" s="12" t="s">
        <v>8312</v>
      </c>
      <c r="S367">
        <f t="shared" si="17"/>
        <v>239.94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6">
        <f t="shared" si="16"/>
        <v>41019.793032407404</v>
      </c>
      <c r="L368" s="18">
        <f t="shared" si="15"/>
        <v>41049.793032407404</v>
      </c>
      <c r="M368" t="b">
        <v>0</v>
      </c>
      <c r="N368">
        <v>134</v>
      </c>
      <c r="O368" t="b">
        <v>1</v>
      </c>
      <c r="P368" t="s">
        <v>8267</v>
      </c>
      <c r="Q368" s="12" t="s">
        <v>8307</v>
      </c>
      <c r="R368" s="12" t="s">
        <v>8312</v>
      </c>
      <c r="S368">
        <f t="shared" si="17"/>
        <v>287.31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6">
        <f t="shared" si="16"/>
        <v>41355.577291666668</v>
      </c>
      <c r="L369" s="18">
        <f t="shared" si="15"/>
        <v>41395.207638888889</v>
      </c>
      <c r="M369" t="b">
        <v>0</v>
      </c>
      <c r="N369">
        <v>119</v>
      </c>
      <c r="O369" t="b">
        <v>1</v>
      </c>
      <c r="P369" t="s">
        <v>8267</v>
      </c>
      <c r="Q369" s="12" t="s">
        <v>8307</v>
      </c>
      <c r="R369" s="12" t="s">
        <v>8312</v>
      </c>
      <c r="S369">
        <f t="shared" si="17"/>
        <v>86.85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6">
        <f t="shared" si="16"/>
        <v>42043.605578703704</v>
      </c>
      <c r="L370" s="18">
        <f t="shared" si="15"/>
        <v>42078.563912037032</v>
      </c>
      <c r="M370" t="b">
        <v>0</v>
      </c>
      <c r="N370">
        <v>159</v>
      </c>
      <c r="O370" t="b">
        <v>1</v>
      </c>
      <c r="P370" t="s">
        <v>8267</v>
      </c>
      <c r="Q370" s="12" t="s">
        <v>8307</v>
      </c>
      <c r="R370" s="12" t="s">
        <v>8312</v>
      </c>
      <c r="S370">
        <f t="shared" si="17"/>
        <v>81.849999999999994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6">
        <f t="shared" si="16"/>
        <v>40893.551724537036</v>
      </c>
      <c r="L371" s="18">
        <f t="shared" si="15"/>
        <v>40923.551724537036</v>
      </c>
      <c r="M371" t="b">
        <v>0</v>
      </c>
      <c r="N371">
        <v>167</v>
      </c>
      <c r="O371" t="b">
        <v>1</v>
      </c>
      <c r="P371" t="s">
        <v>8267</v>
      </c>
      <c r="Q371" s="12" t="s">
        <v>8307</v>
      </c>
      <c r="R371" s="12" t="s">
        <v>8312</v>
      </c>
      <c r="S371">
        <f t="shared" si="17"/>
        <v>42.87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6">
        <f t="shared" si="16"/>
        <v>42711.795138888891</v>
      </c>
      <c r="L372" s="18">
        <f t="shared" si="15"/>
        <v>42741.795138888891</v>
      </c>
      <c r="M372" t="b">
        <v>0</v>
      </c>
      <c r="N372">
        <v>43</v>
      </c>
      <c r="O372" t="b">
        <v>1</v>
      </c>
      <c r="P372" t="s">
        <v>8267</v>
      </c>
      <c r="Q372" s="12" t="s">
        <v>8307</v>
      </c>
      <c r="R372" s="12" t="s">
        <v>8312</v>
      </c>
      <c r="S372">
        <f t="shared" si="17"/>
        <v>709.42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6">
        <f t="shared" si="16"/>
        <v>41261.767812500002</v>
      </c>
      <c r="L373" s="18">
        <f t="shared" si="15"/>
        <v>41306.767812500002</v>
      </c>
      <c r="M373" t="b">
        <v>0</v>
      </c>
      <c r="N373">
        <v>1062</v>
      </c>
      <c r="O373" t="b">
        <v>1</v>
      </c>
      <c r="P373" t="s">
        <v>8267</v>
      </c>
      <c r="Q373" s="12" t="s">
        <v>8307</v>
      </c>
      <c r="R373" s="12" t="s">
        <v>8312</v>
      </c>
      <c r="S373">
        <f t="shared" si="17"/>
        <v>161.26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6">
        <f t="shared" si="16"/>
        <v>42425.576898148152</v>
      </c>
      <c r="L374" s="18">
        <f t="shared" si="15"/>
        <v>42465.666666666672</v>
      </c>
      <c r="M374" t="b">
        <v>0</v>
      </c>
      <c r="N374">
        <v>9</v>
      </c>
      <c r="O374" t="b">
        <v>1</v>
      </c>
      <c r="P374" t="s">
        <v>8267</v>
      </c>
      <c r="Q374" s="12" t="s">
        <v>8307</v>
      </c>
      <c r="R374" s="12" t="s">
        <v>8312</v>
      </c>
      <c r="S374">
        <f t="shared" si="17"/>
        <v>41.78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6">
        <f t="shared" si="16"/>
        <v>41078.91201388889</v>
      </c>
      <c r="L375" s="18">
        <f t="shared" si="15"/>
        <v>41108.91201388889</v>
      </c>
      <c r="M375" t="b">
        <v>0</v>
      </c>
      <c r="N375">
        <v>89</v>
      </c>
      <c r="O375" t="b">
        <v>1</v>
      </c>
      <c r="P375" t="s">
        <v>8267</v>
      </c>
      <c r="Q375" s="12" t="s">
        <v>8307</v>
      </c>
      <c r="R375" s="12" t="s">
        <v>8312</v>
      </c>
      <c r="S375">
        <f t="shared" si="17"/>
        <v>89.89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6">
        <f t="shared" si="16"/>
        <v>40757.889247685183</v>
      </c>
      <c r="L376" s="18">
        <f t="shared" si="15"/>
        <v>40802.889247685183</v>
      </c>
      <c r="M376" t="b">
        <v>0</v>
      </c>
      <c r="N376">
        <v>174</v>
      </c>
      <c r="O376" t="b">
        <v>1</v>
      </c>
      <c r="P376" t="s">
        <v>8267</v>
      </c>
      <c r="Q376" s="12" t="s">
        <v>8307</v>
      </c>
      <c r="R376" s="12" t="s">
        <v>8312</v>
      </c>
      <c r="S376">
        <f t="shared" si="17"/>
        <v>45.05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6">
        <f t="shared" si="16"/>
        <v>41657.985081018516</v>
      </c>
      <c r="L377" s="18">
        <f t="shared" si="15"/>
        <v>41699.720833333333</v>
      </c>
      <c r="M377" t="b">
        <v>0</v>
      </c>
      <c r="N377">
        <v>14</v>
      </c>
      <c r="O377" t="b">
        <v>1</v>
      </c>
      <c r="P377" t="s">
        <v>8267</v>
      </c>
      <c r="Q377" s="12" t="s">
        <v>8307</v>
      </c>
      <c r="R377" s="12" t="s">
        <v>8312</v>
      </c>
      <c r="S377">
        <f t="shared" si="17"/>
        <v>42.86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6">
        <f t="shared" si="16"/>
        <v>42576.452731481477</v>
      </c>
      <c r="L378" s="18">
        <f t="shared" si="15"/>
        <v>42607.452731481477</v>
      </c>
      <c r="M378" t="b">
        <v>0</v>
      </c>
      <c r="N378">
        <v>48</v>
      </c>
      <c r="O378" t="b">
        <v>1</v>
      </c>
      <c r="P378" t="s">
        <v>8267</v>
      </c>
      <c r="Q378" s="12" t="s">
        <v>8307</v>
      </c>
      <c r="R378" s="12" t="s">
        <v>8312</v>
      </c>
      <c r="S378">
        <f t="shared" si="17"/>
        <v>54.08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6">
        <f t="shared" si="16"/>
        <v>42292.250787037032</v>
      </c>
      <c r="L379" s="18">
        <f t="shared" si="15"/>
        <v>42322.292361111111</v>
      </c>
      <c r="M379" t="b">
        <v>0</v>
      </c>
      <c r="N379">
        <v>133</v>
      </c>
      <c r="O379" t="b">
        <v>1</v>
      </c>
      <c r="P379" t="s">
        <v>8267</v>
      </c>
      <c r="Q379" s="12" t="s">
        <v>8307</v>
      </c>
      <c r="R379" s="12" t="s">
        <v>8312</v>
      </c>
      <c r="S379">
        <f t="shared" si="17"/>
        <v>103.22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6">
        <f t="shared" si="16"/>
        <v>42370.571851851855</v>
      </c>
      <c r="L380" s="18">
        <f t="shared" si="15"/>
        <v>42394.994444444441</v>
      </c>
      <c r="M380" t="b">
        <v>0</v>
      </c>
      <c r="N380">
        <v>83</v>
      </c>
      <c r="O380" t="b">
        <v>1</v>
      </c>
      <c r="P380" t="s">
        <v>8267</v>
      </c>
      <c r="Q380" s="12" t="s">
        <v>8307</v>
      </c>
      <c r="R380" s="12" t="s">
        <v>8312</v>
      </c>
      <c r="S380">
        <f t="shared" si="17"/>
        <v>40.4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6">
        <f t="shared" si="16"/>
        <v>40987.688333333332</v>
      </c>
      <c r="L381" s="18">
        <f t="shared" si="15"/>
        <v>41032.688333333332</v>
      </c>
      <c r="M381" t="b">
        <v>0</v>
      </c>
      <c r="N381">
        <v>149</v>
      </c>
      <c r="O381" t="b">
        <v>1</v>
      </c>
      <c r="P381" t="s">
        <v>8267</v>
      </c>
      <c r="Q381" s="12" t="s">
        <v>8307</v>
      </c>
      <c r="R381" s="12" t="s">
        <v>8312</v>
      </c>
      <c r="S381">
        <f t="shared" si="17"/>
        <v>116.86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6">
        <f t="shared" si="16"/>
        <v>42367.719814814816</v>
      </c>
      <c r="L382" s="18">
        <f t="shared" si="15"/>
        <v>42392.719814814816</v>
      </c>
      <c r="M382" t="b">
        <v>0</v>
      </c>
      <c r="N382">
        <v>49</v>
      </c>
      <c r="O382" t="b">
        <v>1</v>
      </c>
      <c r="P382" t="s">
        <v>8267</v>
      </c>
      <c r="Q382" s="12" t="s">
        <v>8307</v>
      </c>
      <c r="R382" s="12" t="s">
        <v>8312</v>
      </c>
      <c r="S382">
        <f t="shared" si="17"/>
        <v>115.51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6">
        <f t="shared" si="16"/>
        <v>41085.698113425926</v>
      </c>
      <c r="L383" s="18">
        <f t="shared" si="15"/>
        <v>41120.208333333336</v>
      </c>
      <c r="M383" t="b">
        <v>0</v>
      </c>
      <c r="N383">
        <v>251</v>
      </c>
      <c r="O383" t="b">
        <v>1</v>
      </c>
      <c r="P383" t="s">
        <v>8267</v>
      </c>
      <c r="Q383" s="12" t="s">
        <v>8307</v>
      </c>
      <c r="R383" s="12" t="s">
        <v>8312</v>
      </c>
      <c r="S383">
        <f t="shared" si="17"/>
        <v>104.31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6">
        <f t="shared" si="16"/>
        <v>41144.709490740745</v>
      </c>
      <c r="L384" s="18">
        <f t="shared" si="15"/>
        <v>41158.709490740745</v>
      </c>
      <c r="M384" t="b">
        <v>0</v>
      </c>
      <c r="N384">
        <v>22</v>
      </c>
      <c r="O384" t="b">
        <v>1</v>
      </c>
      <c r="P384" t="s">
        <v>8267</v>
      </c>
      <c r="Q384" s="12" t="s">
        <v>8307</v>
      </c>
      <c r="R384" s="12" t="s">
        <v>8312</v>
      </c>
      <c r="S384">
        <f t="shared" si="17"/>
        <v>69.77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6">
        <f t="shared" si="16"/>
        <v>41755.117581018516</v>
      </c>
      <c r="L385" s="18">
        <f t="shared" si="15"/>
        <v>41778.117581018516</v>
      </c>
      <c r="M385" t="b">
        <v>0</v>
      </c>
      <c r="N385">
        <v>48</v>
      </c>
      <c r="O385" t="b">
        <v>1</v>
      </c>
      <c r="P385" t="s">
        <v>8267</v>
      </c>
      <c r="Q385" s="12" t="s">
        <v>8307</v>
      </c>
      <c r="R385" s="12" t="s">
        <v>8312</v>
      </c>
      <c r="S385">
        <f t="shared" si="17"/>
        <v>43.02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6">
        <f t="shared" si="16"/>
        <v>41980.781793981485</v>
      </c>
      <c r="L386" s="18">
        <f t="shared" ref="L386:L449" si="18">(((I386/60)/60)/24)+DATE(1970,1,1)</f>
        <v>42010.781793981485</v>
      </c>
      <c r="M386" t="b">
        <v>0</v>
      </c>
      <c r="N386">
        <v>383</v>
      </c>
      <c r="O386" t="b">
        <v>1</v>
      </c>
      <c r="P386" t="s">
        <v>8267</v>
      </c>
      <c r="Q386" s="12" t="s">
        <v>8307</v>
      </c>
      <c r="R386" s="12" t="s">
        <v>8312</v>
      </c>
      <c r="S386">
        <f t="shared" si="17"/>
        <v>58.54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6">
        <f t="shared" ref="K387:K450" si="19">(((J387/60)/60)/24)+DATE(1970,1,1)</f>
        <v>41934.584502314814</v>
      </c>
      <c r="L387" s="18">
        <f t="shared" si="18"/>
        <v>41964.626168981486</v>
      </c>
      <c r="M387" t="b">
        <v>0</v>
      </c>
      <c r="N387">
        <v>237</v>
      </c>
      <c r="O387" t="b">
        <v>1</v>
      </c>
      <c r="P387" t="s">
        <v>8267</v>
      </c>
      <c r="Q387" s="12" t="s">
        <v>8307</v>
      </c>
      <c r="R387" s="12" t="s">
        <v>8312</v>
      </c>
      <c r="S387">
        <f t="shared" ref="S387:S450" si="20">IFERROR(ROUND(E387/N387,2),0)</f>
        <v>111.8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6">
        <f t="shared" si="19"/>
        <v>42211.951284722221</v>
      </c>
      <c r="L388" s="18">
        <f t="shared" si="18"/>
        <v>42226.951284722221</v>
      </c>
      <c r="M388" t="b">
        <v>0</v>
      </c>
      <c r="N388">
        <v>13</v>
      </c>
      <c r="O388" t="b">
        <v>1</v>
      </c>
      <c r="P388" t="s">
        <v>8267</v>
      </c>
      <c r="Q388" s="12" t="s">
        <v>8307</v>
      </c>
      <c r="R388" s="12" t="s">
        <v>8312</v>
      </c>
      <c r="S388">
        <f t="shared" si="20"/>
        <v>46.23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6">
        <f t="shared" si="19"/>
        <v>42200.67659722222</v>
      </c>
      <c r="L389" s="18">
        <f t="shared" si="18"/>
        <v>42231.25</v>
      </c>
      <c r="M389" t="b">
        <v>0</v>
      </c>
      <c r="N389">
        <v>562</v>
      </c>
      <c r="O389" t="b">
        <v>1</v>
      </c>
      <c r="P389" t="s">
        <v>8267</v>
      </c>
      <c r="Q389" s="12" t="s">
        <v>8307</v>
      </c>
      <c r="R389" s="12" t="s">
        <v>8312</v>
      </c>
      <c r="S389">
        <f t="shared" si="20"/>
        <v>144.69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6">
        <f t="shared" si="19"/>
        <v>42549.076157407413</v>
      </c>
      <c r="L390" s="18">
        <f t="shared" si="18"/>
        <v>42579.076157407413</v>
      </c>
      <c r="M390" t="b">
        <v>0</v>
      </c>
      <c r="N390">
        <v>71</v>
      </c>
      <c r="O390" t="b">
        <v>1</v>
      </c>
      <c r="P390" t="s">
        <v>8267</v>
      </c>
      <c r="Q390" s="12" t="s">
        <v>8307</v>
      </c>
      <c r="R390" s="12" t="s">
        <v>8312</v>
      </c>
      <c r="S390">
        <f t="shared" si="20"/>
        <v>88.85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6">
        <f t="shared" si="19"/>
        <v>41674.063078703701</v>
      </c>
      <c r="L391" s="18">
        <f t="shared" si="18"/>
        <v>41705.957638888889</v>
      </c>
      <c r="M391" t="b">
        <v>0</v>
      </c>
      <c r="N391">
        <v>1510</v>
      </c>
      <c r="O391" t="b">
        <v>1</v>
      </c>
      <c r="P391" t="s">
        <v>8267</v>
      </c>
      <c r="Q391" s="12" t="s">
        <v>8307</v>
      </c>
      <c r="R391" s="12" t="s">
        <v>8312</v>
      </c>
      <c r="S391">
        <f t="shared" si="20"/>
        <v>81.75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6">
        <f t="shared" si="19"/>
        <v>42112.036712962959</v>
      </c>
      <c r="L392" s="18">
        <f t="shared" si="18"/>
        <v>42132.036712962959</v>
      </c>
      <c r="M392" t="b">
        <v>0</v>
      </c>
      <c r="N392">
        <v>14</v>
      </c>
      <c r="O392" t="b">
        <v>1</v>
      </c>
      <c r="P392" t="s">
        <v>8267</v>
      </c>
      <c r="Q392" s="12" t="s">
        <v>8307</v>
      </c>
      <c r="R392" s="12" t="s">
        <v>8312</v>
      </c>
      <c r="S392">
        <f t="shared" si="20"/>
        <v>71.430000000000007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6">
        <f t="shared" si="19"/>
        <v>40865.042256944449</v>
      </c>
      <c r="L393" s="18">
        <f t="shared" si="18"/>
        <v>40895.040972222225</v>
      </c>
      <c r="M393" t="b">
        <v>0</v>
      </c>
      <c r="N393">
        <v>193</v>
      </c>
      <c r="O393" t="b">
        <v>1</v>
      </c>
      <c r="P393" t="s">
        <v>8267</v>
      </c>
      <c r="Q393" s="12" t="s">
        <v>8307</v>
      </c>
      <c r="R393" s="12" t="s">
        <v>8312</v>
      </c>
      <c r="S393">
        <f t="shared" si="20"/>
        <v>104.26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6">
        <f t="shared" si="19"/>
        <v>40763.717256944445</v>
      </c>
      <c r="L394" s="18">
        <f t="shared" si="18"/>
        <v>40794.125</v>
      </c>
      <c r="M394" t="b">
        <v>0</v>
      </c>
      <c r="N394">
        <v>206</v>
      </c>
      <c r="O394" t="b">
        <v>1</v>
      </c>
      <c r="P394" t="s">
        <v>8267</v>
      </c>
      <c r="Q394" s="12" t="s">
        <v>8307</v>
      </c>
      <c r="R394" s="12" t="s">
        <v>8312</v>
      </c>
      <c r="S394">
        <f t="shared" si="20"/>
        <v>90.62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6">
        <f t="shared" si="19"/>
        <v>41526.708935185183</v>
      </c>
      <c r="L395" s="18">
        <f t="shared" si="18"/>
        <v>41557.708935185183</v>
      </c>
      <c r="M395" t="b">
        <v>0</v>
      </c>
      <c r="N395">
        <v>351</v>
      </c>
      <c r="O395" t="b">
        <v>1</v>
      </c>
      <c r="P395" t="s">
        <v>8267</v>
      </c>
      <c r="Q395" s="12" t="s">
        <v>8307</v>
      </c>
      <c r="R395" s="12" t="s">
        <v>8312</v>
      </c>
      <c r="S395">
        <f t="shared" si="20"/>
        <v>157.33000000000001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6">
        <f t="shared" si="19"/>
        <v>42417.818078703705</v>
      </c>
      <c r="L396" s="18">
        <f t="shared" si="18"/>
        <v>42477.776412037041</v>
      </c>
      <c r="M396" t="b">
        <v>0</v>
      </c>
      <c r="N396">
        <v>50</v>
      </c>
      <c r="O396" t="b">
        <v>1</v>
      </c>
      <c r="P396" t="s">
        <v>8267</v>
      </c>
      <c r="Q396" s="12" t="s">
        <v>8307</v>
      </c>
      <c r="R396" s="12" t="s">
        <v>8312</v>
      </c>
      <c r="S396">
        <f t="shared" si="20"/>
        <v>105.18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6">
        <f t="shared" si="19"/>
        <v>40990.909259259257</v>
      </c>
      <c r="L397" s="18">
        <f t="shared" si="18"/>
        <v>41026.897222222222</v>
      </c>
      <c r="M397" t="b">
        <v>0</v>
      </c>
      <c r="N397">
        <v>184</v>
      </c>
      <c r="O397" t="b">
        <v>1</v>
      </c>
      <c r="P397" t="s">
        <v>8267</v>
      </c>
      <c r="Q397" s="12" t="s">
        <v>8307</v>
      </c>
      <c r="R397" s="12" t="s">
        <v>8312</v>
      </c>
      <c r="S397">
        <f t="shared" si="20"/>
        <v>58.72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6">
        <f t="shared" si="19"/>
        <v>41082.564884259256</v>
      </c>
      <c r="L398" s="18">
        <f t="shared" si="18"/>
        <v>41097.564884259256</v>
      </c>
      <c r="M398" t="b">
        <v>0</v>
      </c>
      <c r="N398">
        <v>196</v>
      </c>
      <c r="O398" t="b">
        <v>1</v>
      </c>
      <c r="P398" t="s">
        <v>8267</v>
      </c>
      <c r="Q398" s="12" t="s">
        <v>8307</v>
      </c>
      <c r="R398" s="12" t="s">
        <v>8312</v>
      </c>
      <c r="S398">
        <f t="shared" si="20"/>
        <v>81.63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6">
        <f t="shared" si="19"/>
        <v>40379.776435185187</v>
      </c>
      <c r="L399" s="18">
        <f t="shared" si="18"/>
        <v>40422.155555555553</v>
      </c>
      <c r="M399" t="b">
        <v>0</v>
      </c>
      <c r="N399">
        <v>229</v>
      </c>
      <c r="O399" t="b">
        <v>1</v>
      </c>
      <c r="P399" t="s">
        <v>8267</v>
      </c>
      <c r="Q399" s="12" t="s">
        <v>8307</v>
      </c>
      <c r="R399" s="12" t="s">
        <v>8312</v>
      </c>
      <c r="S399">
        <f t="shared" si="20"/>
        <v>56.46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6">
        <f t="shared" si="19"/>
        <v>42078.793124999997</v>
      </c>
      <c r="L400" s="18">
        <f t="shared" si="18"/>
        <v>42123.793124999997</v>
      </c>
      <c r="M400" t="b">
        <v>0</v>
      </c>
      <c r="N400">
        <v>67</v>
      </c>
      <c r="O400" t="b">
        <v>1</v>
      </c>
      <c r="P400" t="s">
        <v>8267</v>
      </c>
      <c r="Q400" s="12" t="s">
        <v>8307</v>
      </c>
      <c r="R400" s="12" t="s">
        <v>8312</v>
      </c>
      <c r="S400">
        <f t="shared" si="20"/>
        <v>140.1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6">
        <f t="shared" si="19"/>
        <v>42687.875775462962</v>
      </c>
      <c r="L401" s="18">
        <f t="shared" si="18"/>
        <v>42718.5</v>
      </c>
      <c r="M401" t="b">
        <v>0</v>
      </c>
      <c r="N401">
        <v>95</v>
      </c>
      <c r="O401" t="b">
        <v>1</v>
      </c>
      <c r="P401" t="s">
        <v>8267</v>
      </c>
      <c r="Q401" s="12" t="s">
        <v>8307</v>
      </c>
      <c r="R401" s="12" t="s">
        <v>8312</v>
      </c>
      <c r="S401">
        <f t="shared" si="20"/>
        <v>224.85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6">
        <f t="shared" si="19"/>
        <v>41745.635960648149</v>
      </c>
      <c r="L402" s="18">
        <f t="shared" si="18"/>
        <v>41776.145833333336</v>
      </c>
      <c r="M402" t="b">
        <v>0</v>
      </c>
      <c r="N402">
        <v>62</v>
      </c>
      <c r="O402" t="b">
        <v>1</v>
      </c>
      <c r="P402" t="s">
        <v>8267</v>
      </c>
      <c r="Q402" s="12" t="s">
        <v>8307</v>
      </c>
      <c r="R402" s="12" t="s">
        <v>8312</v>
      </c>
      <c r="S402">
        <f t="shared" si="20"/>
        <v>181.13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6">
        <f t="shared" si="19"/>
        <v>40732.842245370368</v>
      </c>
      <c r="L403" s="18">
        <f t="shared" si="18"/>
        <v>40762.842245370368</v>
      </c>
      <c r="M403" t="b">
        <v>0</v>
      </c>
      <c r="N403">
        <v>73</v>
      </c>
      <c r="O403" t="b">
        <v>1</v>
      </c>
      <c r="P403" t="s">
        <v>8267</v>
      </c>
      <c r="Q403" s="12" t="s">
        <v>8307</v>
      </c>
      <c r="R403" s="12" t="s">
        <v>8312</v>
      </c>
      <c r="S403">
        <f t="shared" si="20"/>
        <v>711.04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6">
        <f t="shared" si="19"/>
        <v>42292.539548611108</v>
      </c>
      <c r="L404" s="18">
        <f t="shared" si="18"/>
        <v>42313.58121527778</v>
      </c>
      <c r="M404" t="b">
        <v>0</v>
      </c>
      <c r="N404">
        <v>43</v>
      </c>
      <c r="O404" t="b">
        <v>1</v>
      </c>
      <c r="P404" t="s">
        <v>8267</v>
      </c>
      <c r="Q404" s="12" t="s">
        <v>8307</v>
      </c>
      <c r="R404" s="12" t="s">
        <v>8312</v>
      </c>
      <c r="S404">
        <f t="shared" si="20"/>
        <v>65.88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6">
        <f t="shared" si="19"/>
        <v>40718.310659722221</v>
      </c>
      <c r="L405" s="18">
        <f t="shared" si="18"/>
        <v>40765.297222222223</v>
      </c>
      <c r="M405" t="b">
        <v>0</v>
      </c>
      <c r="N405">
        <v>70</v>
      </c>
      <c r="O405" t="b">
        <v>1</v>
      </c>
      <c r="P405" t="s">
        <v>8267</v>
      </c>
      <c r="Q405" s="12" t="s">
        <v>8307</v>
      </c>
      <c r="R405" s="12" t="s">
        <v>8312</v>
      </c>
      <c r="S405">
        <f t="shared" si="20"/>
        <v>75.19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6">
        <f t="shared" si="19"/>
        <v>41646.628032407411</v>
      </c>
      <c r="L406" s="18">
        <f t="shared" si="18"/>
        <v>41675.961111111108</v>
      </c>
      <c r="M406" t="b">
        <v>0</v>
      </c>
      <c r="N406">
        <v>271</v>
      </c>
      <c r="O406" t="b">
        <v>1</v>
      </c>
      <c r="P406" t="s">
        <v>8267</v>
      </c>
      <c r="Q406" s="12" t="s">
        <v>8307</v>
      </c>
      <c r="R406" s="12" t="s">
        <v>8312</v>
      </c>
      <c r="S406">
        <f t="shared" si="20"/>
        <v>133.13999999999999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6">
        <f t="shared" si="19"/>
        <v>41674.08494212963</v>
      </c>
      <c r="L407" s="18">
        <f t="shared" si="18"/>
        <v>41704.08494212963</v>
      </c>
      <c r="M407" t="b">
        <v>0</v>
      </c>
      <c r="N407">
        <v>55</v>
      </c>
      <c r="O407" t="b">
        <v>1</v>
      </c>
      <c r="P407" t="s">
        <v>8267</v>
      </c>
      <c r="Q407" s="12" t="s">
        <v>8307</v>
      </c>
      <c r="R407" s="12" t="s">
        <v>8312</v>
      </c>
      <c r="S407">
        <f t="shared" si="20"/>
        <v>55.2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6">
        <f t="shared" si="19"/>
        <v>40638.162465277775</v>
      </c>
      <c r="L408" s="18">
        <f t="shared" si="18"/>
        <v>40672.249305555553</v>
      </c>
      <c r="M408" t="b">
        <v>0</v>
      </c>
      <c r="N408">
        <v>35</v>
      </c>
      <c r="O408" t="b">
        <v>1</v>
      </c>
      <c r="P408" t="s">
        <v>8267</v>
      </c>
      <c r="Q408" s="12" t="s">
        <v>8307</v>
      </c>
      <c r="R408" s="12" t="s">
        <v>8312</v>
      </c>
      <c r="S408">
        <f t="shared" si="20"/>
        <v>86.16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6">
        <f t="shared" si="19"/>
        <v>40806.870949074073</v>
      </c>
      <c r="L409" s="18">
        <f t="shared" si="18"/>
        <v>40866.912615740745</v>
      </c>
      <c r="M409" t="b">
        <v>0</v>
      </c>
      <c r="N409">
        <v>22</v>
      </c>
      <c r="O409" t="b">
        <v>1</v>
      </c>
      <c r="P409" t="s">
        <v>8267</v>
      </c>
      <c r="Q409" s="12" t="s">
        <v>8307</v>
      </c>
      <c r="R409" s="12" t="s">
        <v>8312</v>
      </c>
      <c r="S409">
        <f t="shared" si="20"/>
        <v>92.32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6">
        <f t="shared" si="19"/>
        <v>41543.735995370371</v>
      </c>
      <c r="L410" s="18">
        <f t="shared" si="18"/>
        <v>41583.777662037035</v>
      </c>
      <c r="M410" t="b">
        <v>0</v>
      </c>
      <c r="N410">
        <v>38</v>
      </c>
      <c r="O410" t="b">
        <v>1</v>
      </c>
      <c r="P410" t="s">
        <v>8267</v>
      </c>
      <c r="Q410" s="12" t="s">
        <v>8307</v>
      </c>
      <c r="R410" s="12" t="s">
        <v>8312</v>
      </c>
      <c r="S410">
        <f t="shared" si="20"/>
        <v>160.16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6">
        <f t="shared" si="19"/>
        <v>42543.862777777773</v>
      </c>
      <c r="L411" s="18">
        <f t="shared" si="18"/>
        <v>42573.862777777773</v>
      </c>
      <c r="M411" t="b">
        <v>0</v>
      </c>
      <c r="N411">
        <v>15</v>
      </c>
      <c r="O411" t="b">
        <v>1</v>
      </c>
      <c r="P411" t="s">
        <v>8267</v>
      </c>
      <c r="Q411" s="12" t="s">
        <v>8307</v>
      </c>
      <c r="R411" s="12" t="s">
        <v>8312</v>
      </c>
      <c r="S411">
        <f t="shared" si="20"/>
        <v>45.6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6">
        <f t="shared" si="19"/>
        <v>42113.981446759266</v>
      </c>
      <c r="L412" s="18">
        <f t="shared" si="18"/>
        <v>42173.981446759266</v>
      </c>
      <c r="M412" t="b">
        <v>0</v>
      </c>
      <c r="N412">
        <v>7</v>
      </c>
      <c r="O412" t="b">
        <v>1</v>
      </c>
      <c r="P412" t="s">
        <v>8267</v>
      </c>
      <c r="Q412" s="12" t="s">
        <v>8307</v>
      </c>
      <c r="R412" s="12" t="s">
        <v>8312</v>
      </c>
      <c r="S412">
        <f t="shared" si="20"/>
        <v>183.29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6">
        <f t="shared" si="19"/>
        <v>41598.17597222222</v>
      </c>
      <c r="L413" s="18">
        <f t="shared" si="18"/>
        <v>41630.208333333336</v>
      </c>
      <c r="M413" t="b">
        <v>0</v>
      </c>
      <c r="N413">
        <v>241</v>
      </c>
      <c r="O413" t="b">
        <v>1</v>
      </c>
      <c r="P413" t="s">
        <v>8267</v>
      </c>
      <c r="Q413" s="12" t="s">
        <v>8307</v>
      </c>
      <c r="R413" s="12" t="s">
        <v>8312</v>
      </c>
      <c r="S413">
        <f t="shared" si="20"/>
        <v>125.79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6">
        <f t="shared" si="19"/>
        <v>41099.742800925924</v>
      </c>
      <c r="L414" s="18">
        <f t="shared" si="18"/>
        <v>41115.742800925924</v>
      </c>
      <c r="M414" t="b">
        <v>0</v>
      </c>
      <c r="N414">
        <v>55</v>
      </c>
      <c r="O414" t="b">
        <v>1</v>
      </c>
      <c r="P414" t="s">
        <v>8267</v>
      </c>
      <c r="Q414" s="12" t="s">
        <v>8307</v>
      </c>
      <c r="R414" s="12" t="s">
        <v>8312</v>
      </c>
      <c r="S414">
        <f t="shared" si="20"/>
        <v>57.65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6">
        <f t="shared" si="19"/>
        <v>41079.877442129626</v>
      </c>
      <c r="L415" s="18">
        <f t="shared" si="18"/>
        <v>41109.877442129626</v>
      </c>
      <c r="M415" t="b">
        <v>0</v>
      </c>
      <c r="N415">
        <v>171</v>
      </c>
      <c r="O415" t="b">
        <v>1</v>
      </c>
      <c r="P415" t="s">
        <v>8267</v>
      </c>
      <c r="Q415" s="12" t="s">
        <v>8307</v>
      </c>
      <c r="R415" s="12" t="s">
        <v>8312</v>
      </c>
      <c r="S415">
        <f t="shared" si="20"/>
        <v>78.66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6">
        <f t="shared" si="19"/>
        <v>41529.063252314816</v>
      </c>
      <c r="L416" s="18">
        <f t="shared" si="18"/>
        <v>41559.063252314816</v>
      </c>
      <c r="M416" t="b">
        <v>0</v>
      </c>
      <c r="N416">
        <v>208</v>
      </c>
      <c r="O416" t="b">
        <v>1</v>
      </c>
      <c r="P416" t="s">
        <v>8267</v>
      </c>
      <c r="Q416" s="12" t="s">
        <v>8307</v>
      </c>
      <c r="R416" s="12" t="s">
        <v>8312</v>
      </c>
      <c r="S416">
        <f t="shared" si="20"/>
        <v>91.48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6">
        <f t="shared" si="19"/>
        <v>41904.851875</v>
      </c>
      <c r="L417" s="18">
        <f t="shared" si="18"/>
        <v>41929.5</v>
      </c>
      <c r="M417" t="b">
        <v>0</v>
      </c>
      <c r="N417">
        <v>21</v>
      </c>
      <c r="O417" t="b">
        <v>1</v>
      </c>
      <c r="P417" t="s">
        <v>8267</v>
      </c>
      <c r="Q417" s="12" t="s">
        <v>8307</v>
      </c>
      <c r="R417" s="12" t="s">
        <v>8312</v>
      </c>
      <c r="S417">
        <f t="shared" si="20"/>
        <v>68.099999999999994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6">
        <f t="shared" si="19"/>
        <v>41648.396192129629</v>
      </c>
      <c r="L418" s="18">
        <f t="shared" si="18"/>
        <v>41678.396192129629</v>
      </c>
      <c r="M418" t="b">
        <v>0</v>
      </c>
      <c r="N418">
        <v>25</v>
      </c>
      <c r="O418" t="b">
        <v>1</v>
      </c>
      <c r="P418" t="s">
        <v>8267</v>
      </c>
      <c r="Q418" s="12" t="s">
        <v>8307</v>
      </c>
      <c r="R418" s="12" t="s">
        <v>8312</v>
      </c>
      <c r="S418">
        <f t="shared" si="20"/>
        <v>48.09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6">
        <f t="shared" si="19"/>
        <v>41360.970601851855</v>
      </c>
      <c r="L419" s="18">
        <f t="shared" si="18"/>
        <v>41372.189583333333</v>
      </c>
      <c r="M419" t="b">
        <v>0</v>
      </c>
      <c r="N419">
        <v>52</v>
      </c>
      <c r="O419" t="b">
        <v>1</v>
      </c>
      <c r="P419" t="s">
        <v>8267</v>
      </c>
      <c r="Q419" s="12" t="s">
        <v>8307</v>
      </c>
      <c r="R419" s="12" t="s">
        <v>8312</v>
      </c>
      <c r="S419">
        <f t="shared" si="20"/>
        <v>202.42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6">
        <f t="shared" si="19"/>
        <v>42178.282372685186</v>
      </c>
      <c r="L420" s="18">
        <f t="shared" si="18"/>
        <v>42208.282372685186</v>
      </c>
      <c r="M420" t="b">
        <v>0</v>
      </c>
      <c r="N420">
        <v>104</v>
      </c>
      <c r="O420" t="b">
        <v>1</v>
      </c>
      <c r="P420" t="s">
        <v>8267</v>
      </c>
      <c r="Q420" s="12" t="s">
        <v>8307</v>
      </c>
      <c r="R420" s="12" t="s">
        <v>8312</v>
      </c>
      <c r="S420">
        <f t="shared" si="20"/>
        <v>216.75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6">
        <f t="shared" si="19"/>
        <v>41394.842442129629</v>
      </c>
      <c r="L421" s="18">
        <f t="shared" si="18"/>
        <v>41454.842442129629</v>
      </c>
      <c r="M421" t="b">
        <v>0</v>
      </c>
      <c r="N421">
        <v>73</v>
      </c>
      <c r="O421" t="b">
        <v>1</v>
      </c>
      <c r="P421" t="s">
        <v>8267</v>
      </c>
      <c r="Q421" s="12" t="s">
        <v>8307</v>
      </c>
      <c r="R421" s="12" t="s">
        <v>8312</v>
      </c>
      <c r="S421">
        <f t="shared" si="20"/>
        <v>110.07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6">
        <f t="shared" si="19"/>
        <v>41682.23646990741</v>
      </c>
      <c r="L422" s="18">
        <f t="shared" si="18"/>
        <v>41712.194803240738</v>
      </c>
      <c r="M422" t="b">
        <v>0</v>
      </c>
      <c r="N422">
        <v>3</v>
      </c>
      <c r="O422" t="b">
        <v>0</v>
      </c>
      <c r="P422" t="s">
        <v>8268</v>
      </c>
      <c r="Q422" s="12" t="s">
        <v>8307</v>
      </c>
      <c r="R422" s="12" t="s">
        <v>8313</v>
      </c>
      <c r="S422">
        <f t="shared" si="20"/>
        <v>4.83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6">
        <f t="shared" si="19"/>
        <v>42177.491388888884</v>
      </c>
      <c r="L423" s="18">
        <f t="shared" si="18"/>
        <v>42237.491388888884</v>
      </c>
      <c r="M423" t="b">
        <v>0</v>
      </c>
      <c r="N423">
        <v>6</v>
      </c>
      <c r="O423" t="b">
        <v>0</v>
      </c>
      <c r="P423" t="s">
        <v>8268</v>
      </c>
      <c r="Q423" s="12" t="s">
        <v>8307</v>
      </c>
      <c r="R423" s="12" t="s">
        <v>8313</v>
      </c>
      <c r="S423">
        <f t="shared" si="20"/>
        <v>50.17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6">
        <f t="shared" si="19"/>
        <v>41863.260381944441</v>
      </c>
      <c r="L424" s="18">
        <f t="shared" si="18"/>
        <v>41893.260381944441</v>
      </c>
      <c r="M424" t="b">
        <v>0</v>
      </c>
      <c r="N424">
        <v>12</v>
      </c>
      <c r="O424" t="b">
        <v>0</v>
      </c>
      <c r="P424" t="s">
        <v>8268</v>
      </c>
      <c r="Q424" s="12" t="s">
        <v>8307</v>
      </c>
      <c r="R424" s="12" t="s">
        <v>8313</v>
      </c>
      <c r="S424">
        <f t="shared" si="20"/>
        <v>35.83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6">
        <f t="shared" si="19"/>
        <v>41400.92627314815</v>
      </c>
      <c r="L425" s="18">
        <f t="shared" si="18"/>
        <v>41430.92627314815</v>
      </c>
      <c r="M425" t="b">
        <v>0</v>
      </c>
      <c r="N425">
        <v>13</v>
      </c>
      <c r="O425" t="b">
        <v>0</v>
      </c>
      <c r="P425" t="s">
        <v>8268</v>
      </c>
      <c r="Q425" s="12" t="s">
        <v>8307</v>
      </c>
      <c r="R425" s="12" t="s">
        <v>8313</v>
      </c>
      <c r="S425">
        <f t="shared" si="20"/>
        <v>11.77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6">
        <f t="shared" si="19"/>
        <v>40934.376145833332</v>
      </c>
      <c r="L426" s="18">
        <f t="shared" si="18"/>
        <v>40994.334479166668</v>
      </c>
      <c r="M426" t="b">
        <v>0</v>
      </c>
      <c r="N426">
        <v>5</v>
      </c>
      <c r="O426" t="b">
        <v>0</v>
      </c>
      <c r="P426" t="s">
        <v>8268</v>
      </c>
      <c r="Q426" s="12" t="s">
        <v>8307</v>
      </c>
      <c r="R426" s="12" t="s">
        <v>8313</v>
      </c>
      <c r="S426">
        <f t="shared" si="20"/>
        <v>40.78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6">
        <f t="shared" si="19"/>
        <v>42275.861157407402</v>
      </c>
      <c r="L427" s="18">
        <f t="shared" si="18"/>
        <v>42335.902824074074</v>
      </c>
      <c r="M427" t="b">
        <v>0</v>
      </c>
      <c r="N427">
        <v>2</v>
      </c>
      <c r="O427" t="b">
        <v>0</v>
      </c>
      <c r="P427" t="s">
        <v>8268</v>
      </c>
      <c r="Q427" s="12" t="s">
        <v>8307</v>
      </c>
      <c r="R427" s="12" t="s">
        <v>8313</v>
      </c>
      <c r="S427">
        <f t="shared" si="20"/>
        <v>3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6">
        <f t="shared" si="19"/>
        <v>42400.711967592593</v>
      </c>
      <c r="L428" s="18">
        <f t="shared" si="18"/>
        <v>42430.711967592593</v>
      </c>
      <c r="M428" t="b">
        <v>0</v>
      </c>
      <c r="N428">
        <v>8</v>
      </c>
      <c r="O428" t="b">
        <v>0</v>
      </c>
      <c r="P428" t="s">
        <v>8268</v>
      </c>
      <c r="Q428" s="12" t="s">
        <v>8307</v>
      </c>
      <c r="R428" s="12" t="s">
        <v>8313</v>
      </c>
      <c r="S428">
        <f t="shared" si="20"/>
        <v>16.63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6">
        <f t="shared" si="19"/>
        <v>42285.909027777772</v>
      </c>
      <c r="L429" s="18">
        <f t="shared" si="18"/>
        <v>42299.790972222225</v>
      </c>
      <c r="M429" t="b">
        <v>0</v>
      </c>
      <c r="N429">
        <v>0</v>
      </c>
      <c r="O429" t="b">
        <v>0</v>
      </c>
      <c r="P429" t="s">
        <v>8268</v>
      </c>
      <c r="Q429" s="12" t="s">
        <v>8307</v>
      </c>
      <c r="R429" s="12" t="s">
        <v>8313</v>
      </c>
      <c r="S429">
        <f t="shared" si="20"/>
        <v>0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6">
        <f t="shared" si="19"/>
        <v>41778.766724537039</v>
      </c>
      <c r="L430" s="18">
        <f t="shared" si="18"/>
        <v>41806.916666666664</v>
      </c>
      <c r="M430" t="b">
        <v>0</v>
      </c>
      <c r="N430">
        <v>13</v>
      </c>
      <c r="O430" t="b">
        <v>0</v>
      </c>
      <c r="P430" t="s">
        <v>8268</v>
      </c>
      <c r="Q430" s="12" t="s">
        <v>8307</v>
      </c>
      <c r="R430" s="12" t="s">
        <v>8313</v>
      </c>
      <c r="S430">
        <f t="shared" si="20"/>
        <v>52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6">
        <f t="shared" si="19"/>
        <v>40070.901412037041</v>
      </c>
      <c r="L431" s="18">
        <f t="shared" si="18"/>
        <v>40144.207638888889</v>
      </c>
      <c r="M431" t="b">
        <v>0</v>
      </c>
      <c r="N431">
        <v>0</v>
      </c>
      <c r="O431" t="b">
        <v>0</v>
      </c>
      <c r="P431" t="s">
        <v>8268</v>
      </c>
      <c r="Q431" s="12" t="s">
        <v>8307</v>
      </c>
      <c r="R431" s="12" t="s">
        <v>8313</v>
      </c>
      <c r="S431">
        <f t="shared" si="20"/>
        <v>0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6">
        <f t="shared" si="19"/>
        <v>41513.107256944444</v>
      </c>
      <c r="L432" s="18">
        <f t="shared" si="18"/>
        <v>41528.107256944444</v>
      </c>
      <c r="M432" t="b">
        <v>0</v>
      </c>
      <c r="N432">
        <v>5</v>
      </c>
      <c r="O432" t="b">
        <v>0</v>
      </c>
      <c r="P432" t="s">
        <v>8268</v>
      </c>
      <c r="Q432" s="12" t="s">
        <v>8307</v>
      </c>
      <c r="R432" s="12" t="s">
        <v>8313</v>
      </c>
      <c r="S432">
        <f t="shared" si="20"/>
        <v>4.8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6">
        <f t="shared" si="19"/>
        <v>42526.871331018512</v>
      </c>
      <c r="L433" s="18">
        <f t="shared" si="18"/>
        <v>42556.871331018512</v>
      </c>
      <c r="M433" t="b">
        <v>0</v>
      </c>
      <c r="N433">
        <v>8</v>
      </c>
      <c r="O433" t="b">
        <v>0</v>
      </c>
      <c r="P433" t="s">
        <v>8268</v>
      </c>
      <c r="Q433" s="12" t="s">
        <v>8307</v>
      </c>
      <c r="R433" s="12" t="s">
        <v>8313</v>
      </c>
      <c r="S433">
        <f t="shared" si="20"/>
        <v>51.88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6">
        <f t="shared" si="19"/>
        <v>42238.726631944446</v>
      </c>
      <c r="L434" s="18">
        <f t="shared" si="18"/>
        <v>42298.726631944446</v>
      </c>
      <c r="M434" t="b">
        <v>0</v>
      </c>
      <c r="N434">
        <v>8</v>
      </c>
      <c r="O434" t="b">
        <v>0</v>
      </c>
      <c r="P434" t="s">
        <v>8268</v>
      </c>
      <c r="Q434" s="12" t="s">
        <v>8307</v>
      </c>
      <c r="R434" s="12" t="s">
        <v>8313</v>
      </c>
      <c r="S434">
        <f t="shared" si="20"/>
        <v>71.25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6">
        <f t="shared" si="19"/>
        <v>42228.629884259266</v>
      </c>
      <c r="L435" s="18">
        <f t="shared" si="18"/>
        <v>42288.629884259266</v>
      </c>
      <c r="M435" t="b">
        <v>0</v>
      </c>
      <c r="N435">
        <v>0</v>
      </c>
      <c r="O435" t="b">
        <v>0</v>
      </c>
      <c r="P435" t="s">
        <v>8268</v>
      </c>
      <c r="Q435" s="12" t="s">
        <v>8307</v>
      </c>
      <c r="R435" s="12" t="s">
        <v>8313</v>
      </c>
      <c r="S435">
        <f t="shared" si="20"/>
        <v>0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6">
        <f t="shared" si="19"/>
        <v>41576.834513888891</v>
      </c>
      <c r="L436" s="18">
        <f t="shared" si="18"/>
        <v>41609.876180555555</v>
      </c>
      <c r="M436" t="b">
        <v>0</v>
      </c>
      <c r="N436">
        <v>2</v>
      </c>
      <c r="O436" t="b">
        <v>0</v>
      </c>
      <c r="P436" t="s">
        <v>8268</v>
      </c>
      <c r="Q436" s="12" t="s">
        <v>8307</v>
      </c>
      <c r="R436" s="12" t="s">
        <v>8313</v>
      </c>
      <c r="S436">
        <f t="shared" si="20"/>
        <v>62.5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6">
        <f t="shared" si="19"/>
        <v>41500.747453703705</v>
      </c>
      <c r="L437" s="18">
        <f t="shared" si="18"/>
        <v>41530.747453703705</v>
      </c>
      <c r="M437" t="b">
        <v>0</v>
      </c>
      <c r="N437">
        <v>3</v>
      </c>
      <c r="O437" t="b">
        <v>0</v>
      </c>
      <c r="P437" t="s">
        <v>8268</v>
      </c>
      <c r="Q437" s="12" t="s">
        <v>8307</v>
      </c>
      <c r="R437" s="12" t="s">
        <v>8313</v>
      </c>
      <c r="S437">
        <f t="shared" si="20"/>
        <v>1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6">
        <f t="shared" si="19"/>
        <v>41456.36241898148</v>
      </c>
      <c r="L438" s="18">
        <f t="shared" si="18"/>
        <v>41486.36241898148</v>
      </c>
      <c r="M438" t="b">
        <v>0</v>
      </c>
      <c r="N438">
        <v>0</v>
      </c>
      <c r="O438" t="b">
        <v>0</v>
      </c>
      <c r="P438" t="s">
        <v>8268</v>
      </c>
      <c r="Q438" s="12" t="s">
        <v>8307</v>
      </c>
      <c r="R438" s="12" t="s">
        <v>8313</v>
      </c>
      <c r="S438">
        <f t="shared" si="20"/>
        <v>0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6">
        <f t="shared" si="19"/>
        <v>42591.31858796296</v>
      </c>
      <c r="L439" s="18">
        <f t="shared" si="18"/>
        <v>42651.31858796296</v>
      </c>
      <c r="M439" t="b">
        <v>0</v>
      </c>
      <c r="N439">
        <v>0</v>
      </c>
      <c r="O439" t="b">
        <v>0</v>
      </c>
      <c r="P439" t="s">
        <v>8268</v>
      </c>
      <c r="Q439" s="12" t="s">
        <v>8307</v>
      </c>
      <c r="R439" s="12" t="s">
        <v>8313</v>
      </c>
      <c r="S439">
        <f t="shared" si="20"/>
        <v>0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6">
        <f t="shared" si="19"/>
        <v>42296.261087962965</v>
      </c>
      <c r="L440" s="18">
        <f t="shared" si="18"/>
        <v>42326.302754629629</v>
      </c>
      <c r="M440" t="b">
        <v>0</v>
      </c>
      <c r="N440">
        <v>11</v>
      </c>
      <c r="O440" t="b">
        <v>0</v>
      </c>
      <c r="P440" t="s">
        <v>8268</v>
      </c>
      <c r="Q440" s="12" t="s">
        <v>8307</v>
      </c>
      <c r="R440" s="12" t="s">
        <v>8313</v>
      </c>
      <c r="S440">
        <f t="shared" si="20"/>
        <v>170.55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6">
        <f t="shared" si="19"/>
        <v>41919.761782407404</v>
      </c>
      <c r="L441" s="18">
        <f t="shared" si="18"/>
        <v>41929.761782407404</v>
      </c>
      <c r="M441" t="b">
        <v>0</v>
      </c>
      <c r="N441">
        <v>0</v>
      </c>
      <c r="O441" t="b">
        <v>0</v>
      </c>
      <c r="P441" t="s">
        <v>8268</v>
      </c>
      <c r="Q441" s="12" t="s">
        <v>8307</v>
      </c>
      <c r="R441" s="12" t="s">
        <v>8313</v>
      </c>
      <c r="S441">
        <f t="shared" si="20"/>
        <v>0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6">
        <f t="shared" si="19"/>
        <v>42423.985567129625</v>
      </c>
      <c r="L442" s="18">
        <f t="shared" si="18"/>
        <v>42453.943900462968</v>
      </c>
      <c r="M442" t="b">
        <v>0</v>
      </c>
      <c r="N442">
        <v>1</v>
      </c>
      <c r="O442" t="b">
        <v>0</v>
      </c>
      <c r="P442" t="s">
        <v>8268</v>
      </c>
      <c r="Q442" s="12" t="s">
        <v>8307</v>
      </c>
      <c r="R442" s="12" t="s">
        <v>8313</v>
      </c>
      <c r="S442">
        <f t="shared" si="20"/>
        <v>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6">
        <f t="shared" si="19"/>
        <v>41550.793935185182</v>
      </c>
      <c r="L443" s="18">
        <f t="shared" si="18"/>
        <v>41580.793935185182</v>
      </c>
      <c r="M443" t="b">
        <v>0</v>
      </c>
      <c r="N443">
        <v>0</v>
      </c>
      <c r="O443" t="b">
        <v>0</v>
      </c>
      <c r="P443" t="s">
        <v>8268</v>
      </c>
      <c r="Q443" s="12" t="s">
        <v>8307</v>
      </c>
      <c r="R443" s="12" t="s">
        <v>8313</v>
      </c>
      <c r="S443">
        <f t="shared" si="20"/>
        <v>0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6">
        <f t="shared" si="19"/>
        <v>42024.888692129629</v>
      </c>
      <c r="L444" s="18">
        <f t="shared" si="18"/>
        <v>42054.888692129629</v>
      </c>
      <c r="M444" t="b">
        <v>0</v>
      </c>
      <c r="N444">
        <v>17</v>
      </c>
      <c r="O444" t="b">
        <v>0</v>
      </c>
      <c r="P444" t="s">
        <v>8268</v>
      </c>
      <c r="Q444" s="12" t="s">
        <v>8307</v>
      </c>
      <c r="R444" s="12" t="s">
        <v>8313</v>
      </c>
      <c r="S444">
        <f t="shared" si="20"/>
        <v>393.59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6">
        <f t="shared" si="19"/>
        <v>41650.015057870369</v>
      </c>
      <c r="L445" s="18">
        <f t="shared" si="18"/>
        <v>41680.015057870369</v>
      </c>
      <c r="M445" t="b">
        <v>0</v>
      </c>
      <c r="N445">
        <v>2</v>
      </c>
      <c r="O445" t="b">
        <v>0</v>
      </c>
      <c r="P445" t="s">
        <v>8268</v>
      </c>
      <c r="Q445" s="12" t="s">
        <v>8307</v>
      </c>
      <c r="R445" s="12" t="s">
        <v>8313</v>
      </c>
      <c r="S445">
        <f t="shared" si="20"/>
        <v>5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6">
        <f t="shared" si="19"/>
        <v>40894.906956018516</v>
      </c>
      <c r="L446" s="18">
        <f t="shared" si="18"/>
        <v>40954.906956018516</v>
      </c>
      <c r="M446" t="b">
        <v>0</v>
      </c>
      <c r="N446">
        <v>1</v>
      </c>
      <c r="O446" t="b">
        <v>0</v>
      </c>
      <c r="P446" t="s">
        <v>8268</v>
      </c>
      <c r="Q446" s="12" t="s">
        <v>8307</v>
      </c>
      <c r="R446" s="12" t="s">
        <v>8313</v>
      </c>
      <c r="S446">
        <f t="shared" si="20"/>
        <v>50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6">
        <f t="shared" si="19"/>
        <v>42130.335358796292</v>
      </c>
      <c r="L447" s="18">
        <f t="shared" si="18"/>
        <v>42145.335358796292</v>
      </c>
      <c r="M447" t="b">
        <v>0</v>
      </c>
      <c r="N447">
        <v>2</v>
      </c>
      <c r="O447" t="b">
        <v>0</v>
      </c>
      <c r="P447" t="s">
        <v>8268</v>
      </c>
      <c r="Q447" s="12" t="s">
        <v>8307</v>
      </c>
      <c r="R447" s="12" t="s">
        <v>8313</v>
      </c>
      <c r="S447">
        <f t="shared" si="20"/>
        <v>1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6">
        <f t="shared" si="19"/>
        <v>42037.083564814813</v>
      </c>
      <c r="L448" s="18">
        <f t="shared" si="18"/>
        <v>42067.083564814813</v>
      </c>
      <c r="M448" t="b">
        <v>0</v>
      </c>
      <c r="N448">
        <v>16</v>
      </c>
      <c r="O448" t="b">
        <v>0</v>
      </c>
      <c r="P448" t="s">
        <v>8268</v>
      </c>
      <c r="Q448" s="12" t="s">
        <v>8307</v>
      </c>
      <c r="R448" s="12" t="s">
        <v>8313</v>
      </c>
      <c r="S448">
        <f t="shared" si="20"/>
        <v>47.88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6">
        <f t="shared" si="19"/>
        <v>41331.555127314816</v>
      </c>
      <c r="L449" s="18">
        <f t="shared" si="18"/>
        <v>41356.513460648144</v>
      </c>
      <c r="M449" t="b">
        <v>0</v>
      </c>
      <c r="N449">
        <v>1</v>
      </c>
      <c r="O449" t="b">
        <v>0</v>
      </c>
      <c r="P449" t="s">
        <v>8268</v>
      </c>
      <c r="Q449" s="12" t="s">
        <v>8307</v>
      </c>
      <c r="R449" s="12" t="s">
        <v>8313</v>
      </c>
      <c r="S449">
        <f t="shared" si="20"/>
        <v>5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6">
        <f t="shared" si="19"/>
        <v>41753.758043981477</v>
      </c>
      <c r="L450" s="18">
        <f t="shared" ref="L450:L513" si="21">(((I450/60)/60)/24)+DATE(1970,1,1)</f>
        <v>41773.758043981477</v>
      </c>
      <c r="M450" t="b">
        <v>0</v>
      </c>
      <c r="N450">
        <v>4</v>
      </c>
      <c r="O450" t="b">
        <v>0</v>
      </c>
      <c r="P450" t="s">
        <v>8268</v>
      </c>
      <c r="Q450" s="12" t="s">
        <v>8307</v>
      </c>
      <c r="R450" s="12" t="s">
        <v>8313</v>
      </c>
      <c r="S450">
        <f t="shared" si="20"/>
        <v>20.5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6">
        <f t="shared" ref="K451:K514" si="22">(((J451/60)/60)/24)+DATE(1970,1,1)</f>
        <v>41534.568113425928</v>
      </c>
      <c r="L451" s="18">
        <f t="shared" si="21"/>
        <v>41564.568113425928</v>
      </c>
      <c r="M451" t="b">
        <v>0</v>
      </c>
      <c r="N451">
        <v>5</v>
      </c>
      <c r="O451" t="b">
        <v>0</v>
      </c>
      <c r="P451" t="s">
        <v>8268</v>
      </c>
      <c r="Q451" s="12" t="s">
        <v>8307</v>
      </c>
      <c r="R451" s="12" t="s">
        <v>8313</v>
      </c>
      <c r="S451">
        <f t="shared" ref="S451:S514" si="23">IFERROR(ROUND(E451/N451,2),0)</f>
        <v>9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6">
        <f t="shared" si="22"/>
        <v>41654.946759259255</v>
      </c>
      <c r="L452" s="18">
        <f t="shared" si="21"/>
        <v>41684.946759259255</v>
      </c>
      <c r="M452" t="b">
        <v>0</v>
      </c>
      <c r="N452">
        <v>7</v>
      </c>
      <c r="O452" t="b">
        <v>0</v>
      </c>
      <c r="P452" t="s">
        <v>8268</v>
      </c>
      <c r="Q452" s="12" t="s">
        <v>8307</v>
      </c>
      <c r="R452" s="12" t="s">
        <v>8313</v>
      </c>
      <c r="S452">
        <f t="shared" si="23"/>
        <v>56.57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6">
        <f t="shared" si="22"/>
        <v>41634.715173611112</v>
      </c>
      <c r="L453" s="18">
        <f t="shared" si="21"/>
        <v>41664.715173611112</v>
      </c>
      <c r="M453" t="b">
        <v>0</v>
      </c>
      <c r="N453">
        <v>0</v>
      </c>
      <c r="O453" t="b">
        <v>0</v>
      </c>
      <c r="P453" t="s">
        <v>8268</v>
      </c>
      <c r="Q453" s="12" t="s">
        <v>8307</v>
      </c>
      <c r="R453" s="12" t="s">
        <v>8313</v>
      </c>
      <c r="S453">
        <f t="shared" si="23"/>
        <v>0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6">
        <f t="shared" si="22"/>
        <v>42107.703877314809</v>
      </c>
      <c r="L454" s="18">
        <f t="shared" si="21"/>
        <v>42137.703877314809</v>
      </c>
      <c r="M454" t="b">
        <v>0</v>
      </c>
      <c r="N454">
        <v>12</v>
      </c>
      <c r="O454" t="b">
        <v>0</v>
      </c>
      <c r="P454" t="s">
        <v>8268</v>
      </c>
      <c r="Q454" s="12" t="s">
        <v>8307</v>
      </c>
      <c r="R454" s="12" t="s">
        <v>8313</v>
      </c>
      <c r="S454">
        <f t="shared" si="23"/>
        <v>40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6">
        <f t="shared" si="22"/>
        <v>42038.824988425928</v>
      </c>
      <c r="L455" s="18">
        <f t="shared" si="21"/>
        <v>42054.824988425928</v>
      </c>
      <c r="M455" t="b">
        <v>0</v>
      </c>
      <c r="N455">
        <v>2</v>
      </c>
      <c r="O455" t="b">
        <v>0</v>
      </c>
      <c r="P455" t="s">
        <v>8268</v>
      </c>
      <c r="Q455" s="12" t="s">
        <v>8307</v>
      </c>
      <c r="R455" s="12" t="s">
        <v>8313</v>
      </c>
      <c r="S455">
        <f t="shared" si="23"/>
        <v>13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6">
        <f t="shared" si="22"/>
        <v>41938.717256944445</v>
      </c>
      <c r="L456" s="18">
        <f t="shared" si="21"/>
        <v>41969.551388888889</v>
      </c>
      <c r="M456" t="b">
        <v>0</v>
      </c>
      <c r="N456">
        <v>5</v>
      </c>
      <c r="O456" t="b">
        <v>0</v>
      </c>
      <c r="P456" t="s">
        <v>8268</v>
      </c>
      <c r="Q456" s="12" t="s">
        <v>8307</v>
      </c>
      <c r="R456" s="12" t="s">
        <v>8313</v>
      </c>
      <c r="S456">
        <f t="shared" si="23"/>
        <v>16.399999999999999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6">
        <f t="shared" si="22"/>
        <v>40971.002569444441</v>
      </c>
      <c r="L457" s="18">
        <f t="shared" si="21"/>
        <v>41016.021527777775</v>
      </c>
      <c r="M457" t="b">
        <v>0</v>
      </c>
      <c r="N457">
        <v>2</v>
      </c>
      <c r="O457" t="b">
        <v>0</v>
      </c>
      <c r="P457" t="s">
        <v>8268</v>
      </c>
      <c r="Q457" s="12" t="s">
        <v>8307</v>
      </c>
      <c r="R457" s="12" t="s">
        <v>8313</v>
      </c>
      <c r="S457">
        <f t="shared" si="23"/>
        <v>22.5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6">
        <f t="shared" si="22"/>
        <v>41547.694456018515</v>
      </c>
      <c r="L458" s="18">
        <f t="shared" si="21"/>
        <v>41569.165972222225</v>
      </c>
      <c r="M458" t="b">
        <v>0</v>
      </c>
      <c r="N458">
        <v>3</v>
      </c>
      <c r="O458" t="b">
        <v>0</v>
      </c>
      <c r="P458" t="s">
        <v>8268</v>
      </c>
      <c r="Q458" s="12" t="s">
        <v>8307</v>
      </c>
      <c r="R458" s="12" t="s">
        <v>8313</v>
      </c>
      <c r="S458">
        <f t="shared" si="23"/>
        <v>20.329999999999998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6">
        <f t="shared" si="22"/>
        <v>41837.767500000002</v>
      </c>
      <c r="L459" s="18">
        <f t="shared" si="21"/>
        <v>41867.767500000002</v>
      </c>
      <c r="M459" t="b">
        <v>0</v>
      </c>
      <c r="N459">
        <v>0</v>
      </c>
      <c r="O459" t="b">
        <v>0</v>
      </c>
      <c r="P459" t="s">
        <v>8268</v>
      </c>
      <c r="Q459" s="12" t="s">
        <v>8307</v>
      </c>
      <c r="R459" s="12" t="s">
        <v>8313</v>
      </c>
      <c r="S459">
        <f t="shared" si="23"/>
        <v>0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6">
        <f t="shared" si="22"/>
        <v>41378.69976851852</v>
      </c>
      <c r="L460" s="18">
        <f t="shared" si="21"/>
        <v>41408.69976851852</v>
      </c>
      <c r="M460" t="b">
        <v>0</v>
      </c>
      <c r="N460">
        <v>49</v>
      </c>
      <c r="O460" t="b">
        <v>0</v>
      </c>
      <c r="P460" t="s">
        <v>8268</v>
      </c>
      <c r="Q460" s="12" t="s">
        <v>8307</v>
      </c>
      <c r="R460" s="12" t="s">
        <v>8313</v>
      </c>
      <c r="S460">
        <f t="shared" si="23"/>
        <v>16.760000000000002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6">
        <f t="shared" si="22"/>
        <v>40800.6403587963</v>
      </c>
      <c r="L461" s="18">
        <f t="shared" si="21"/>
        <v>40860.682025462964</v>
      </c>
      <c r="M461" t="b">
        <v>0</v>
      </c>
      <c r="N461">
        <v>1</v>
      </c>
      <c r="O461" t="b">
        <v>0</v>
      </c>
      <c r="P461" t="s">
        <v>8268</v>
      </c>
      <c r="Q461" s="12" t="s">
        <v>8307</v>
      </c>
      <c r="R461" s="12" t="s">
        <v>8313</v>
      </c>
      <c r="S461">
        <f t="shared" si="23"/>
        <v>25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6">
        <f t="shared" si="22"/>
        <v>41759.542534722219</v>
      </c>
      <c r="L462" s="18">
        <f t="shared" si="21"/>
        <v>41791.166666666664</v>
      </c>
      <c r="M462" t="b">
        <v>0</v>
      </c>
      <c r="N462">
        <v>2</v>
      </c>
      <c r="O462" t="b">
        <v>0</v>
      </c>
      <c r="P462" t="s">
        <v>8268</v>
      </c>
      <c r="Q462" s="12" t="s">
        <v>8307</v>
      </c>
      <c r="R462" s="12" t="s">
        <v>8313</v>
      </c>
      <c r="S462">
        <f t="shared" si="23"/>
        <v>12.5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6">
        <f t="shared" si="22"/>
        <v>41407.84684027778</v>
      </c>
      <c r="L463" s="18">
        <f t="shared" si="21"/>
        <v>41427.84684027778</v>
      </c>
      <c r="M463" t="b">
        <v>0</v>
      </c>
      <c r="N463">
        <v>0</v>
      </c>
      <c r="O463" t="b">
        <v>0</v>
      </c>
      <c r="P463" t="s">
        <v>8268</v>
      </c>
      <c r="Q463" s="12" t="s">
        <v>8307</v>
      </c>
      <c r="R463" s="12" t="s">
        <v>8313</v>
      </c>
      <c r="S463">
        <f t="shared" si="23"/>
        <v>0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6">
        <f t="shared" si="22"/>
        <v>40705.126631944448</v>
      </c>
      <c r="L464" s="18">
        <f t="shared" si="21"/>
        <v>40765.126631944448</v>
      </c>
      <c r="M464" t="b">
        <v>0</v>
      </c>
      <c r="N464">
        <v>0</v>
      </c>
      <c r="O464" t="b">
        <v>0</v>
      </c>
      <c r="P464" t="s">
        <v>8268</v>
      </c>
      <c r="Q464" s="12" t="s">
        <v>8307</v>
      </c>
      <c r="R464" s="12" t="s">
        <v>8313</v>
      </c>
      <c r="S464">
        <f t="shared" si="23"/>
        <v>0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6">
        <f t="shared" si="22"/>
        <v>40750.710104166668</v>
      </c>
      <c r="L465" s="18">
        <f t="shared" si="21"/>
        <v>40810.710104166668</v>
      </c>
      <c r="M465" t="b">
        <v>0</v>
      </c>
      <c r="N465">
        <v>11</v>
      </c>
      <c r="O465" t="b">
        <v>0</v>
      </c>
      <c r="P465" t="s">
        <v>8268</v>
      </c>
      <c r="Q465" s="12" t="s">
        <v>8307</v>
      </c>
      <c r="R465" s="12" t="s">
        <v>8313</v>
      </c>
      <c r="S465">
        <f t="shared" si="23"/>
        <v>113.64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6">
        <f t="shared" si="22"/>
        <v>42488.848784722228</v>
      </c>
      <c r="L466" s="18">
        <f t="shared" si="21"/>
        <v>42508.848784722228</v>
      </c>
      <c r="M466" t="b">
        <v>0</v>
      </c>
      <c r="N466">
        <v>1</v>
      </c>
      <c r="O466" t="b">
        <v>0</v>
      </c>
      <c r="P466" t="s">
        <v>8268</v>
      </c>
      <c r="Q466" s="12" t="s">
        <v>8307</v>
      </c>
      <c r="R466" s="12" t="s">
        <v>8313</v>
      </c>
      <c r="S466">
        <f t="shared" si="23"/>
        <v>1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6">
        <f t="shared" si="22"/>
        <v>41801.120069444441</v>
      </c>
      <c r="L467" s="18">
        <f t="shared" si="21"/>
        <v>41817.120069444441</v>
      </c>
      <c r="M467" t="b">
        <v>0</v>
      </c>
      <c r="N467">
        <v>8</v>
      </c>
      <c r="O467" t="b">
        <v>0</v>
      </c>
      <c r="P467" t="s">
        <v>8268</v>
      </c>
      <c r="Q467" s="12" t="s">
        <v>8307</v>
      </c>
      <c r="R467" s="12" t="s">
        <v>8313</v>
      </c>
      <c r="S467">
        <f t="shared" si="23"/>
        <v>17.25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6">
        <f t="shared" si="22"/>
        <v>41129.942870370374</v>
      </c>
      <c r="L468" s="18">
        <f t="shared" si="21"/>
        <v>41159.942870370374</v>
      </c>
      <c r="M468" t="b">
        <v>0</v>
      </c>
      <c r="N468">
        <v>5</v>
      </c>
      <c r="O468" t="b">
        <v>0</v>
      </c>
      <c r="P468" t="s">
        <v>8268</v>
      </c>
      <c r="Q468" s="12" t="s">
        <v>8307</v>
      </c>
      <c r="R468" s="12" t="s">
        <v>8313</v>
      </c>
      <c r="S468">
        <f t="shared" si="23"/>
        <v>15.2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6">
        <f t="shared" si="22"/>
        <v>41135.679791666669</v>
      </c>
      <c r="L469" s="18">
        <f t="shared" si="21"/>
        <v>41180.679791666669</v>
      </c>
      <c r="M469" t="b">
        <v>0</v>
      </c>
      <c r="N469">
        <v>39</v>
      </c>
      <c r="O469" t="b">
        <v>0</v>
      </c>
      <c r="P469" t="s">
        <v>8268</v>
      </c>
      <c r="Q469" s="12" t="s">
        <v>8307</v>
      </c>
      <c r="R469" s="12" t="s">
        <v>8313</v>
      </c>
      <c r="S469">
        <f t="shared" si="23"/>
        <v>110.64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6">
        <f t="shared" si="22"/>
        <v>41041.167627314811</v>
      </c>
      <c r="L470" s="18">
        <f t="shared" si="21"/>
        <v>41101.160474537035</v>
      </c>
      <c r="M470" t="b">
        <v>0</v>
      </c>
      <c r="N470">
        <v>0</v>
      </c>
      <c r="O470" t="b">
        <v>0</v>
      </c>
      <c r="P470" t="s">
        <v>8268</v>
      </c>
      <c r="Q470" s="12" t="s">
        <v>8307</v>
      </c>
      <c r="R470" s="12" t="s">
        <v>8313</v>
      </c>
      <c r="S470">
        <f t="shared" si="23"/>
        <v>0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6">
        <f t="shared" si="22"/>
        <v>41827.989861111113</v>
      </c>
      <c r="L471" s="18">
        <f t="shared" si="21"/>
        <v>41887.989861111113</v>
      </c>
      <c r="M471" t="b">
        <v>0</v>
      </c>
      <c r="N471">
        <v>0</v>
      </c>
      <c r="O471" t="b">
        <v>0</v>
      </c>
      <c r="P471" t="s">
        <v>8268</v>
      </c>
      <c r="Q471" s="12" t="s">
        <v>8307</v>
      </c>
      <c r="R471" s="12" t="s">
        <v>8313</v>
      </c>
      <c r="S471">
        <f t="shared" si="23"/>
        <v>0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6">
        <f t="shared" si="22"/>
        <v>41605.167696759258</v>
      </c>
      <c r="L472" s="18">
        <f t="shared" si="21"/>
        <v>41655.166666666664</v>
      </c>
      <c r="M472" t="b">
        <v>0</v>
      </c>
      <c r="N472">
        <v>2</v>
      </c>
      <c r="O472" t="b">
        <v>0</v>
      </c>
      <c r="P472" t="s">
        <v>8268</v>
      </c>
      <c r="Q472" s="12" t="s">
        <v>8307</v>
      </c>
      <c r="R472" s="12" t="s">
        <v>8313</v>
      </c>
      <c r="S472">
        <f t="shared" si="23"/>
        <v>25.5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6">
        <f t="shared" si="22"/>
        <v>41703.721979166665</v>
      </c>
      <c r="L473" s="18">
        <f t="shared" si="21"/>
        <v>41748.680312500001</v>
      </c>
      <c r="M473" t="b">
        <v>0</v>
      </c>
      <c r="N473">
        <v>170</v>
      </c>
      <c r="O473" t="b">
        <v>0</v>
      </c>
      <c r="P473" t="s">
        <v>8268</v>
      </c>
      <c r="Q473" s="12" t="s">
        <v>8307</v>
      </c>
      <c r="R473" s="12" t="s">
        <v>8313</v>
      </c>
      <c r="S473">
        <f t="shared" si="23"/>
        <v>38.479999999999997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6">
        <f t="shared" si="22"/>
        <v>41844.922662037039</v>
      </c>
      <c r="L474" s="18">
        <f t="shared" si="21"/>
        <v>41874.922662037039</v>
      </c>
      <c r="M474" t="b">
        <v>0</v>
      </c>
      <c r="N474">
        <v>5</v>
      </c>
      <c r="O474" t="b">
        <v>0</v>
      </c>
      <c r="P474" t="s">
        <v>8268</v>
      </c>
      <c r="Q474" s="12" t="s">
        <v>8307</v>
      </c>
      <c r="R474" s="12" t="s">
        <v>8313</v>
      </c>
      <c r="S474">
        <f t="shared" si="23"/>
        <v>28.2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6">
        <f t="shared" si="22"/>
        <v>41869.698136574072</v>
      </c>
      <c r="L475" s="18">
        <f t="shared" si="21"/>
        <v>41899.698136574072</v>
      </c>
      <c r="M475" t="b">
        <v>0</v>
      </c>
      <c r="N475">
        <v>14</v>
      </c>
      <c r="O475" t="b">
        <v>0</v>
      </c>
      <c r="P475" t="s">
        <v>8268</v>
      </c>
      <c r="Q475" s="12" t="s">
        <v>8307</v>
      </c>
      <c r="R475" s="12" t="s">
        <v>8313</v>
      </c>
      <c r="S475">
        <f t="shared" si="23"/>
        <v>61.5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6">
        <f t="shared" si="22"/>
        <v>42753.329039351855</v>
      </c>
      <c r="L476" s="18">
        <f t="shared" si="21"/>
        <v>42783.329039351855</v>
      </c>
      <c r="M476" t="b">
        <v>0</v>
      </c>
      <c r="N476">
        <v>1</v>
      </c>
      <c r="O476" t="b">
        <v>0</v>
      </c>
      <c r="P476" t="s">
        <v>8268</v>
      </c>
      <c r="Q476" s="12" t="s">
        <v>8307</v>
      </c>
      <c r="R476" s="12" t="s">
        <v>8313</v>
      </c>
      <c r="S476">
        <f t="shared" si="23"/>
        <v>1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6">
        <f t="shared" si="22"/>
        <v>42100.086145833338</v>
      </c>
      <c r="L477" s="18">
        <f t="shared" si="21"/>
        <v>42130.086145833338</v>
      </c>
      <c r="M477" t="b">
        <v>0</v>
      </c>
      <c r="N477">
        <v>0</v>
      </c>
      <c r="O477" t="b">
        <v>0</v>
      </c>
      <c r="P477" t="s">
        <v>8268</v>
      </c>
      <c r="Q477" s="12" t="s">
        <v>8307</v>
      </c>
      <c r="R477" s="12" t="s">
        <v>8313</v>
      </c>
      <c r="S477">
        <f t="shared" si="23"/>
        <v>0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6">
        <f t="shared" si="22"/>
        <v>41757.975011574075</v>
      </c>
      <c r="L478" s="18">
        <f t="shared" si="21"/>
        <v>41793.165972222225</v>
      </c>
      <c r="M478" t="b">
        <v>0</v>
      </c>
      <c r="N478">
        <v>124</v>
      </c>
      <c r="O478" t="b">
        <v>0</v>
      </c>
      <c r="P478" t="s">
        <v>8268</v>
      </c>
      <c r="Q478" s="12" t="s">
        <v>8307</v>
      </c>
      <c r="R478" s="12" t="s">
        <v>8313</v>
      </c>
      <c r="S478">
        <f t="shared" si="23"/>
        <v>39.57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6">
        <f t="shared" si="22"/>
        <v>40987.83488425926</v>
      </c>
      <c r="L479" s="18">
        <f t="shared" si="21"/>
        <v>41047.83488425926</v>
      </c>
      <c r="M479" t="b">
        <v>0</v>
      </c>
      <c r="N479">
        <v>0</v>
      </c>
      <c r="O479" t="b">
        <v>0</v>
      </c>
      <c r="P479" t="s">
        <v>8268</v>
      </c>
      <c r="Q479" s="12" t="s">
        <v>8307</v>
      </c>
      <c r="R479" s="12" t="s">
        <v>8313</v>
      </c>
      <c r="S479">
        <f t="shared" si="23"/>
        <v>0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6">
        <f t="shared" si="22"/>
        <v>42065.910983796297</v>
      </c>
      <c r="L480" s="18">
        <f t="shared" si="21"/>
        <v>42095.869317129633</v>
      </c>
      <c r="M480" t="b">
        <v>0</v>
      </c>
      <c r="N480">
        <v>0</v>
      </c>
      <c r="O480" t="b">
        <v>0</v>
      </c>
      <c r="P480" t="s">
        <v>8268</v>
      </c>
      <c r="Q480" s="12" t="s">
        <v>8307</v>
      </c>
      <c r="R480" s="12" t="s">
        <v>8313</v>
      </c>
      <c r="S480">
        <f t="shared" si="23"/>
        <v>0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6">
        <f t="shared" si="22"/>
        <v>41904.407812500001</v>
      </c>
      <c r="L481" s="18">
        <f t="shared" si="21"/>
        <v>41964.449479166666</v>
      </c>
      <c r="M481" t="b">
        <v>0</v>
      </c>
      <c r="N481">
        <v>55</v>
      </c>
      <c r="O481" t="b">
        <v>0</v>
      </c>
      <c r="P481" t="s">
        <v>8268</v>
      </c>
      <c r="Q481" s="12" t="s">
        <v>8307</v>
      </c>
      <c r="R481" s="12" t="s">
        <v>8313</v>
      </c>
      <c r="S481">
        <f t="shared" si="23"/>
        <v>88.8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6">
        <f t="shared" si="22"/>
        <v>41465.500173611108</v>
      </c>
      <c r="L482" s="18">
        <f t="shared" si="21"/>
        <v>41495.500173611108</v>
      </c>
      <c r="M482" t="b">
        <v>0</v>
      </c>
      <c r="N482">
        <v>140</v>
      </c>
      <c r="O482" t="b">
        <v>0</v>
      </c>
      <c r="P482" t="s">
        <v>8268</v>
      </c>
      <c r="Q482" s="12" t="s">
        <v>8307</v>
      </c>
      <c r="R482" s="12" t="s">
        <v>8313</v>
      </c>
      <c r="S482">
        <f t="shared" si="23"/>
        <v>55.46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6">
        <f t="shared" si="22"/>
        <v>41162.672326388885</v>
      </c>
      <c r="L483" s="18">
        <f t="shared" si="21"/>
        <v>41192.672326388885</v>
      </c>
      <c r="M483" t="b">
        <v>0</v>
      </c>
      <c r="N483">
        <v>21</v>
      </c>
      <c r="O483" t="b">
        <v>0</v>
      </c>
      <c r="P483" t="s">
        <v>8268</v>
      </c>
      <c r="Q483" s="12" t="s">
        <v>8307</v>
      </c>
      <c r="R483" s="12" t="s">
        <v>8313</v>
      </c>
      <c r="S483">
        <f t="shared" si="23"/>
        <v>87.14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6">
        <f t="shared" si="22"/>
        <v>42447.896875000006</v>
      </c>
      <c r="L484" s="18">
        <f t="shared" si="21"/>
        <v>42474.606944444444</v>
      </c>
      <c r="M484" t="b">
        <v>0</v>
      </c>
      <c r="N484">
        <v>1</v>
      </c>
      <c r="O484" t="b">
        <v>0</v>
      </c>
      <c r="P484" t="s">
        <v>8268</v>
      </c>
      <c r="Q484" s="12" t="s">
        <v>8307</v>
      </c>
      <c r="R484" s="12" t="s">
        <v>8313</v>
      </c>
      <c r="S484">
        <f t="shared" si="23"/>
        <v>10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6">
        <f t="shared" si="22"/>
        <v>41243.197592592594</v>
      </c>
      <c r="L485" s="18">
        <f t="shared" si="21"/>
        <v>41303.197592592594</v>
      </c>
      <c r="M485" t="b">
        <v>0</v>
      </c>
      <c r="N485">
        <v>147</v>
      </c>
      <c r="O485" t="b">
        <v>0</v>
      </c>
      <c r="P485" t="s">
        <v>8268</v>
      </c>
      <c r="Q485" s="12" t="s">
        <v>8307</v>
      </c>
      <c r="R485" s="12" t="s">
        <v>8313</v>
      </c>
      <c r="S485">
        <f t="shared" si="23"/>
        <v>51.22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6">
        <f t="shared" si="22"/>
        <v>42272.93949074074</v>
      </c>
      <c r="L486" s="18">
        <f t="shared" si="21"/>
        <v>42313.981157407412</v>
      </c>
      <c r="M486" t="b">
        <v>0</v>
      </c>
      <c r="N486">
        <v>11</v>
      </c>
      <c r="O486" t="b">
        <v>0</v>
      </c>
      <c r="P486" t="s">
        <v>8268</v>
      </c>
      <c r="Q486" s="12" t="s">
        <v>8307</v>
      </c>
      <c r="R486" s="12" t="s">
        <v>8313</v>
      </c>
      <c r="S486">
        <f t="shared" si="23"/>
        <v>13.55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6">
        <f t="shared" si="22"/>
        <v>41381.50577546296</v>
      </c>
      <c r="L487" s="18">
        <f t="shared" si="21"/>
        <v>41411.50577546296</v>
      </c>
      <c r="M487" t="b">
        <v>0</v>
      </c>
      <c r="N487">
        <v>125</v>
      </c>
      <c r="O487" t="b">
        <v>0</v>
      </c>
      <c r="P487" t="s">
        <v>8268</v>
      </c>
      <c r="Q487" s="12" t="s">
        <v>8307</v>
      </c>
      <c r="R487" s="12" t="s">
        <v>8313</v>
      </c>
      <c r="S487">
        <f t="shared" si="23"/>
        <v>66.52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6">
        <f t="shared" si="22"/>
        <v>41761.94258101852</v>
      </c>
      <c r="L488" s="18">
        <f t="shared" si="21"/>
        <v>41791.94258101852</v>
      </c>
      <c r="M488" t="b">
        <v>0</v>
      </c>
      <c r="N488">
        <v>1</v>
      </c>
      <c r="O488" t="b">
        <v>0</v>
      </c>
      <c r="P488" t="s">
        <v>8268</v>
      </c>
      <c r="Q488" s="12" t="s">
        <v>8307</v>
      </c>
      <c r="R488" s="12" t="s">
        <v>8313</v>
      </c>
      <c r="S488">
        <f t="shared" si="23"/>
        <v>50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6">
        <f t="shared" si="22"/>
        <v>42669.594837962963</v>
      </c>
      <c r="L489" s="18">
        <f t="shared" si="21"/>
        <v>42729.636504629627</v>
      </c>
      <c r="M489" t="b">
        <v>0</v>
      </c>
      <c r="N489">
        <v>0</v>
      </c>
      <c r="O489" t="b">
        <v>0</v>
      </c>
      <c r="P489" t="s">
        <v>8268</v>
      </c>
      <c r="Q489" s="12" t="s">
        <v>8307</v>
      </c>
      <c r="R489" s="12" t="s">
        <v>8313</v>
      </c>
      <c r="S489">
        <f t="shared" si="23"/>
        <v>0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6">
        <f t="shared" si="22"/>
        <v>42714.054398148146</v>
      </c>
      <c r="L490" s="18">
        <f t="shared" si="21"/>
        <v>42744.054398148146</v>
      </c>
      <c r="M490" t="b">
        <v>0</v>
      </c>
      <c r="N490">
        <v>0</v>
      </c>
      <c r="O490" t="b">
        <v>0</v>
      </c>
      <c r="P490" t="s">
        <v>8268</v>
      </c>
      <c r="Q490" s="12" t="s">
        <v>8307</v>
      </c>
      <c r="R490" s="12" t="s">
        <v>8313</v>
      </c>
      <c r="S490">
        <f t="shared" si="23"/>
        <v>0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6">
        <f t="shared" si="22"/>
        <v>40882.481666666667</v>
      </c>
      <c r="L491" s="18">
        <f t="shared" si="21"/>
        <v>40913.481249999997</v>
      </c>
      <c r="M491" t="b">
        <v>0</v>
      </c>
      <c r="N491">
        <v>3</v>
      </c>
      <c r="O491" t="b">
        <v>0</v>
      </c>
      <c r="P491" t="s">
        <v>8268</v>
      </c>
      <c r="Q491" s="12" t="s">
        <v>8307</v>
      </c>
      <c r="R491" s="12" t="s">
        <v>8313</v>
      </c>
      <c r="S491">
        <f t="shared" si="23"/>
        <v>71.67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6">
        <f t="shared" si="22"/>
        <v>41113.968576388892</v>
      </c>
      <c r="L492" s="18">
        <f t="shared" si="21"/>
        <v>41143.968576388892</v>
      </c>
      <c r="M492" t="b">
        <v>0</v>
      </c>
      <c r="N492">
        <v>0</v>
      </c>
      <c r="O492" t="b">
        <v>0</v>
      </c>
      <c r="P492" t="s">
        <v>8268</v>
      </c>
      <c r="Q492" s="12" t="s">
        <v>8307</v>
      </c>
      <c r="R492" s="12" t="s">
        <v>8313</v>
      </c>
      <c r="S492">
        <f t="shared" si="23"/>
        <v>0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6">
        <f t="shared" si="22"/>
        <v>42366.982627314821</v>
      </c>
      <c r="L493" s="18">
        <f t="shared" si="21"/>
        <v>42396.982627314821</v>
      </c>
      <c r="M493" t="b">
        <v>0</v>
      </c>
      <c r="N493">
        <v>0</v>
      </c>
      <c r="O493" t="b">
        <v>0</v>
      </c>
      <c r="P493" t="s">
        <v>8268</v>
      </c>
      <c r="Q493" s="12" t="s">
        <v>8307</v>
      </c>
      <c r="R493" s="12" t="s">
        <v>8313</v>
      </c>
      <c r="S493">
        <f t="shared" si="23"/>
        <v>0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6">
        <f t="shared" si="22"/>
        <v>42596.03506944445</v>
      </c>
      <c r="L494" s="18">
        <f t="shared" si="21"/>
        <v>42656.03506944445</v>
      </c>
      <c r="M494" t="b">
        <v>0</v>
      </c>
      <c r="N494">
        <v>0</v>
      </c>
      <c r="O494" t="b">
        <v>0</v>
      </c>
      <c r="P494" t="s">
        <v>8268</v>
      </c>
      <c r="Q494" s="12" t="s">
        <v>8307</v>
      </c>
      <c r="R494" s="12" t="s">
        <v>8313</v>
      </c>
      <c r="S494">
        <f t="shared" si="23"/>
        <v>0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6">
        <f t="shared" si="22"/>
        <v>42114.726134259254</v>
      </c>
      <c r="L495" s="18">
        <f t="shared" si="21"/>
        <v>42144.726134259254</v>
      </c>
      <c r="M495" t="b">
        <v>0</v>
      </c>
      <c r="N495">
        <v>0</v>
      </c>
      <c r="O495" t="b">
        <v>0</v>
      </c>
      <c r="P495" t="s">
        <v>8268</v>
      </c>
      <c r="Q495" s="12" t="s">
        <v>8307</v>
      </c>
      <c r="R495" s="12" t="s">
        <v>8313</v>
      </c>
      <c r="S495">
        <f t="shared" si="23"/>
        <v>0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6">
        <f t="shared" si="22"/>
        <v>41799.830613425926</v>
      </c>
      <c r="L496" s="18">
        <f t="shared" si="21"/>
        <v>41823.125</v>
      </c>
      <c r="M496" t="b">
        <v>0</v>
      </c>
      <c r="N496">
        <v>3</v>
      </c>
      <c r="O496" t="b">
        <v>0</v>
      </c>
      <c r="P496" t="s">
        <v>8268</v>
      </c>
      <c r="Q496" s="12" t="s">
        <v>8307</v>
      </c>
      <c r="R496" s="12" t="s">
        <v>8313</v>
      </c>
      <c r="S496">
        <f t="shared" si="23"/>
        <v>10.33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6">
        <f t="shared" si="22"/>
        <v>42171.827604166669</v>
      </c>
      <c r="L497" s="18">
        <f t="shared" si="21"/>
        <v>42201.827604166669</v>
      </c>
      <c r="M497" t="b">
        <v>0</v>
      </c>
      <c r="N497">
        <v>0</v>
      </c>
      <c r="O497" t="b">
        <v>0</v>
      </c>
      <c r="P497" t="s">
        <v>8268</v>
      </c>
      <c r="Q497" s="12" t="s">
        <v>8307</v>
      </c>
      <c r="R497" s="12" t="s">
        <v>8313</v>
      </c>
      <c r="S497">
        <f t="shared" si="23"/>
        <v>0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6">
        <f t="shared" si="22"/>
        <v>41620.93141203704</v>
      </c>
      <c r="L498" s="18">
        <f t="shared" si="21"/>
        <v>41680.93141203704</v>
      </c>
      <c r="M498" t="b">
        <v>0</v>
      </c>
      <c r="N498">
        <v>1</v>
      </c>
      <c r="O498" t="b">
        <v>0</v>
      </c>
      <c r="P498" t="s">
        <v>8268</v>
      </c>
      <c r="Q498" s="12" t="s">
        <v>8307</v>
      </c>
      <c r="R498" s="12" t="s">
        <v>8313</v>
      </c>
      <c r="S498">
        <f t="shared" si="23"/>
        <v>1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6">
        <f t="shared" si="22"/>
        <v>41945.037789351853</v>
      </c>
      <c r="L499" s="18">
        <f t="shared" si="21"/>
        <v>41998.208333333328</v>
      </c>
      <c r="M499" t="b">
        <v>0</v>
      </c>
      <c r="N499">
        <v>3</v>
      </c>
      <c r="O499" t="b">
        <v>0</v>
      </c>
      <c r="P499" t="s">
        <v>8268</v>
      </c>
      <c r="Q499" s="12" t="s">
        <v>8307</v>
      </c>
      <c r="R499" s="12" t="s">
        <v>8313</v>
      </c>
      <c r="S499">
        <f t="shared" si="23"/>
        <v>10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6">
        <f t="shared" si="22"/>
        <v>40858.762141203704</v>
      </c>
      <c r="L500" s="18">
        <f t="shared" si="21"/>
        <v>40900.762141203704</v>
      </c>
      <c r="M500" t="b">
        <v>0</v>
      </c>
      <c r="N500">
        <v>22</v>
      </c>
      <c r="O500" t="b">
        <v>0</v>
      </c>
      <c r="P500" t="s">
        <v>8268</v>
      </c>
      <c r="Q500" s="12" t="s">
        <v>8307</v>
      </c>
      <c r="R500" s="12" t="s">
        <v>8313</v>
      </c>
      <c r="S500">
        <f t="shared" si="23"/>
        <v>136.09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6">
        <f t="shared" si="22"/>
        <v>40043.895462962959</v>
      </c>
      <c r="L501" s="18">
        <f t="shared" si="21"/>
        <v>40098.874305555553</v>
      </c>
      <c r="M501" t="b">
        <v>0</v>
      </c>
      <c r="N501">
        <v>26</v>
      </c>
      <c r="O501" t="b">
        <v>0</v>
      </c>
      <c r="P501" t="s">
        <v>8268</v>
      </c>
      <c r="Q501" s="12" t="s">
        <v>8307</v>
      </c>
      <c r="R501" s="12" t="s">
        <v>8313</v>
      </c>
      <c r="S501">
        <f t="shared" si="23"/>
        <v>73.459999999999994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6">
        <f t="shared" si="22"/>
        <v>40247.886006944449</v>
      </c>
      <c r="L502" s="18">
        <f t="shared" si="21"/>
        <v>40306.927777777775</v>
      </c>
      <c r="M502" t="b">
        <v>0</v>
      </c>
      <c r="N502">
        <v>4</v>
      </c>
      <c r="O502" t="b">
        <v>0</v>
      </c>
      <c r="P502" t="s">
        <v>8268</v>
      </c>
      <c r="Q502" s="12" t="s">
        <v>8307</v>
      </c>
      <c r="R502" s="12" t="s">
        <v>8313</v>
      </c>
      <c r="S502">
        <f t="shared" si="23"/>
        <v>53.75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6">
        <f t="shared" si="22"/>
        <v>40703.234386574077</v>
      </c>
      <c r="L503" s="18">
        <f t="shared" si="21"/>
        <v>40733.234386574077</v>
      </c>
      <c r="M503" t="b">
        <v>0</v>
      </c>
      <c r="N503">
        <v>0</v>
      </c>
      <c r="O503" t="b">
        <v>0</v>
      </c>
      <c r="P503" t="s">
        <v>8268</v>
      </c>
      <c r="Q503" s="12" t="s">
        <v>8307</v>
      </c>
      <c r="R503" s="12" t="s">
        <v>8313</v>
      </c>
      <c r="S503">
        <f t="shared" si="23"/>
        <v>0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6">
        <f t="shared" si="22"/>
        <v>40956.553530092591</v>
      </c>
      <c r="L504" s="18">
        <f t="shared" si="21"/>
        <v>40986.511863425927</v>
      </c>
      <c r="M504" t="b">
        <v>0</v>
      </c>
      <c r="N504">
        <v>4</v>
      </c>
      <c r="O504" t="b">
        <v>0</v>
      </c>
      <c r="P504" t="s">
        <v>8268</v>
      </c>
      <c r="Q504" s="12" t="s">
        <v>8307</v>
      </c>
      <c r="R504" s="12" t="s">
        <v>8313</v>
      </c>
      <c r="S504">
        <f t="shared" si="23"/>
        <v>57.5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6">
        <f t="shared" si="22"/>
        <v>41991.526655092588</v>
      </c>
      <c r="L505" s="18">
        <f t="shared" si="21"/>
        <v>42021.526655092588</v>
      </c>
      <c r="M505" t="b">
        <v>0</v>
      </c>
      <c r="N505">
        <v>9</v>
      </c>
      <c r="O505" t="b">
        <v>0</v>
      </c>
      <c r="P505" t="s">
        <v>8268</v>
      </c>
      <c r="Q505" s="12" t="s">
        <v>8307</v>
      </c>
      <c r="R505" s="12" t="s">
        <v>8313</v>
      </c>
      <c r="S505">
        <f t="shared" si="23"/>
        <v>12.67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6">
        <f t="shared" si="22"/>
        <v>40949.98364583333</v>
      </c>
      <c r="L506" s="18">
        <f t="shared" si="21"/>
        <v>41009.941979166666</v>
      </c>
      <c r="M506" t="b">
        <v>0</v>
      </c>
      <c r="N506">
        <v>5</v>
      </c>
      <c r="O506" t="b">
        <v>0</v>
      </c>
      <c r="P506" t="s">
        <v>8268</v>
      </c>
      <c r="Q506" s="12" t="s">
        <v>8307</v>
      </c>
      <c r="R506" s="12" t="s">
        <v>8313</v>
      </c>
      <c r="S506">
        <f t="shared" si="23"/>
        <v>67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6">
        <f t="shared" si="22"/>
        <v>42318.098217592589</v>
      </c>
      <c r="L507" s="18">
        <f t="shared" si="21"/>
        <v>42363.098217592589</v>
      </c>
      <c r="M507" t="b">
        <v>0</v>
      </c>
      <c r="N507">
        <v>14</v>
      </c>
      <c r="O507" t="b">
        <v>0</v>
      </c>
      <c r="P507" t="s">
        <v>8268</v>
      </c>
      <c r="Q507" s="12" t="s">
        <v>8307</v>
      </c>
      <c r="R507" s="12" t="s">
        <v>8313</v>
      </c>
      <c r="S507">
        <f t="shared" si="23"/>
        <v>3.71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6">
        <f t="shared" si="22"/>
        <v>41466.552314814813</v>
      </c>
      <c r="L508" s="18">
        <f t="shared" si="21"/>
        <v>41496.552314814813</v>
      </c>
      <c r="M508" t="b">
        <v>0</v>
      </c>
      <c r="N508">
        <v>1</v>
      </c>
      <c r="O508" t="b">
        <v>0</v>
      </c>
      <c r="P508" t="s">
        <v>8268</v>
      </c>
      <c r="Q508" s="12" t="s">
        <v>8307</v>
      </c>
      <c r="R508" s="12" t="s">
        <v>8313</v>
      </c>
      <c r="S508">
        <f t="shared" si="23"/>
        <v>250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6">
        <f t="shared" si="22"/>
        <v>41156.958993055552</v>
      </c>
      <c r="L509" s="18">
        <f t="shared" si="21"/>
        <v>41201.958993055552</v>
      </c>
      <c r="M509" t="b">
        <v>0</v>
      </c>
      <c r="N509">
        <v>10</v>
      </c>
      <c r="O509" t="b">
        <v>0</v>
      </c>
      <c r="P509" t="s">
        <v>8268</v>
      </c>
      <c r="Q509" s="12" t="s">
        <v>8307</v>
      </c>
      <c r="R509" s="12" t="s">
        <v>8313</v>
      </c>
      <c r="S509">
        <f t="shared" si="23"/>
        <v>64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6">
        <f t="shared" si="22"/>
        <v>40995.024317129632</v>
      </c>
      <c r="L510" s="18">
        <f t="shared" si="21"/>
        <v>41054.593055555553</v>
      </c>
      <c r="M510" t="b">
        <v>0</v>
      </c>
      <c r="N510">
        <v>3</v>
      </c>
      <c r="O510" t="b">
        <v>0</v>
      </c>
      <c r="P510" t="s">
        <v>8268</v>
      </c>
      <c r="Q510" s="12" t="s">
        <v>8307</v>
      </c>
      <c r="R510" s="12" t="s">
        <v>8313</v>
      </c>
      <c r="S510">
        <f t="shared" si="23"/>
        <v>133.33000000000001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6">
        <f t="shared" si="22"/>
        <v>42153.631597222222</v>
      </c>
      <c r="L511" s="18">
        <f t="shared" si="21"/>
        <v>42183.631597222222</v>
      </c>
      <c r="M511" t="b">
        <v>0</v>
      </c>
      <c r="N511">
        <v>1</v>
      </c>
      <c r="O511" t="b">
        <v>0</v>
      </c>
      <c r="P511" t="s">
        <v>8268</v>
      </c>
      <c r="Q511" s="12" t="s">
        <v>8307</v>
      </c>
      <c r="R511" s="12" t="s">
        <v>8313</v>
      </c>
      <c r="S511">
        <f t="shared" si="23"/>
        <v>10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6">
        <f t="shared" si="22"/>
        <v>42400.176377314812</v>
      </c>
      <c r="L512" s="18">
        <f t="shared" si="21"/>
        <v>42430.176377314812</v>
      </c>
      <c r="M512" t="b">
        <v>0</v>
      </c>
      <c r="N512">
        <v>0</v>
      </c>
      <c r="O512" t="b">
        <v>0</v>
      </c>
      <c r="P512" t="s">
        <v>8268</v>
      </c>
      <c r="Q512" s="12" t="s">
        <v>8307</v>
      </c>
      <c r="R512" s="12" t="s">
        <v>8313</v>
      </c>
      <c r="S512">
        <f t="shared" si="23"/>
        <v>0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6">
        <f t="shared" si="22"/>
        <v>41340.303032407406</v>
      </c>
      <c r="L513" s="18">
        <f t="shared" si="21"/>
        <v>41370.261365740742</v>
      </c>
      <c r="M513" t="b">
        <v>0</v>
      </c>
      <c r="N513">
        <v>5</v>
      </c>
      <c r="O513" t="b">
        <v>0</v>
      </c>
      <c r="P513" t="s">
        <v>8268</v>
      </c>
      <c r="Q513" s="12" t="s">
        <v>8307</v>
      </c>
      <c r="R513" s="12" t="s">
        <v>8313</v>
      </c>
      <c r="S513">
        <f t="shared" si="23"/>
        <v>30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6">
        <f t="shared" si="22"/>
        <v>42649.742210648154</v>
      </c>
      <c r="L514" s="18">
        <f t="shared" ref="L514:L577" si="24">(((I514/60)/60)/24)+DATE(1970,1,1)</f>
        <v>42694.783877314811</v>
      </c>
      <c r="M514" t="b">
        <v>0</v>
      </c>
      <c r="N514">
        <v>2</v>
      </c>
      <c r="O514" t="b">
        <v>0</v>
      </c>
      <c r="P514" t="s">
        <v>8268</v>
      </c>
      <c r="Q514" s="12" t="s">
        <v>8307</v>
      </c>
      <c r="R514" s="12" t="s">
        <v>8313</v>
      </c>
      <c r="S514">
        <f t="shared" si="23"/>
        <v>5.5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6">
        <f t="shared" ref="K515:K578" si="25">(((J515/60)/60)/24)+DATE(1970,1,1)</f>
        <v>42552.653993055559</v>
      </c>
      <c r="L515" s="18">
        <f t="shared" si="24"/>
        <v>42597.291666666672</v>
      </c>
      <c r="M515" t="b">
        <v>0</v>
      </c>
      <c r="N515">
        <v>68</v>
      </c>
      <c r="O515" t="b">
        <v>0</v>
      </c>
      <c r="P515" t="s">
        <v>8268</v>
      </c>
      <c r="Q515" s="12" t="s">
        <v>8307</v>
      </c>
      <c r="R515" s="12" t="s">
        <v>8313</v>
      </c>
      <c r="S515">
        <f t="shared" ref="S515:S578" si="26">IFERROR(ROUND(E515/N515,2),0)</f>
        <v>102.38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6">
        <f t="shared" si="25"/>
        <v>41830.613969907405</v>
      </c>
      <c r="L516" s="18">
        <f t="shared" si="24"/>
        <v>41860.613969907405</v>
      </c>
      <c r="M516" t="b">
        <v>0</v>
      </c>
      <c r="N516">
        <v>3</v>
      </c>
      <c r="O516" t="b">
        <v>0</v>
      </c>
      <c r="P516" t="s">
        <v>8268</v>
      </c>
      <c r="Q516" s="12" t="s">
        <v>8307</v>
      </c>
      <c r="R516" s="12" t="s">
        <v>8313</v>
      </c>
      <c r="S516">
        <f t="shared" si="26"/>
        <v>16.670000000000002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6">
        <f t="shared" si="25"/>
        <v>42327.490752314814</v>
      </c>
      <c r="L517" s="18">
        <f t="shared" si="24"/>
        <v>42367.490752314814</v>
      </c>
      <c r="M517" t="b">
        <v>0</v>
      </c>
      <c r="N517">
        <v>34</v>
      </c>
      <c r="O517" t="b">
        <v>0</v>
      </c>
      <c r="P517" t="s">
        <v>8268</v>
      </c>
      <c r="Q517" s="12" t="s">
        <v>8307</v>
      </c>
      <c r="R517" s="12" t="s">
        <v>8313</v>
      </c>
      <c r="S517">
        <f t="shared" si="26"/>
        <v>725.03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6">
        <f t="shared" si="25"/>
        <v>42091.778703703705</v>
      </c>
      <c r="L518" s="18">
        <f t="shared" si="24"/>
        <v>42151.778703703705</v>
      </c>
      <c r="M518" t="b">
        <v>0</v>
      </c>
      <c r="N518">
        <v>0</v>
      </c>
      <c r="O518" t="b">
        <v>0</v>
      </c>
      <c r="P518" t="s">
        <v>8268</v>
      </c>
      <c r="Q518" s="12" t="s">
        <v>8307</v>
      </c>
      <c r="R518" s="12" t="s">
        <v>8313</v>
      </c>
      <c r="S518">
        <f t="shared" si="26"/>
        <v>0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6">
        <f t="shared" si="25"/>
        <v>42738.615289351852</v>
      </c>
      <c r="L519" s="18">
        <f t="shared" si="24"/>
        <v>42768.615289351852</v>
      </c>
      <c r="M519" t="b">
        <v>0</v>
      </c>
      <c r="N519">
        <v>3</v>
      </c>
      <c r="O519" t="b">
        <v>0</v>
      </c>
      <c r="P519" t="s">
        <v>8268</v>
      </c>
      <c r="Q519" s="12" t="s">
        <v>8307</v>
      </c>
      <c r="R519" s="12" t="s">
        <v>8313</v>
      </c>
      <c r="S519">
        <f t="shared" si="26"/>
        <v>68.33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6">
        <f t="shared" si="25"/>
        <v>42223.616018518514</v>
      </c>
      <c r="L520" s="18">
        <f t="shared" si="24"/>
        <v>42253.615277777775</v>
      </c>
      <c r="M520" t="b">
        <v>0</v>
      </c>
      <c r="N520">
        <v>0</v>
      </c>
      <c r="O520" t="b">
        <v>0</v>
      </c>
      <c r="P520" t="s">
        <v>8268</v>
      </c>
      <c r="Q520" s="12" t="s">
        <v>8307</v>
      </c>
      <c r="R520" s="12" t="s">
        <v>8313</v>
      </c>
      <c r="S520">
        <f t="shared" si="26"/>
        <v>0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6">
        <f t="shared" si="25"/>
        <v>41218.391446759262</v>
      </c>
      <c r="L521" s="18">
        <f t="shared" si="24"/>
        <v>41248.391446759262</v>
      </c>
      <c r="M521" t="b">
        <v>0</v>
      </c>
      <c r="N521">
        <v>70</v>
      </c>
      <c r="O521" t="b">
        <v>0</v>
      </c>
      <c r="P521" t="s">
        <v>8268</v>
      </c>
      <c r="Q521" s="12" t="s">
        <v>8307</v>
      </c>
      <c r="R521" s="12" t="s">
        <v>8313</v>
      </c>
      <c r="S521">
        <f t="shared" si="26"/>
        <v>39.229999999999997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6">
        <f t="shared" si="25"/>
        <v>42318.702094907407</v>
      </c>
      <c r="L522" s="18">
        <f t="shared" si="24"/>
        <v>42348.702094907407</v>
      </c>
      <c r="M522" t="b">
        <v>0</v>
      </c>
      <c r="N522">
        <v>34</v>
      </c>
      <c r="O522" t="b">
        <v>1</v>
      </c>
      <c r="P522" t="s">
        <v>8269</v>
      </c>
      <c r="Q522" s="12" t="s">
        <v>8314</v>
      </c>
      <c r="R522" s="12" t="s">
        <v>8315</v>
      </c>
      <c r="S522">
        <f t="shared" si="26"/>
        <v>150.15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6">
        <f t="shared" si="25"/>
        <v>42646.092812499999</v>
      </c>
      <c r="L523" s="18">
        <f t="shared" si="24"/>
        <v>42675.207638888889</v>
      </c>
      <c r="M523" t="b">
        <v>0</v>
      </c>
      <c r="N523">
        <v>56</v>
      </c>
      <c r="O523" t="b">
        <v>1</v>
      </c>
      <c r="P523" t="s">
        <v>8269</v>
      </c>
      <c r="Q523" s="12" t="s">
        <v>8314</v>
      </c>
      <c r="R523" s="12" t="s">
        <v>8315</v>
      </c>
      <c r="S523">
        <f t="shared" si="26"/>
        <v>93.43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6">
        <f t="shared" si="25"/>
        <v>42430.040798611109</v>
      </c>
      <c r="L524" s="18">
        <f t="shared" si="24"/>
        <v>42449.999131944445</v>
      </c>
      <c r="M524" t="b">
        <v>0</v>
      </c>
      <c r="N524">
        <v>31</v>
      </c>
      <c r="O524" t="b">
        <v>1</v>
      </c>
      <c r="P524" t="s">
        <v>8269</v>
      </c>
      <c r="Q524" s="12" t="s">
        <v>8314</v>
      </c>
      <c r="R524" s="12" t="s">
        <v>8315</v>
      </c>
      <c r="S524">
        <f t="shared" si="26"/>
        <v>110.97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6">
        <f t="shared" si="25"/>
        <v>42238.13282407407</v>
      </c>
      <c r="L525" s="18">
        <f t="shared" si="24"/>
        <v>42268.13282407407</v>
      </c>
      <c r="M525" t="b">
        <v>0</v>
      </c>
      <c r="N525">
        <v>84</v>
      </c>
      <c r="O525" t="b">
        <v>1</v>
      </c>
      <c r="P525" t="s">
        <v>8269</v>
      </c>
      <c r="Q525" s="12" t="s">
        <v>8314</v>
      </c>
      <c r="R525" s="12" t="s">
        <v>8315</v>
      </c>
      <c r="S525">
        <f t="shared" si="26"/>
        <v>71.790000000000006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6">
        <f t="shared" si="25"/>
        <v>42492.717233796298</v>
      </c>
      <c r="L526" s="18">
        <f t="shared" si="24"/>
        <v>42522.717233796298</v>
      </c>
      <c r="M526" t="b">
        <v>0</v>
      </c>
      <c r="N526">
        <v>130</v>
      </c>
      <c r="O526" t="b">
        <v>1</v>
      </c>
      <c r="P526" t="s">
        <v>8269</v>
      </c>
      <c r="Q526" s="12" t="s">
        <v>8314</v>
      </c>
      <c r="R526" s="12" t="s">
        <v>8315</v>
      </c>
      <c r="S526">
        <f t="shared" si="26"/>
        <v>29.26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6">
        <f t="shared" si="25"/>
        <v>41850.400937500002</v>
      </c>
      <c r="L527" s="18">
        <f t="shared" si="24"/>
        <v>41895.400937500002</v>
      </c>
      <c r="M527" t="b">
        <v>0</v>
      </c>
      <c r="N527">
        <v>12</v>
      </c>
      <c r="O527" t="b">
        <v>1</v>
      </c>
      <c r="P527" t="s">
        <v>8269</v>
      </c>
      <c r="Q527" s="12" t="s">
        <v>8314</v>
      </c>
      <c r="R527" s="12" t="s">
        <v>8315</v>
      </c>
      <c r="S527">
        <f t="shared" si="26"/>
        <v>1000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6">
        <f t="shared" si="25"/>
        <v>42192.591944444444</v>
      </c>
      <c r="L528" s="18">
        <f t="shared" si="24"/>
        <v>42223.708333333328</v>
      </c>
      <c r="M528" t="b">
        <v>0</v>
      </c>
      <c r="N528">
        <v>23</v>
      </c>
      <c r="O528" t="b">
        <v>1</v>
      </c>
      <c r="P528" t="s">
        <v>8269</v>
      </c>
      <c r="Q528" s="12" t="s">
        <v>8314</v>
      </c>
      <c r="R528" s="12" t="s">
        <v>8315</v>
      </c>
      <c r="S528">
        <f t="shared" si="26"/>
        <v>74.349999999999994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6">
        <f t="shared" si="25"/>
        <v>42753.205625000002</v>
      </c>
      <c r="L529" s="18">
        <f t="shared" si="24"/>
        <v>42783.670138888891</v>
      </c>
      <c r="M529" t="b">
        <v>0</v>
      </c>
      <c r="N529">
        <v>158</v>
      </c>
      <c r="O529" t="b">
        <v>1</v>
      </c>
      <c r="P529" t="s">
        <v>8269</v>
      </c>
      <c r="Q529" s="12" t="s">
        <v>8314</v>
      </c>
      <c r="R529" s="12" t="s">
        <v>8315</v>
      </c>
      <c r="S529">
        <f t="shared" si="26"/>
        <v>63.83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6">
        <f t="shared" si="25"/>
        <v>42155.920219907406</v>
      </c>
      <c r="L530" s="18">
        <f t="shared" si="24"/>
        <v>42176.888888888891</v>
      </c>
      <c r="M530" t="b">
        <v>0</v>
      </c>
      <c r="N530">
        <v>30</v>
      </c>
      <c r="O530" t="b">
        <v>1</v>
      </c>
      <c r="P530" t="s">
        <v>8269</v>
      </c>
      <c r="Q530" s="12" t="s">
        <v>8314</v>
      </c>
      <c r="R530" s="12" t="s">
        <v>8315</v>
      </c>
      <c r="S530">
        <f t="shared" si="26"/>
        <v>44.33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6">
        <f t="shared" si="25"/>
        <v>42725.031180555554</v>
      </c>
      <c r="L531" s="18">
        <f t="shared" si="24"/>
        <v>42746.208333333328</v>
      </c>
      <c r="M531" t="b">
        <v>0</v>
      </c>
      <c r="N531">
        <v>18</v>
      </c>
      <c r="O531" t="b">
        <v>1</v>
      </c>
      <c r="P531" t="s">
        <v>8269</v>
      </c>
      <c r="Q531" s="12" t="s">
        <v>8314</v>
      </c>
      <c r="R531" s="12" t="s">
        <v>8315</v>
      </c>
      <c r="S531">
        <f t="shared" si="26"/>
        <v>86.94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6">
        <f t="shared" si="25"/>
        <v>42157.591064814813</v>
      </c>
      <c r="L532" s="18">
        <f t="shared" si="24"/>
        <v>42179.083333333328</v>
      </c>
      <c r="M532" t="b">
        <v>0</v>
      </c>
      <c r="N532">
        <v>29</v>
      </c>
      <c r="O532" t="b">
        <v>1</v>
      </c>
      <c r="P532" t="s">
        <v>8269</v>
      </c>
      <c r="Q532" s="12" t="s">
        <v>8314</v>
      </c>
      <c r="R532" s="12" t="s">
        <v>8315</v>
      </c>
      <c r="S532">
        <f t="shared" si="26"/>
        <v>126.55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6">
        <f t="shared" si="25"/>
        <v>42676.065150462964</v>
      </c>
      <c r="L533" s="18">
        <f t="shared" si="24"/>
        <v>42721.290972222225</v>
      </c>
      <c r="M533" t="b">
        <v>0</v>
      </c>
      <c r="N533">
        <v>31</v>
      </c>
      <c r="O533" t="b">
        <v>1</v>
      </c>
      <c r="P533" t="s">
        <v>8269</v>
      </c>
      <c r="Q533" s="12" t="s">
        <v>8314</v>
      </c>
      <c r="R533" s="12" t="s">
        <v>8315</v>
      </c>
      <c r="S533">
        <f t="shared" si="26"/>
        <v>129.03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6">
        <f t="shared" si="25"/>
        <v>42473.007037037038</v>
      </c>
      <c r="L534" s="18">
        <f t="shared" si="24"/>
        <v>42503.007037037038</v>
      </c>
      <c r="M534" t="b">
        <v>0</v>
      </c>
      <c r="N534">
        <v>173</v>
      </c>
      <c r="O534" t="b">
        <v>1</v>
      </c>
      <c r="P534" t="s">
        <v>8269</v>
      </c>
      <c r="Q534" s="12" t="s">
        <v>8314</v>
      </c>
      <c r="R534" s="12" t="s">
        <v>8315</v>
      </c>
      <c r="S534">
        <f t="shared" si="26"/>
        <v>71.239999999999995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6">
        <f t="shared" si="25"/>
        <v>42482.43478009259</v>
      </c>
      <c r="L535" s="18">
        <f t="shared" si="24"/>
        <v>42506.43478009259</v>
      </c>
      <c r="M535" t="b">
        <v>0</v>
      </c>
      <c r="N535">
        <v>17</v>
      </c>
      <c r="O535" t="b">
        <v>1</v>
      </c>
      <c r="P535" t="s">
        <v>8269</v>
      </c>
      <c r="Q535" s="12" t="s">
        <v>8314</v>
      </c>
      <c r="R535" s="12" t="s">
        <v>8315</v>
      </c>
      <c r="S535">
        <f t="shared" si="26"/>
        <v>117.88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6">
        <f t="shared" si="25"/>
        <v>42270.810995370368</v>
      </c>
      <c r="L536" s="18">
        <f t="shared" si="24"/>
        <v>42309.958333333328</v>
      </c>
      <c r="M536" t="b">
        <v>0</v>
      </c>
      <c r="N536">
        <v>48</v>
      </c>
      <c r="O536" t="b">
        <v>1</v>
      </c>
      <c r="P536" t="s">
        <v>8269</v>
      </c>
      <c r="Q536" s="12" t="s">
        <v>8314</v>
      </c>
      <c r="R536" s="12" t="s">
        <v>8315</v>
      </c>
      <c r="S536">
        <f t="shared" si="26"/>
        <v>327.08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6">
        <f t="shared" si="25"/>
        <v>42711.545196759253</v>
      </c>
      <c r="L537" s="18">
        <f t="shared" si="24"/>
        <v>42741.545196759253</v>
      </c>
      <c r="M537" t="b">
        <v>0</v>
      </c>
      <c r="N537">
        <v>59</v>
      </c>
      <c r="O537" t="b">
        <v>1</v>
      </c>
      <c r="P537" t="s">
        <v>8269</v>
      </c>
      <c r="Q537" s="12" t="s">
        <v>8314</v>
      </c>
      <c r="R537" s="12" t="s">
        <v>8315</v>
      </c>
      <c r="S537">
        <f t="shared" si="26"/>
        <v>34.75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6">
        <f t="shared" si="25"/>
        <v>42179.344988425932</v>
      </c>
      <c r="L538" s="18">
        <f t="shared" si="24"/>
        <v>42219.75</v>
      </c>
      <c r="M538" t="b">
        <v>0</v>
      </c>
      <c r="N538">
        <v>39</v>
      </c>
      <c r="O538" t="b">
        <v>1</v>
      </c>
      <c r="P538" t="s">
        <v>8269</v>
      </c>
      <c r="Q538" s="12" t="s">
        <v>8314</v>
      </c>
      <c r="R538" s="12" t="s">
        <v>8315</v>
      </c>
      <c r="S538">
        <f t="shared" si="26"/>
        <v>100.06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6">
        <f t="shared" si="25"/>
        <v>42282.768414351856</v>
      </c>
      <c r="L539" s="18">
        <f t="shared" si="24"/>
        <v>42312.810081018513</v>
      </c>
      <c r="M539" t="b">
        <v>0</v>
      </c>
      <c r="N539">
        <v>59</v>
      </c>
      <c r="O539" t="b">
        <v>1</v>
      </c>
      <c r="P539" t="s">
        <v>8269</v>
      </c>
      <c r="Q539" s="12" t="s">
        <v>8314</v>
      </c>
      <c r="R539" s="12" t="s">
        <v>8315</v>
      </c>
      <c r="S539">
        <f t="shared" si="26"/>
        <v>40.85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6">
        <f t="shared" si="25"/>
        <v>42473.794710648144</v>
      </c>
      <c r="L540" s="18">
        <f t="shared" si="24"/>
        <v>42503.794710648144</v>
      </c>
      <c r="M540" t="b">
        <v>0</v>
      </c>
      <c r="N540">
        <v>60</v>
      </c>
      <c r="O540" t="b">
        <v>1</v>
      </c>
      <c r="P540" t="s">
        <v>8269</v>
      </c>
      <c r="Q540" s="12" t="s">
        <v>8314</v>
      </c>
      <c r="R540" s="12" t="s">
        <v>8315</v>
      </c>
      <c r="S540">
        <f t="shared" si="26"/>
        <v>252.02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6">
        <f t="shared" si="25"/>
        <v>42535.049849537041</v>
      </c>
      <c r="L541" s="18">
        <f t="shared" si="24"/>
        <v>42556.049849537041</v>
      </c>
      <c r="M541" t="b">
        <v>0</v>
      </c>
      <c r="N541">
        <v>20</v>
      </c>
      <c r="O541" t="b">
        <v>1</v>
      </c>
      <c r="P541" t="s">
        <v>8269</v>
      </c>
      <c r="Q541" s="12" t="s">
        <v>8314</v>
      </c>
      <c r="R541" s="12" t="s">
        <v>8315</v>
      </c>
      <c r="S541">
        <f t="shared" si="26"/>
        <v>25.16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6">
        <f t="shared" si="25"/>
        <v>42009.817199074074</v>
      </c>
      <c r="L542" s="18">
        <f t="shared" si="24"/>
        <v>42039.817199074074</v>
      </c>
      <c r="M542" t="b">
        <v>0</v>
      </c>
      <c r="N542">
        <v>1</v>
      </c>
      <c r="O542" t="b">
        <v>0</v>
      </c>
      <c r="P542" t="s">
        <v>8270</v>
      </c>
      <c r="Q542" s="12" t="s">
        <v>8316</v>
      </c>
      <c r="R542" s="12" t="s">
        <v>8317</v>
      </c>
      <c r="S542">
        <f t="shared" si="26"/>
        <v>1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6">
        <f t="shared" si="25"/>
        <v>42276.046689814815</v>
      </c>
      <c r="L543" s="18">
        <f t="shared" si="24"/>
        <v>42306.046689814815</v>
      </c>
      <c r="M543" t="b">
        <v>0</v>
      </c>
      <c r="N543">
        <v>1</v>
      </c>
      <c r="O543" t="b">
        <v>0</v>
      </c>
      <c r="P543" t="s">
        <v>8270</v>
      </c>
      <c r="Q543" s="12" t="s">
        <v>8316</v>
      </c>
      <c r="R543" s="12" t="s">
        <v>8317</v>
      </c>
      <c r="S543">
        <f t="shared" si="26"/>
        <v>25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6">
        <f t="shared" si="25"/>
        <v>42433.737453703703</v>
      </c>
      <c r="L544" s="18">
        <f t="shared" si="24"/>
        <v>42493.695787037039</v>
      </c>
      <c r="M544" t="b">
        <v>0</v>
      </c>
      <c r="N544">
        <v>1</v>
      </c>
      <c r="O544" t="b">
        <v>0</v>
      </c>
      <c r="P544" t="s">
        <v>8270</v>
      </c>
      <c r="Q544" s="12" t="s">
        <v>8316</v>
      </c>
      <c r="R544" s="12" t="s">
        <v>8317</v>
      </c>
      <c r="S544">
        <f t="shared" si="26"/>
        <v>1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6">
        <f t="shared" si="25"/>
        <v>41914.092152777775</v>
      </c>
      <c r="L545" s="18">
        <f t="shared" si="24"/>
        <v>41944.092152777775</v>
      </c>
      <c r="M545" t="b">
        <v>0</v>
      </c>
      <c r="N545">
        <v>2</v>
      </c>
      <c r="O545" t="b">
        <v>0</v>
      </c>
      <c r="P545" t="s">
        <v>8270</v>
      </c>
      <c r="Q545" s="12" t="s">
        <v>8316</v>
      </c>
      <c r="R545" s="12" t="s">
        <v>8317</v>
      </c>
      <c r="S545">
        <f t="shared" si="26"/>
        <v>35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6">
        <f t="shared" si="25"/>
        <v>42525.656944444447</v>
      </c>
      <c r="L546" s="18">
        <f t="shared" si="24"/>
        <v>42555.656944444447</v>
      </c>
      <c r="M546" t="b">
        <v>0</v>
      </c>
      <c r="N546">
        <v>2</v>
      </c>
      <c r="O546" t="b">
        <v>0</v>
      </c>
      <c r="P546" t="s">
        <v>8270</v>
      </c>
      <c r="Q546" s="12" t="s">
        <v>8316</v>
      </c>
      <c r="R546" s="12" t="s">
        <v>8317</v>
      </c>
      <c r="S546">
        <f t="shared" si="26"/>
        <v>3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6">
        <f t="shared" si="25"/>
        <v>42283.592465277776</v>
      </c>
      <c r="L547" s="18">
        <f t="shared" si="24"/>
        <v>42323.634131944447</v>
      </c>
      <c r="M547" t="b">
        <v>0</v>
      </c>
      <c r="N547">
        <v>34</v>
      </c>
      <c r="O547" t="b">
        <v>0</v>
      </c>
      <c r="P547" t="s">
        <v>8270</v>
      </c>
      <c r="Q547" s="12" t="s">
        <v>8316</v>
      </c>
      <c r="R547" s="12" t="s">
        <v>8317</v>
      </c>
      <c r="S547">
        <f t="shared" si="26"/>
        <v>402.71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6">
        <f t="shared" si="25"/>
        <v>42249.667997685188</v>
      </c>
      <c r="L548" s="18">
        <f t="shared" si="24"/>
        <v>42294.667997685188</v>
      </c>
      <c r="M548" t="b">
        <v>0</v>
      </c>
      <c r="N548">
        <v>2</v>
      </c>
      <c r="O548" t="b">
        <v>0</v>
      </c>
      <c r="P548" t="s">
        <v>8270</v>
      </c>
      <c r="Q548" s="12" t="s">
        <v>8316</v>
      </c>
      <c r="R548" s="12" t="s">
        <v>8317</v>
      </c>
      <c r="S548">
        <f t="shared" si="26"/>
        <v>26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6">
        <f t="shared" si="25"/>
        <v>42380.696342592593</v>
      </c>
      <c r="L549" s="18">
        <f t="shared" si="24"/>
        <v>42410.696342592593</v>
      </c>
      <c r="M549" t="b">
        <v>0</v>
      </c>
      <c r="N549">
        <v>0</v>
      </c>
      <c r="O549" t="b">
        <v>0</v>
      </c>
      <c r="P549" t="s">
        <v>8270</v>
      </c>
      <c r="Q549" s="12" t="s">
        <v>8316</v>
      </c>
      <c r="R549" s="12" t="s">
        <v>8317</v>
      </c>
      <c r="S549">
        <f t="shared" si="26"/>
        <v>0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6">
        <f t="shared" si="25"/>
        <v>42276.903333333335</v>
      </c>
      <c r="L550" s="18">
        <f t="shared" si="24"/>
        <v>42306.903333333335</v>
      </c>
      <c r="M550" t="b">
        <v>0</v>
      </c>
      <c r="N550">
        <v>1</v>
      </c>
      <c r="O550" t="b">
        <v>0</v>
      </c>
      <c r="P550" t="s">
        <v>8270</v>
      </c>
      <c r="Q550" s="12" t="s">
        <v>8316</v>
      </c>
      <c r="R550" s="12" t="s">
        <v>8317</v>
      </c>
      <c r="S550">
        <f t="shared" si="26"/>
        <v>9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6">
        <f t="shared" si="25"/>
        <v>42163.636828703704</v>
      </c>
      <c r="L551" s="18">
        <f t="shared" si="24"/>
        <v>42193.636828703704</v>
      </c>
      <c r="M551" t="b">
        <v>0</v>
      </c>
      <c r="N551">
        <v>8</v>
      </c>
      <c r="O551" t="b">
        <v>0</v>
      </c>
      <c r="P551" t="s">
        <v>8270</v>
      </c>
      <c r="Q551" s="12" t="s">
        <v>8316</v>
      </c>
      <c r="R551" s="12" t="s">
        <v>8317</v>
      </c>
      <c r="S551">
        <f t="shared" si="26"/>
        <v>8.5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6">
        <f t="shared" si="25"/>
        <v>42753.678761574076</v>
      </c>
      <c r="L552" s="18">
        <f t="shared" si="24"/>
        <v>42766.208333333328</v>
      </c>
      <c r="M552" t="b">
        <v>0</v>
      </c>
      <c r="N552">
        <v>4</v>
      </c>
      <c r="O552" t="b">
        <v>0</v>
      </c>
      <c r="P552" t="s">
        <v>8270</v>
      </c>
      <c r="Q552" s="12" t="s">
        <v>8316</v>
      </c>
      <c r="R552" s="12" t="s">
        <v>8317</v>
      </c>
      <c r="S552">
        <f t="shared" si="26"/>
        <v>8.75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6">
        <f t="shared" si="25"/>
        <v>42173.275740740741</v>
      </c>
      <c r="L553" s="18">
        <f t="shared" si="24"/>
        <v>42217.745138888888</v>
      </c>
      <c r="M553" t="b">
        <v>0</v>
      </c>
      <c r="N553">
        <v>28</v>
      </c>
      <c r="O553" t="b">
        <v>0</v>
      </c>
      <c r="P553" t="s">
        <v>8270</v>
      </c>
      <c r="Q553" s="12" t="s">
        <v>8316</v>
      </c>
      <c r="R553" s="12" t="s">
        <v>8317</v>
      </c>
      <c r="S553">
        <f t="shared" si="26"/>
        <v>135.04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6">
        <f t="shared" si="25"/>
        <v>42318.616851851853</v>
      </c>
      <c r="L554" s="18">
        <f t="shared" si="24"/>
        <v>42378.616851851853</v>
      </c>
      <c r="M554" t="b">
        <v>0</v>
      </c>
      <c r="N554">
        <v>0</v>
      </c>
      <c r="O554" t="b">
        <v>0</v>
      </c>
      <c r="P554" t="s">
        <v>8270</v>
      </c>
      <c r="Q554" s="12" t="s">
        <v>8316</v>
      </c>
      <c r="R554" s="12" t="s">
        <v>8317</v>
      </c>
      <c r="S554">
        <f t="shared" si="26"/>
        <v>0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6">
        <f t="shared" si="25"/>
        <v>41927.71980324074</v>
      </c>
      <c r="L555" s="18">
        <f t="shared" si="24"/>
        <v>41957.761469907404</v>
      </c>
      <c r="M555" t="b">
        <v>0</v>
      </c>
      <c r="N555">
        <v>6</v>
      </c>
      <c r="O555" t="b">
        <v>0</v>
      </c>
      <c r="P555" t="s">
        <v>8270</v>
      </c>
      <c r="Q555" s="12" t="s">
        <v>8316</v>
      </c>
      <c r="R555" s="12" t="s">
        <v>8317</v>
      </c>
      <c r="S555">
        <f t="shared" si="26"/>
        <v>20.5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6">
        <f t="shared" si="25"/>
        <v>41901.684861111113</v>
      </c>
      <c r="L556" s="18">
        <f t="shared" si="24"/>
        <v>41931.684861111113</v>
      </c>
      <c r="M556" t="b">
        <v>0</v>
      </c>
      <c r="N556">
        <v>22</v>
      </c>
      <c r="O556" t="b">
        <v>0</v>
      </c>
      <c r="P556" t="s">
        <v>8270</v>
      </c>
      <c r="Q556" s="12" t="s">
        <v>8316</v>
      </c>
      <c r="R556" s="12" t="s">
        <v>8317</v>
      </c>
      <c r="S556">
        <f t="shared" si="26"/>
        <v>64.36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6">
        <f t="shared" si="25"/>
        <v>42503.353506944448</v>
      </c>
      <c r="L557" s="18">
        <f t="shared" si="24"/>
        <v>42533.353506944448</v>
      </c>
      <c r="M557" t="b">
        <v>0</v>
      </c>
      <c r="N557">
        <v>0</v>
      </c>
      <c r="O557" t="b">
        <v>0</v>
      </c>
      <c r="P557" t="s">
        <v>8270</v>
      </c>
      <c r="Q557" s="12" t="s">
        <v>8316</v>
      </c>
      <c r="R557" s="12" t="s">
        <v>8317</v>
      </c>
      <c r="S557">
        <f t="shared" si="26"/>
        <v>0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6">
        <f t="shared" si="25"/>
        <v>42345.860150462962</v>
      </c>
      <c r="L558" s="18">
        <f t="shared" si="24"/>
        <v>42375.860150462962</v>
      </c>
      <c r="M558" t="b">
        <v>0</v>
      </c>
      <c r="N558">
        <v>1</v>
      </c>
      <c r="O558" t="b">
        <v>0</v>
      </c>
      <c r="P558" t="s">
        <v>8270</v>
      </c>
      <c r="Q558" s="12" t="s">
        <v>8316</v>
      </c>
      <c r="R558" s="12" t="s">
        <v>8317</v>
      </c>
      <c r="S558">
        <f t="shared" si="26"/>
        <v>200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6">
        <f t="shared" si="25"/>
        <v>42676.942164351851</v>
      </c>
      <c r="L559" s="18">
        <f t="shared" si="24"/>
        <v>42706.983831018515</v>
      </c>
      <c r="M559" t="b">
        <v>0</v>
      </c>
      <c r="N559">
        <v>20</v>
      </c>
      <c r="O559" t="b">
        <v>0</v>
      </c>
      <c r="P559" t="s">
        <v>8270</v>
      </c>
      <c r="Q559" s="12" t="s">
        <v>8316</v>
      </c>
      <c r="R559" s="12" t="s">
        <v>8317</v>
      </c>
      <c r="S559">
        <f t="shared" si="26"/>
        <v>68.3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6">
        <f t="shared" si="25"/>
        <v>42057.883159722223</v>
      </c>
      <c r="L560" s="18">
        <f t="shared" si="24"/>
        <v>42087.841493055559</v>
      </c>
      <c r="M560" t="b">
        <v>0</v>
      </c>
      <c r="N560">
        <v>0</v>
      </c>
      <c r="O560" t="b">
        <v>0</v>
      </c>
      <c r="P560" t="s">
        <v>8270</v>
      </c>
      <c r="Q560" s="12" t="s">
        <v>8316</v>
      </c>
      <c r="R560" s="12" t="s">
        <v>8317</v>
      </c>
      <c r="S560">
        <f t="shared" si="26"/>
        <v>0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6">
        <f t="shared" si="25"/>
        <v>42321.283101851848</v>
      </c>
      <c r="L561" s="18">
        <f t="shared" si="24"/>
        <v>42351.283101851848</v>
      </c>
      <c r="M561" t="b">
        <v>0</v>
      </c>
      <c r="N561">
        <v>1</v>
      </c>
      <c r="O561" t="b">
        <v>0</v>
      </c>
      <c r="P561" t="s">
        <v>8270</v>
      </c>
      <c r="Q561" s="12" t="s">
        <v>8316</v>
      </c>
      <c r="R561" s="12" t="s">
        <v>8317</v>
      </c>
      <c r="S561">
        <f t="shared" si="26"/>
        <v>50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6">
        <f t="shared" si="25"/>
        <v>41960.771354166667</v>
      </c>
      <c r="L562" s="18">
        <f t="shared" si="24"/>
        <v>41990.771354166667</v>
      </c>
      <c r="M562" t="b">
        <v>0</v>
      </c>
      <c r="N562">
        <v>3</v>
      </c>
      <c r="O562" t="b">
        <v>0</v>
      </c>
      <c r="P562" t="s">
        <v>8270</v>
      </c>
      <c r="Q562" s="12" t="s">
        <v>8316</v>
      </c>
      <c r="R562" s="12" t="s">
        <v>8317</v>
      </c>
      <c r="S562">
        <f t="shared" si="26"/>
        <v>4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6">
        <f t="shared" si="25"/>
        <v>42268.658715277779</v>
      </c>
      <c r="L563" s="18">
        <f t="shared" si="24"/>
        <v>42303.658715277779</v>
      </c>
      <c r="M563" t="b">
        <v>0</v>
      </c>
      <c r="N563">
        <v>2</v>
      </c>
      <c r="O563" t="b">
        <v>0</v>
      </c>
      <c r="P563" t="s">
        <v>8270</v>
      </c>
      <c r="Q563" s="12" t="s">
        <v>8316</v>
      </c>
      <c r="R563" s="12" t="s">
        <v>8317</v>
      </c>
      <c r="S563">
        <f t="shared" si="26"/>
        <v>27.5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6">
        <f t="shared" si="25"/>
        <v>42692.389062500006</v>
      </c>
      <c r="L564" s="18">
        <f t="shared" si="24"/>
        <v>42722.389062500006</v>
      </c>
      <c r="M564" t="b">
        <v>0</v>
      </c>
      <c r="N564">
        <v>0</v>
      </c>
      <c r="O564" t="b">
        <v>0</v>
      </c>
      <c r="P564" t="s">
        <v>8270</v>
      </c>
      <c r="Q564" s="12" t="s">
        <v>8316</v>
      </c>
      <c r="R564" s="12" t="s">
        <v>8317</v>
      </c>
      <c r="S564">
        <f t="shared" si="26"/>
        <v>0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6">
        <f t="shared" si="25"/>
        <v>42022.069988425923</v>
      </c>
      <c r="L565" s="18">
        <f t="shared" si="24"/>
        <v>42052.069988425923</v>
      </c>
      <c r="M565" t="b">
        <v>0</v>
      </c>
      <c r="N565">
        <v>2</v>
      </c>
      <c r="O565" t="b">
        <v>0</v>
      </c>
      <c r="P565" t="s">
        <v>8270</v>
      </c>
      <c r="Q565" s="12" t="s">
        <v>8316</v>
      </c>
      <c r="R565" s="12" t="s">
        <v>8317</v>
      </c>
      <c r="S565">
        <f t="shared" si="26"/>
        <v>34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6">
        <f t="shared" si="25"/>
        <v>42411.942997685182</v>
      </c>
      <c r="L566" s="18">
        <f t="shared" si="24"/>
        <v>42441.942997685182</v>
      </c>
      <c r="M566" t="b">
        <v>0</v>
      </c>
      <c r="N566">
        <v>1</v>
      </c>
      <c r="O566" t="b">
        <v>0</v>
      </c>
      <c r="P566" t="s">
        <v>8270</v>
      </c>
      <c r="Q566" s="12" t="s">
        <v>8316</v>
      </c>
      <c r="R566" s="12" t="s">
        <v>8317</v>
      </c>
      <c r="S566">
        <f t="shared" si="26"/>
        <v>1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6">
        <f t="shared" si="25"/>
        <v>42165.785289351858</v>
      </c>
      <c r="L567" s="18">
        <f t="shared" si="24"/>
        <v>42195.785289351858</v>
      </c>
      <c r="M567" t="b">
        <v>0</v>
      </c>
      <c r="N567">
        <v>0</v>
      </c>
      <c r="O567" t="b">
        <v>0</v>
      </c>
      <c r="P567" t="s">
        <v>8270</v>
      </c>
      <c r="Q567" s="12" t="s">
        <v>8316</v>
      </c>
      <c r="R567" s="12" t="s">
        <v>8317</v>
      </c>
      <c r="S567">
        <f t="shared" si="26"/>
        <v>0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6">
        <f t="shared" si="25"/>
        <v>42535.68440972222</v>
      </c>
      <c r="L568" s="18">
        <f t="shared" si="24"/>
        <v>42565.68440972222</v>
      </c>
      <c r="M568" t="b">
        <v>0</v>
      </c>
      <c r="N568">
        <v>1</v>
      </c>
      <c r="O568" t="b">
        <v>0</v>
      </c>
      <c r="P568" t="s">
        <v>8270</v>
      </c>
      <c r="Q568" s="12" t="s">
        <v>8316</v>
      </c>
      <c r="R568" s="12" t="s">
        <v>8317</v>
      </c>
      <c r="S568">
        <f t="shared" si="26"/>
        <v>1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6">
        <f t="shared" si="25"/>
        <v>41975.842523148152</v>
      </c>
      <c r="L569" s="18">
        <f t="shared" si="24"/>
        <v>42005.842523148152</v>
      </c>
      <c r="M569" t="b">
        <v>0</v>
      </c>
      <c r="N569">
        <v>0</v>
      </c>
      <c r="O569" t="b">
        <v>0</v>
      </c>
      <c r="P569" t="s">
        <v>8270</v>
      </c>
      <c r="Q569" s="12" t="s">
        <v>8316</v>
      </c>
      <c r="R569" s="12" t="s">
        <v>8317</v>
      </c>
      <c r="S569">
        <f t="shared" si="26"/>
        <v>0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6">
        <f t="shared" si="25"/>
        <v>42348.9215625</v>
      </c>
      <c r="L570" s="18">
        <f t="shared" si="24"/>
        <v>42385.458333333328</v>
      </c>
      <c r="M570" t="b">
        <v>0</v>
      </c>
      <c r="N570">
        <v>5</v>
      </c>
      <c r="O570" t="b">
        <v>0</v>
      </c>
      <c r="P570" t="s">
        <v>8270</v>
      </c>
      <c r="Q570" s="12" t="s">
        <v>8316</v>
      </c>
      <c r="R570" s="12" t="s">
        <v>8317</v>
      </c>
      <c r="S570">
        <f t="shared" si="26"/>
        <v>49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6">
        <f t="shared" si="25"/>
        <v>42340.847361111111</v>
      </c>
      <c r="L571" s="18">
        <f t="shared" si="24"/>
        <v>42370.847361111111</v>
      </c>
      <c r="M571" t="b">
        <v>0</v>
      </c>
      <c r="N571">
        <v>1</v>
      </c>
      <c r="O571" t="b">
        <v>0</v>
      </c>
      <c r="P571" t="s">
        <v>8270</v>
      </c>
      <c r="Q571" s="12" t="s">
        <v>8316</v>
      </c>
      <c r="R571" s="12" t="s">
        <v>8317</v>
      </c>
      <c r="S571">
        <f t="shared" si="26"/>
        <v>20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6">
        <f t="shared" si="25"/>
        <v>42388.798252314817</v>
      </c>
      <c r="L572" s="18">
        <f t="shared" si="24"/>
        <v>42418.798252314817</v>
      </c>
      <c r="M572" t="b">
        <v>0</v>
      </c>
      <c r="N572">
        <v>1</v>
      </c>
      <c r="O572" t="b">
        <v>0</v>
      </c>
      <c r="P572" t="s">
        <v>8270</v>
      </c>
      <c r="Q572" s="12" t="s">
        <v>8316</v>
      </c>
      <c r="R572" s="12" t="s">
        <v>8317</v>
      </c>
      <c r="S572">
        <f t="shared" si="26"/>
        <v>142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6">
        <f t="shared" si="25"/>
        <v>42192.816238425927</v>
      </c>
      <c r="L573" s="18">
        <f t="shared" si="24"/>
        <v>42212.165972222225</v>
      </c>
      <c r="M573" t="b">
        <v>0</v>
      </c>
      <c r="N573">
        <v>2</v>
      </c>
      <c r="O573" t="b">
        <v>0</v>
      </c>
      <c r="P573" t="s">
        <v>8270</v>
      </c>
      <c r="Q573" s="12" t="s">
        <v>8316</v>
      </c>
      <c r="R573" s="12" t="s">
        <v>8317</v>
      </c>
      <c r="S573">
        <f t="shared" si="26"/>
        <v>53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6">
        <f t="shared" si="25"/>
        <v>42282.71629629629</v>
      </c>
      <c r="L574" s="18">
        <f t="shared" si="24"/>
        <v>42312.757962962962</v>
      </c>
      <c r="M574" t="b">
        <v>0</v>
      </c>
      <c r="N574">
        <v>0</v>
      </c>
      <c r="O574" t="b">
        <v>0</v>
      </c>
      <c r="P574" t="s">
        <v>8270</v>
      </c>
      <c r="Q574" s="12" t="s">
        <v>8316</v>
      </c>
      <c r="R574" s="12" t="s">
        <v>8317</v>
      </c>
      <c r="S574">
        <f t="shared" si="26"/>
        <v>0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6">
        <f t="shared" si="25"/>
        <v>41963.050127314811</v>
      </c>
      <c r="L575" s="18">
        <f t="shared" si="24"/>
        <v>42022.05</v>
      </c>
      <c r="M575" t="b">
        <v>0</v>
      </c>
      <c r="N575">
        <v>9</v>
      </c>
      <c r="O575" t="b">
        <v>0</v>
      </c>
      <c r="P575" t="s">
        <v>8270</v>
      </c>
      <c r="Q575" s="12" t="s">
        <v>8316</v>
      </c>
      <c r="R575" s="12" t="s">
        <v>8317</v>
      </c>
      <c r="S575">
        <f t="shared" si="26"/>
        <v>38.44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6">
        <f t="shared" si="25"/>
        <v>42632.443368055552</v>
      </c>
      <c r="L576" s="18">
        <f t="shared" si="24"/>
        <v>42662.443368055552</v>
      </c>
      <c r="M576" t="b">
        <v>0</v>
      </c>
      <c r="N576">
        <v>4</v>
      </c>
      <c r="O576" t="b">
        <v>0</v>
      </c>
      <c r="P576" t="s">
        <v>8270</v>
      </c>
      <c r="Q576" s="12" t="s">
        <v>8316</v>
      </c>
      <c r="R576" s="12" t="s">
        <v>8317</v>
      </c>
      <c r="S576">
        <f t="shared" si="26"/>
        <v>20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6">
        <f t="shared" si="25"/>
        <v>42138.692627314813</v>
      </c>
      <c r="L577" s="18">
        <f t="shared" si="24"/>
        <v>42168.692627314813</v>
      </c>
      <c r="M577" t="b">
        <v>0</v>
      </c>
      <c r="N577">
        <v>4</v>
      </c>
      <c r="O577" t="b">
        <v>0</v>
      </c>
      <c r="P577" t="s">
        <v>8270</v>
      </c>
      <c r="Q577" s="12" t="s">
        <v>8316</v>
      </c>
      <c r="R577" s="12" t="s">
        <v>8317</v>
      </c>
      <c r="S577">
        <f t="shared" si="26"/>
        <v>64.75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6">
        <f t="shared" si="25"/>
        <v>42031.471666666665</v>
      </c>
      <c r="L578" s="18">
        <f t="shared" ref="L578:L641" si="27">(((I578/60)/60)/24)+DATE(1970,1,1)</f>
        <v>42091.43</v>
      </c>
      <c r="M578" t="b">
        <v>0</v>
      </c>
      <c r="N578">
        <v>1</v>
      </c>
      <c r="O578" t="b">
        <v>0</v>
      </c>
      <c r="P578" t="s">
        <v>8270</v>
      </c>
      <c r="Q578" s="12" t="s">
        <v>8316</v>
      </c>
      <c r="R578" s="12" t="s">
        <v>8317</v>
      </c>
      <c r="S578">
        <f t="shared" si="26"/>
        <v>1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6">
        <f t="shared" ref="K579:K642" si="28">(((J579/60)/60)/24)+DATE(1970,1,1)</f>
        <v>42450.589143518519</v>
      </c>
      <c r="L579" s="18">
        <f t="shared" si="27"/>
        <v>42510.589143518519</v>
      </c>
      <c r="M579" t="b">
        <v>0</v>
      </c>
      <c r="N579">
        <v>1</v>
      </c>
      <c r="O579" t="b">
        <v>0</v>
      </c>
      <c r="P579" t="s">
        <v>8270</v>
      </c>
      <c r="Q579" s="12" t="s">
        <v>8316</v>
      </c>
      <c r="R579" s="12" t="s">
        <v>8317</v>
      </c>
      <c r="S579">
        <f t="shared" ref="S579:S642" si="29">IFERROR(ROUND(E579/N579,2),0)</f>
        <v>10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6">
        <f t="shared" si="28"/>
        <v>42230.578622685185</v>
      </c>
      <c r="L580" s="18">
        <f t="shared" si="27"/>
        <v>42254.578622685185</v>
      </c>
      <c r="M580" t="b">
        <v>0</v>
      </c>
      <c r="N580">
        <v>7</v>
      </c>
      <c r="O580" t="b">
        <v>0</v>
      </c>
      <c r="P580" t="s">
        <v>8270</v>
      </c>
      <c r="Q580" s="12" t="s">
        <v>8316</v>
      </c>
      <c r="R580" s="12" t="s">
        <v>8317</v>
      </c>
      <c r="S580">
        <f t="shared" si="29"/>
        <v>2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6">
        <f t="shared" si="28"/>
        <v>41968.852118055554</v>
      </c>
      <c r="L581" s="18">
        <f t="shared" si="27"/>
        <v>41998.852118055554</v>
      </c>
      <c r="M581" t="b">
        <v>0</v>
      </c>
      <c r="N581">
        <v>5</v>
      </c>
      <c r="O581" t="b">
        <v>0</v>
      </c>
      <c r="P581" t="s">
        <v>8270</v>
      </c>
      <c r="Q581" s="12" t="s">
        <v>8316</v>
      </c>
      <c r="R581" s="12" t="s">
        <v>8317</v>
      </c>
      <c r="S581">
        <f t="shared" si="29"/>
        <v>35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6">
        <f t="shared" si="28"/>
        <v>42605.908182870371</v>
      </c>
      <c r="L582" s="18">
        <f t="shared" si="27"/>
        <v>42635.908182870371</v>
      </c>
      <c r="M582" t="b">
        <v>0</v>
      </c>
      <c r="N582">
        <v>1</v>
      </c>
      <c r="O582" t="b">
        <v>0</v>
      </c>
      <c r="P582" t="s">
        <v>8270</v>
      </c>
      <c r="Q582" s="12" t="s">
        <v>8316</v>
      </c>
      <c r="R582" s="12" t="s">
        <v>8317</v>
      </c>
      <c r="S582">
        <f t="shared" si="29"/>
        <v>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6">
        <f t="shared" si="28"/>
        <v>42188.012777777782</v>
      </c>
      <c r="L583" s="18">
        <f t="shared" si="27"/>
        <v>42218.012777777782</v>
      </c>
      <c r="M583" t="b">
        <v>0</v>
      </c>
      <c r="N583">
        <v>0</v>
      </c>
      <c r="O583" t="b">
        <v>0</v>
      </c>
      <c r="P583" t="s">
        <v>8270</v>
      </c>
      <c r="Q583" s="12" t="s">
        <v>8316</v>
      </c>
      <c r="R583" s="12" t="s">
        <v>8317</v>
      </c>
      <c r="S583">
        <f t="shared" si="29"/>
        <v>0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6">
        <f t="shared" si="28"/>
        <v>42055.739803240736</v>
      </c>
      <c r="L584" s="18">
        <f t="shared" si="27"/>
        <v>42078.75</v>
      </c>
      <c r="M584" t="b">
        <v>0</v>
      </c>
      <c r="N584">
        <v>0</v>
      </c>
      <c r="O584" t="b">
        <v>0</v>
      </c>
      <c r="P584" t="s">
        <v>8270</v>
      </c>
      <c r="Q584" s="12" t="s">
        <v>8316</v>
      </c>
      <c r="R584" s="12" t="s">
        <v>8317</v>
      </c>
      <c r="S584">
        <f t="shared" si="29"/>
        <v>0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6">
        <f t="shared" si="28"/>
        <v>42052.93850694444</v>
      </c>
      <c r="L585" s="18">
        <f t="shared" si="27"/>
        <v>42082.896840277783</v>
      </c>
      <c r="M585" t="b">
        <v>0</v>
      </c>
      <c r="N585">
        <v>1</v>
      </c>
      <c r="O585" t="b">
        <v>0</v>
      </c>
      <c r="P585" t="s">
        <v>8270</v>
      </c>
      <c r="Q585" s="12" t="s">
        <v>8316</v>
      </c>
      <c r="R585" s="12" t="s">
        <v>8317</v>
      </c>
      <c r="S585">
        <f t="shared" si="29"/>
        <v>1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6">
        <f t="shared" si="28"/>
        <v>42049.716620370367</v>
      </c>
      <c r="L586" s="18">
        <f t="shared" si="27"/>
        <v>42079.674953703703</v>
      </c>
      <c r="M586" t="b">
        <v>0</v>
      </c>
      <c r="N586">
        <v>2</v>
      </c>
      <c r="O586" t="b">
        <v>0</v>
      </c>
      <c r="P586" t="s">
        <v>8270</v>
      </c>
      <c r="Q586" s="12" t="s">
        <v>8316</v>
      </c>
      <c r="R586" s="12" t="s">
        <v>8317</v>
      </c>
      <c r="S586">
        <f t="shared" si="29"/>
        <v>5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6">
        <f t="shared" si="28"/>
        <v>42283.3909375</v>
      </c>
      <c r="L587" s="18">
        <f t="shared" si="27"/>
        <v>42339</v>
      </c>
      <c r="M587" t="b">
        <v>0</v>
      </c>
      <c r="N587">
        <v>0</v>
      </c>
      <c r="O587" t="b">
        <v>0</v>
      </c>
      <c r="P587" t="s">
        <v>8270</v>
      </c>
      <c r="Q587" s="12" t="s">
        <v>8316</v>
      </c>
      <c r="R587" s="12" t="s">
        <v>8317</v>
      </c>
      <c r="S587">
        <f t="shared" si="29"/>
        <v>0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6">
        <f t="shared" si="28"/>
        <v>42020.854247685187</v>
      </c>
      <c r="L588" s="18">
        <f t="shared" si="27"/>
        <v>42050.854247685187</v>
      </c>
      <c r="M588" t="b">
        <v>0</v>
      </c>
      <c r="N588">
        <v>4</v>
      </c>
      <c r="O588" t="b">
        <v>0</v>
      </c>
      <c r="P588" t="s">
        <v>8270</v>
      </c>
      <c r="Q588" s="12" t="s">
        <v>8316</v>
      </c>
      <c r="R588" s="12" t="s">
        <v>8317</v>
      </c>
      <c r="S588">
        <f t="shared" si="29"/>
        <v>14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6">
        <f t="shared" si="28"/>
        <v>42080.757326388892</v>
      </c>
      <c r="L589" s="18">
        <f t="shared" si="27"/>
        <v>42110.757326388892</v>
      </c>
      <c r="M589" t="b">
        <v>0</v>
      </c>
      <c r="N589">
        <v>7</v>
      </c>
      <c r="O589" t="b">
        <v>0</v>
      </c>
      <c r="P589" t="s">
        <v>8270</v>
      </c>
      <c r="Q589" s="12" t="s">
        <v>8316</v>
      </c>
      <c r="R589" s="12" t="s">
        <v>8317</v>
      </c>
      <c r="S589">
        <f t="shared" si="29"/>
        <v>389.29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6">
        <f t="shared" si="28"/>
        <v>42631.769513888896</v>
      </c>
      <c r="L590" s="18">
        <f t="shared" si="27"/>
        <v>42691.811180555553</v>
      </c>
      <c r="M590" t="b">
        <v>0</v>
      </c>
      <c r="N590">
        <v>2</v>
      </c>
      <c r="O590" t="b">
        <v>0</v>
      </c>
      <c r="P590" t="s">
        <v>8270</v>
      </c>
      <c r="Q590" s="12" t="s">
        <v>8316</v>
      </c>
      <c r="R590" s="12" t="s">
        <v>8317</v>
      </c>
      <c r="S590">
        <f t="shared" si="29"/>
        <v>150.5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6">
        <f t="shared" si="28"/>
        <v>42178.614571759259</v>
      </c>
      <c r="L591" s="18">
        <f t="shared" si="27"/>
        <v>42193.614571759259</v>
      </c>
      <c r="M591" t="b">
        <v>0</v>
      </c>
      <c r="N591">
        <v>1</v>
      </c>
      <c r="O591" t="b">
        <v>0</v>
      </c>
      <c r="P591" t="s">
        <v>8270</v>
      </c>
      <c r="Q591" s="12" t="s">
        <v>8316</v>
      </c>
      <c r="R591" s="12" t="s">
        <v>8317</v>
      </c>
      <c r="S591">
        <f t="shared" si="29"/>
        <v>1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6">
        <f t="shared" si="28"/>
        <v>42377.554756944446</v>
      </c>
      <c r="L592" s="18">
        <f t="shared" si="27"/>
        <v>42408.542361111111</v>
      </c>
      <c r="M592" t="b">
        <v>0</v>
      </c>
      <c r="N592">
        <v>9</v>
      </c>
      <c r="O592" t="b">
        <v>0</v>
      </c>
      <c r="P592" t="s">
        <v>8270</v>
      </c>
      <c r="Q592" s="12" t="s">
        <v>8316</v>
      </c>
      <c r="R592" s="12" t="s">
        <v>8317</v>
      </c>
      <c r="S592">
        <f t="shared" si="29"/>
        <v>24.78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6">
        <f t="shared" si="28"/>
        <v>42177.543171296296</v>
      </c>
      <c r="L593" s="18">
        <f t="shared" si="27"/>
        <v>42207.543171296296</v>
      </c>
      <c r="M593" t="b">
        <v>0</v>
      </c>
      <c r="N593">
        <v>2</v>
      </c>
      <c r="O593" t="b">
        <v>0</v>
      </c>
      <c r="P593" t="s">
        <v>8270</v>
      </c>
      <c r="Q593" s="12" t="s">
        <v>8316</v>
      </c>
      <c r="R593" s="12" t="s">
        <v>8317</v>
      </c>
      <c r="S593">
        <f t="shared" si="29"/>
        <v>30.5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6">
        <f t="shared" si="28"/>
        <v>41946.232175925928</v>
      </c>
      <c r="L594" s="18">
        <f t="shared" si="27"/>
        <v>41976.232175925921</v>
      </c>
      <c r="M594" t="b">
        <v>0</v>
      </c>
      <c r="N594">
        <v>1</v>
      </c>
      <c r="O594" t="b">
        <v>0</v>
      </c>
      <c r="P594" t="s">
        <v>8270</v>
      </c>
      <c r="Q594" s="12" t="s">
        <v>8316</v>
      </c>
      <c r="R594" s="12" t="s">
        <v>8317</v>
      </c>
      <c r="S594">
        <f t="shared" si="29"/>
        <v>250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6">
        <f t="shared" si="28"/>
        <v>42070.677604166667</v>
      </c>
      <c r="L595" s="18">
        <f t="shared" si="27"/>
        <v>42100.635937500003</v>
      </c>
      <c r="M595" t="b">
        <v>0</v>
      </c>
      <c r="N595">
        <v>7</v>
      </c>
      <c r="O595" t="b">
        <v>0</v>
      </c>
      <c r="P595" t="s">
        <v>8270</v>
      </c>
      <c r="Q595" s="12" t="s">
        <v>8316</v>
      </c>
      <c r="R595" s="12" t="s">
        <v>8317</v>
      </c>
      <c r="S595">
        <f t="shared" si="29"/>
        <v>16.43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6">
        <f t="shared" si="28"/>
        <v>42446.780162037037</v>
      </c>
      <c r="L596" s="18">
        <f t="shared" si="27"/>
        <v>42476.780162037037</v>
      </c>
      <c r="M596" t="b">
        <v>0</v>
      </c>
      <c r="N596">
        <v>2</v>
      </c>
      <c r="O596" t="b">
        <v>0</v>
      </c>
      <c r="P596" t="s">
        <v>8270</v>
      </c>
      <c r="Q596" s="12" t="s">
        <v>8316</v>
      </c>
      <c r="R596" s="12" t="s">
        <v>8317</v>
      </c>
      <c r="S596">
        <f t="shared" si="29"/>
        <v>13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6">
        <f t="shared" si="28"/>
        <v>42083.069884259254</v>
      </c>
      <c r="L597" s="18">
        <f t="shared" si="27"/>
        <v>42128.069884259254</v>
      </c>
      <c r="M597" t="b">
        <v>0</v>
      </c>
      <c r="N597">
        <v>8</v>
      </c>
      <c r="O597" t="b">
        <v>0</v>
      </c>
      <c r="P597" t="s">
        <v>8270</v>
      </c>
      <c r="Q597" s="12" t="s">
        <v>8316</v>
      </c>
      <c r="R597" s="12" t="s">
        <v>8317</v>
      </c>
      <c r="S597">
        <f t="shared" si="29"/>
        <v>53.25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6">
        <f t="shared" si="28"/>
        <v>42646.896898148145</v>
      </c>
      <c r="L598" s="18">
        <f t="shared" si="27"/>
        <v>42676.896898148145</v>
      </c>
      <c r="M598" t="b">
        <v>0</v>
      </c>
      <c r="N598">
        <v>2</v>
      </c>
      <c r="O598" t="b">
        <v>0</v>
      </c>
      <c r="P598" t="s">
        <v>8270</v>
      </c>
      <c r="Q598" s="12" t="s">
        <v>8316</v>
      </c>
      <c r="R598" s="12" t="s">
        <v>8317</v>
      </c>
      <c r="S598">
        <f t="shared" si="29"/>
        <v>3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6">
        <f t="shared" si="28"/>
        <v>42545.705266203702</v>
      </c>
      <c r="L599" s="18">
        <f t="shared" si="27"/>
        <v>42582.666666666672</v>
      </c>
      <c r="M599" t="b">
        <v>0</v>
      </c>
      <c r="N599">
        <v>2</v>
      </c>
      <c r="O599" t="b">
        <v>0</v>
      </c>
      <c r="P599" t="s">
        <v>8270</v>
      </c>
      <c r="Q599" s="12" t="s">
        <v>8316</v>
      </c>
      <c r="R599" s="12" t="s">
        <v>8317</v>
      </c>
      <c r="S599">
        <f t="shared" si="29"/>
        <v>10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6">
        <f t="shared" si="28"/>
        <v>41948.00209490741</v>
      </c>
      <c r="L600" s="18">
        <f t="shared" si="27"/>
        <v>41978.00209490741</v>
      </c>
      <c r="M600" t="b">
        <v>0</v>
      </c>
      <c r="N600">
        <v>7</v>
      </c>
      <c r="O600" t="b">
        <v>0</v>
      </c>
      <c r="P600" t="s">
        <v>8270</v>
      </c>
      <c r="Q600" s="12" t="s">
        <v>8316</v>
      </c>
      <c r="R600" s="12" t="s">
        <v>8317</v>
      </c>
      <c r="S600">
        <f t="shared" si="29"/>
        <v>121.43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6">
        <f t="shared" si="28"/>
        <v>42047.812523148154</v>
      </c>
      <c r="L601" s="18">
        <f t="shared" si="27"/>
        <v>42071.636111111111</v>
      </c>
      <c r="M601" t="b">
        <v>0</v>
      </c>
      <c r="N601">
        <v>2</v>
      </c>
      <c r="O601" t="b">
        <v>0</v>
      </c>
      <c r="P601" t="s">
        <v>8270</v>
      </c>
      <c r="Q601" s="12" t="s">
        <v>8316</v>
      </c>
      <c r="R601" s="12" t="s">
        <v>8317</v>
      </c>
      <c r="S601">
        <f t="shared" si="29"/>
        <v>15.5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6">
        <f t="shared" si="28"/>
        <v>42073.798171296294</v>
      </c>
      <c r="L602" s="18">
        <f t="shared" si="27"/>
        <v>42133.798171296294</v>
      </c>
      <c r="M602" t="b">
        <v>0</v>
      </c>
      <c r="N602">
        <v>1</v>
      </c>
      <c r="O602" t="b">
        <v>0</v>
      </c>
      <c r="P602" t="s">
        <v>8270</v>
      </c>
      <c r="Q602" s="12" t="s">
        <v>8316</v>
      </c>
      <c r="R602" s="12" t="s">
        <v>8317</v>
      </c>
      <c r="S602">
        <f t="shared" si="29"/>
        <v>100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6">
        <f t="shared" si="28"/>
        <v>41969.858090277776</v>
      </c>
      <c r="L603" s="18">
        <f t="shared" si="27"/>
        <v>41999.858090277776</v>
      </c>
      <c r="M603" t="b">
        <v>0</v>
      </c>
      <c r="N603">
        <v>6</v>
      </c>
      <c r="O603" t="b">
        <v>0</v>
      </c>
      <c r="P603" t="s">
        <v>8270</v>
      </c>
      <c r="Q603" s="12" t="s">
        <v>8316</v>
      </c>
      <c r="R603" s="12" t="s">
        <v>8317</v>
      </c>
      <c r="S603">
        <f t="shared" si="29"/>
        <v>23.33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6">
        <f t="shared" si="28"/>
        <v>42143.79415509259</v>
      </c>
      <c r="L604" s="18">
        <f t="shared" si="27"/>
        <v>42173.79415509259</v>
      </c>
      <c r="M604" t="b">
        <v>0</v>
      </c>
      <c r="N604">
        <v>0</v>
      </c>
      <c r="O604" t="b">
        <v>0</v>
      </c>
      <c r="P604" t="s">
        <v>8270</v>
      </c>
      <c r="Q604" s="12" t="s">
        <v>8316</v>
      </c>
      <c r="R604" s="12" t="s">
        <v>8317</v>
      </c>
      <c r="S604">
        <f t="shared" si="29"/>
        <v>0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6">
        <f t="shared" si="28"/>
        <v>41835.639155092591</v>
      </c>
      <c r="L605" s="18">
        <f t="shared" si="27"/>
        <v>41865.639155092591</v>
      </c>
      <c r="M605" t="b">
        <v>0</v>
      </c>
      <c r="N605">
        <v>13</v>
      </c>
      <c r="O605" t="b">
        <v>0</v>
      </c>
      <c r="P605" t="s">
        <v>8270</v>
      </c>
      <c r="Q605" s="12" t="s">
        <v>8316</v>
      </c>
      <c r="R605" s="12" t="s">
        <v>8317</v>
      </c>
      <c r="S605">
        <f t="shared" si="29"/>
        <v>45.39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6">
        <f t="shared" si="28"/>
        <v>41849.035370370373</v>
      </c>
      <c r="L606" s="18">
        <f t="shared" si="27"/>
        <v>41879.035370370373</v>
      </c>
      <c r="M606" t="b">
        <v>0</v>
      </c>
      <c r="N606">
        <v>0</v>
      </c>
      <c r="O606" t="b">
        <v>0</v>
      </c>
      <c r="P606" t="s">
        <v>8270</v>
      </c>
      <c r="Q606" s="12" t="s">
        <v>8316</v>
      </c>
      <c r="R606" s="12" t="s">
        <v>8317</v>
      </c>
      <c r="S606">
        <f t="shared" si="29"/>
        <v>0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6">
        <f t="shared" si="28"/>
        <v>42194.357731481476</v>
      </c>
      <c r="L607" s="18">
        <f t="shared" si="27"/>
        <v>42239.357731481476</v>
      </c>
      <c r="M607" t="b">
        <v>0</v>
      </c>
      <c r="N607">
        <v>8</v>
      </c>
      <c r="O607" t="b">
        <v>0</v>
      </c>
      <c r="P607" t="s">
        <v>8270</v>
      </c>
      <c r="Q607" s="12" t="s">
        <v>8316</v>
      </c>
      <c r="R607" s="12" t="s">
        <v>8317</v>
      </c>
      <c r="S607">
        <f t="shared" si="29"/>
        <v>16.38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6">
        <f t="shared" si="28"/>
        <v>42102.650567129633</v>
      </c>
      <c r="L608" s="18">
        <f t="shared" si="27"/>
        <v>42148.625</v>
      </c>
      <c r="M608" t="b">
        <v>0</v>
      </c>
      <c r="N608">
        <v>1</v>
      </c>
      <c r="O608" t="b">
        <v>0</v>
      </c>
      <c r="P608" t="s">
        <v>8270</v>
      </c>
      <c r="Q608" s="12" t="s">
        <v>8316</v>
      </c>
      <c r="R608" s="12" t="s">
        <v>8317</v>
      </c>
      <c r="S608">
        <f t="shared" si="29"/>
        <v>10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6">
        <f t="shared" si="28"/>
        <v>42300.825648148151</v>
      </c>
      <c r="L609" s="18">
        <f t="shared" si="27"/>
        <v>42330.867314814815</v>
      </c>
      <c r="M609" t="b">
        <v>0</v>
      </c>
      <c r="N609">
        <v>0</v>
      </c>
      <c r="O609" t="b">
        <v>0</v>
      </c>
      <c r="P609" t="s">
        <v>8270</v>
      </c>
      <c r="Q609" s="12" t="s">
        <v>8316</v>
      </c>
      <c r="R609" s="12" t="s">
        <v>8317</v>
      </c>
      <c r="S609">
        <f t="shared" si="29"/>
        <v>0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6">
        <f t="shared" si="28"/>
        <v>42140.921064814815</v>
      </c>
      <c r="L610" s="18">
        <f t="shared" si="27"/>
        <v>42170.921064814815</v>
      </c>
      <c r="M610" t="b">
        <v>0</v>
      </c>
      <c r="N610">
        <v>5</v>
      </c>
      <c r="O610" t="b">
        <v>0</v>
      </c>
      <c r="P610" t="s">
        <v>8270</v>
      </c>
      <c r="Q610" s="12" t="s">
        <v>8316</v>
      </c>
      <c r="R610" s="12" t="s">
        <v>8317</v>
      </c>
      <c r="S610">
        <f t="shared" si="29"/>
        <v>292.2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6">
        <f t="shared" si="28"/>
        <v>42307.034074074079</v>
      </c>
      <c r="L611" s="18">
        <f t="shared" si="27"/>
        <v>42337.075740740736</v>
      </c>
      <c r="M611" t="b">
        <v>0</v>
      </c>
      <c r="N611">
        <v>1</v>
      </c>
      <c r="O611" t="b">
        <v>0</v>
      </c>
      <c r="P611" t="s">
        <v>8270</v>
      </c>
      <c r="Q611" s="12" t="s">
        <v>8316</v>
      </c>
      <c r="R611" s="12" t="s">
        <v>8317</v>
      </c>
      <c r="S611">
        <f t="shared" si="29"/>
        <v>5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6">
        <f t="shared" si="28"/>
        <v>42086.83085648148</v>
      </c>
      <c r="L612" s="18">
        <f t="shared" si="27"/>
        <v>42116.83085648148</v>
      </c>
      <c r="M612" t="b">
        <v>0</v>
      </c>
      <c r="N612">
        <v>0</v>
      </c>
      <c r="O612" t="b">
        <v>0</v>
      </c>
      <c r="P612" t="s">
        <v>8270</v>
      </c>
      <c r="Q612" s="12" t="s">
        <v>8316</v>
      </c>
      <c r="R612" s="12" t="s">
        <v>8317</v>
      </c>
      <c r="S612">
        <f t="shared" si="29"/>
        <v>0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6">
        <f t="shared" si="28"/>
        <v>42328.560613425929</v>
      </c>
      <c r="L613" s="18">
        <f t="shared" si="27"/>
        <v>42388.560613425929</v>
      </c>
      <c r="M613" t="b">
        <v>0</v>
      </c>
      <c r="N613">
        <v>0</v>
      </c>
      <c r="O613" t="b">
        <v>0</v>
      </c>
      <c r="P613" t="s">
        <v>8270</v>
      </c>
      <c r="Q613" s="12" t="s">
        <v>8316</v>
      </c>
      <c r="R613" s="12" t="s">
        <v>8317</v>
      </c>
      <c r="S613">
        <f t="shared" si="29"/>
        <v>0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6">
        <f t="shared" si="28"/>
        <v>42585.031782407401</v>
      </c>
      <c r="L614" s="18">
        <f t="shared" si="27"/>
        <v>42615.031782407401</v>
      </c>
      <c r="M614" t="b">
        <v>0</v>
      </c>
      <c r="N614">
        <v>0</v>
      </c>
      <c r="O614" t="b">
        <v>0</v>
      </c>
      <c r="P614" t="s">
        <v>8270</v>
      </c>
      <c r="Q614" s="12" t="s">
        <v>8316</v>
      </c>
      <c r="R614" s="12" t="s">
        <v>8317</v>
      </c>
      <c r="S614">
        <f t="shared" si="29"/>
        <v>0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6">
        <f t="shared" si="28"/>
        <v>42247.496759259258</v>
      </c>
      <c r="L615" s="18">
        <f t="shared" si="27"/>
        <v>42278.207638888889</v>
      </c>
      <c r="M615" t="b">
        <v>0</v>
      </c>
      <c r="N615">
        <v>121</v>
      </c>
      <c r="O615" t="b">
        <v>0</v>
      </c>
      <c r="P615" t="s">
        <v>8270</v>
      </c>
      <c r="Q615" s="12" t="s">
        <v>8316</v>
      </c>
      <c r="R615" s="12" t="s">
        <v>8317</v>
      </c>
      <c r="S615">
        <f t="shared" si="29"/>
        <v>105.93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6">
        <f t="shared" si="28"/>
        <v>42515.061805555553</v>
      </c>
      <c r="L616" s="18">
        <f t="shared" si="27"/>
        <v>42545.061805555553</v>
      </c>
      <c r="M616" t="b">
        <v>0</v>
      </c>
      <c r="N616">
        <v>0</v>
      </c>
      <c r="O616" t="b">
        <v>0</v>
      </c>
      <c r="P616" t="s">
        <v>8270</v>
      </c>
      <c r="Q616" s="12" t="s">
        <v>8316</v>
      </c>
      <c r="R616" s="12" t="s">
        <v>8317</v>
      </c>
      <c r="S616">
        <f t="shared" si="29"/>
        <v>0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6">
        <f t="shared" si="28"/>
        <v>42242.122210648144</v>
      </c>
      <c r="L617" s="18">
        <f t="shared" si="27"/>
        <v>42272.122210648144</v>
      </c>
      <c r="M617" t="b">
        <v>0</v>
      </c>
      <c r="N617">
        <v>0</v>
      </c>
      <c r="O617" t="b">
        <v>0</v>
      </c>
      <c r="P617" t="s">
        <v>8270</v>
      </c>
      <c r="Q617" s="12" t="s">
        <v>8316</v>
      </c>
      <c r="R617" s="12" t="s">
        <v>8317</v>
      </c>
      <c r="S617">
        <f t="shared" si="29"/>
        <v>0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6">
        <f t="shared" si="28"/>
        <v>42761.376238425932</v>
      </c>
      <c r="L618" s="18">
        <f t="shared" si="27"/>
        <v>42791.376238425932</v>
      </c>
      <c r="M618" t="b">
        <v>0</v>
      </c>
      <c r="N618">
        <v>0</v>
      </c>
      <c r="O618" t="b">
        <v>0</v>
      </c>
      <c r="P618" t="s">
        <v>8270</v>
      </c>
      <c r="Q618" s="12" t="s">
        <v>8316</v>
      </c>
      <c r="R618" s="12" t="s">
        <v>8317</v>
      </c>
      <c r="S618">
        <f t="shared" si="29"/>
        <v>0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6">
        <f t="shared" si="28"/>
        <v>42087.343090277776</v>
      </c>
      <c r="L619" s="18">
        <f t="shared" si="27"/>
        <v>42132.343090277776</v>
      </c>
      <c r="M619" t="b">
        <v>0</v>
      </c>
      <c r="N619">
        <v>3</v>
      </c>
      <c r="O619" t="b">
        <v>0</v>
      </c>
      <c r="P619" t="s">
        <v>8270</v>
      </c>
      <c r="Q619" s="12" t="s">
        <v>8316</v>
      </c>
      <c r="R619" s="12" t="s">
        <v>8317</v>
      </c>
      <c r="S619">
        <f t="shared" si="29"/>
        <v>20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6">
        <f t="shared" si="28"/>
        <v>42317.810219907406</v>
      </c>
      <c r="L620" s="18">
        <f t="shared" si="27"/>
        <v>42347.810219907406</v>
      </c>
      <c r="M620" t="b">
        <v>0</v>
      </c>
      <c r="N620">
        <v>0</v>
      </c>
      <c r="O620" t="b">
        <v>0</v>
      </c>
      <c r="P620" t="s">
        <v>8270</v>
      </c>
      <c r="Q620" s="12" t="s">
        <v>8316</v>
      </c>
      <c r="R620" s="12" t="s">
        <v>8317</v>
      </c>
      <c r="S620">
        <f t="shared" si="29"/>
        <v>0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6">
        <f t="shared" si="28"/>
        <v>41908.650347222225</v>
      </c>
      <c r="L621" s="18">
        <f t="shared" si="27"/>
        <v>41968.692013888889</v>
      </c>
      <c r="M621" t="b">
        <v>0</v>
      </c>
      <c r="N621">
        <v>1</v>
      </c>
      <c r="O621" t="b">
        <v>0</v>
      </c>
      <c r="P621" t="s">
        <v>8270</v>
      </c>
      <c r="Q621" s="12" t="s">
        <v>8316</v>
      </c>
      <c r="R621" s="12" t="s">
        <v>8317</v>
      </c>
      <c r="S621">
        <f t="shared" si="29"/>
        <v>1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6">
        <f t="shared" si="28"/>
        <v>41831.716874999998</v>
      </c>
      <c r="L622" s="18">
        <f t="shared" si="27"/>
        <v>41876.716874999998</v>
      </c>
      <c r="M622" t="b">
        <v>0</v>
      </c>
      <c r="N622">
        <v>1</v>
      </c>
      <c r="O622" t="b">
        <v>0</v>
      </c>
      <c r="P622" t="s">
        <v>8270</v>
      </c>
      <c r="Q622" s="12" t="s">
        <v>8316</v>
      </c>
      <c r="R622" s="12" t="s">
        <v>8317</v>
      </c>
      <c r="S622">
        <f t="shared" si="29"/>
        <v>300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6">
        <f t="shared" si="28"/>
        <v>42528.987696759257</v>
      </c>
      <c r="L623" s="18">
        <f t="shared" si="27"/>
        <v>42558.987696759257</v>
      </c>
      <c r="M623" t="b">
        <v>0</v>
      </c>
      <c r="N623">
        <v>3</v>
      </c>
      <c r="O623" t="b">
        <v>0</v>
      </c>
      <c r="P623" t="s">
        <v>8270</v>
      </c>
      <c r="Q623" s="12" t="s">
        <v>8316</v>
      </c>
      <c r="R623" s="12" t="s">
        <v>8317</v>
      </c>
      <c r="S623">
        <f t="shared" si="29"/>
        <v>87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6">
        <f t="shared" si="28"/>
        <v>42532.774745370371</v>
      </c>
      <c r="L624" s="18">
        <f t="shared" si="27"/>
        <v>42552.774745370371</v>
      </c>
      <c r="M624" t="b">
        <v>0</v>
      </c>
      <c r="N624">
        <v>9</v>
      </c>
      <c r="O624" t="b">
        <v>0</v>
      </c>
      <c r="P624" t="s">
        <v>8270</v>
      </c>
      <c r="Q624" s="12" t="s">
        <v>8316</v>
      </c>
      <c r="R624" s="12" t="s">
        <v>8317</v>
      </c>
      <c r="S624">
        <f t="shared" si="29"/>
        <v>37.89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6">
        <f t="shared" si="28"/>
        <v>42122.009224537032</v>
      </c>
      <c r="L625" s="18">
        <f t="shared" si="27"/>
        <v>42152.009224537032</v>
      </c>
      <c r="M625" t="b">
        <v>0</v>
      </c>
      <c r="N625">
        <v>0</v>
      </c>
      <c r="O625" t="b">
        <v>0</v>
      </c>
      <c r="P625" t="s">
        <v>8270</v>
      </c>
      <c r="Q625" s="12" t="s">
        <v>8316</v>
      </c>
      <c r="R625" s="12" t="s">
        <v>8317</v>
      </c>
      <c r="S625">
        <f t="shared" si="29"/>
        <v>0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6">
        <f t="shared" si="28"/>
        <v>42108.988900462966</v>
      </c>
      <c r="L626" s="18">
        <f t="shared" si="27"/>
        <v>42138.988900462966</v>
      </c>
      <c r="M626" t="b">
        <v>0</v>
      </c>
      <c r="N626">
        <v>0</v>
      </c>
      <c r="O626" t="b">
        <v>0</v>
      </c>
      <c r="P626" t="s">
        <v>8270</v>
      </c>
      <c r="Q626" s="12" t="s">
        <v>8316</v>
      </c>
      <c r="R626" s="12" t="s">
        <v>8317</v>
      </c>
      <c r="S626">
        <f t="shared" si="29"/>
        <v>0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6">
        <f t="shared" si="28"/>
        <v>42790.895567129628</v>
      </c>
      <c r="L627" s="18">
        <f t="shared" si="27"/>
        <v>42820.853900462964</v>
      </c>
      <c r="M627" t="b">
        <v>0</v>
      </c>
      <c r="N627">
        <v>0</v>
      </c>
      <c r="O627" t="b">
        <v>0</v>
      </c>
      <c r="P627" t="s">
        <v>8270</v>
      </c>
      <c r="Q627" s="12" t="s">
        <v>8316</v>
      </c>
      <c r="R627" s="12" t="s">
        <v>8317</v>
      </c>
      <c r="S627">
        <f t="shared" si="29"/>
        <v>0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6">
        <f t="shared" si="28"/>
        <v>42198.559479166666</v>
      </c>
      <c r="L628" s="18">
        <f t="shared" si="27"/>
        <v>42231.556944444441</v>
      </c>
      <c r="M628" t="b">
        <v>0</v>
      </c>
      <c r="N628">
        <v>39</v>
      </c>
      <c r="O628" t="b">
        <v>0</v>
      </c>
      <c r="P628" t="s">
        <v>8270</v>
      </c>
      <c r="Q628" s="12" t="s">
        <v>8316</v>
      </c>
      <c r="R628" s="12" t="s">
        <v>8317</v>
      </c>
      <c r="S628">
        <f t="shared" si="29"/>
        <v>111.41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6">
        <f t="shared" si="28"/>
        <v>42384.306840277779</v>
      </c>
      <c r="L629" s="18">
        <f t="shared" si="27"/>
        <v>42443.958333333328</v>
      </c>
      <c r="M629" t="b">
        <v>0</v>
      </c>
      <c r="N629">
        <v>1</v>
      </c>
      <c r="O629" t="b">
        <v>0</v>
      </c>
      <c r="P629" t="s">
        <v>8270</v>
      </c>
      <c r="Q629" s="12" t="s">
        <v>8316</v>
      </c>
      <c r="R629" s="12" t="s">
        <v>8317</v>
      </c>
      <c r="S629">
        <f t="shared" si="29"/>
        <v>90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6">
        <f t="shared" si="28"/>
        <v>41803.692789351851</v>
      </c>
      <c r="L630" s="18">
        <f t="shared" si="27"/>
        <v>41833.692789351851</v>
      </c>
      <c r="M630" t="b">
        <v>0</v>
      </c>
      <c r="N630">
        <v>0</v>
      </c>
      <c r="O630" t="b">
        <v>0</v>
      </c>
      <c r="P630" t="s">
        <v>8270</v>
      </c>
      <c r="Q630" s="12" t="s">
        <v>8316</v>
      </c>
      <c r="R630" s="12" t="s">
        <v>8317</v>
      </c>
      <c r="S630">
        <f t="shared" si="29"/>
        <v>0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6">
        <f t="shared" si="28"/>
        <v>42474.637824074074</v>
      </c>
      <c r="L631" s="18">
        <f t="shared" si="27"/>
        <v>42504.637824074074</v>
      </c>
      <c r="M631" t="b">
        <v>0</v>
      </c>
      <c r="N631">
        <v>3</v>
      </c>
      <c r="O631" t="b">
        <v>0</v>
      </c>
      <c r="P631" t="s">
        <v>8270</v>
      </c>
      <c r="Q631" s="12" t="s">
        <v>8316</v>
      </c>
      <c r="R631" s="12" t="s">
        <v>8317</v>
      </c>
      <c r="S631">
        <f t="shared" si="29"/>
        <v>116.67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6">
        <f t="shared" si="28"/>
        <v>42223.619456018518</v>
      </c>
      <c r="L632" s="18">
        <f t="shared" si="27"/>
        <v>42253.215277777781</v>
      </c>
      <c r="M632" t="b">
        <v>0</v>
      </c>
      <c r="N632">
        <v>1</v>
      </c>
      <c r="O632" t="b">
        <v>0</v>
      </c>
      <c r="P632" t="s">
        <v>8270</v>
      </c>
      <c r="Q632" s="12" t="s">
        <v>8316</v>
      </c>
      <c r="R632" s="12" t="s">
        <v>8317</v>
      </c>
      <c r="S632">
        <f t="shared" si="29"/>
        <v>10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6">
        <f t="shared" si="28"/>
        <v>42489.772326388891</v>
      </c>
      <c r="L633" s="18">
        <f t="shared" si="27"/>
        <v>42518.772326388891</v>
      </c>
      <c r="M633" t="b">
        <v>0</v>
      </c>
      <c r="N633">
        <v>9</v>
      </c>
      <c r="O633" t="b">
        <v>0</v>
      </c>
      <c r="P633" t="s">
        <v>8270</v>
      </c>
      <c r="Q633" s="12" t="s">
        <v>8316</v>
      </c>
      <c r="R633" s="12" t="s">
        <v>8317</v>
      </c>
      <c r="S633">
        <f t="shared" si="29"/>
        <v>76.67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6">
        <f t="shared" si="28"/>
        <v>42303.659317129626</v>
      </c>
      <c r="L634" s="18">
        <f t="shared" si="27"/>
        <v>42333.700983796298</v>
      </c>
      <c r="M634" t="b">
        <v>0</v>
      </c>
      <c r="N634">
        <v>0</v>
      </c>
      <c r="O634" t="b">
        <v>0</v>
      </c>
      <c r="P634" t="s">
        <v>8270</v>
      </c>
      <c r="Q634" s="12" t="s">
        <v>8316</v>
      </c>
      <c r="R634" s="12" t="s">
        <v>8317</v>
      </c>
      <c r="S634">
        <f t="shared" si="29"/>
        <v>0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6">
        <f t="shared" si="28"/>
        <v>42507.29932870371</v>
      </c>
      <c r="L635" s="18">
        <f t="shared" si="27"/>
        <v>42538.958333333328</v>
      </c>
      <c r="M635" t="b">
        <v>0</v>
      </c>
      <c r="N635">
        <v>25</v>
      </c>
      <c r="O635" t="b">
        <v>0</v>
      </c>
      <c r="P635" t="s">
        <v>8270</v>
      </c>
      <c r="Q635" s="12" t="s">
        <v>8316</v>
      </c>
      <c r="R635" s="12" t="s">
        <v>8317</v>
      </c>
      <c r="S635">
        <f t="shared" si="29"/>
        <v>49.8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6">
        <f t="shared" si="28"/>
        <v>42031.928576388891</v>
      </c>
      <c r="L636" s="18">
        <f t="shared" si="27"/>
        <v>42061.928576388891</v>
      </c>
      <c r="M636" t="b">
        <v>0</v>
      </c>
      <c r="N636">
        <v>1</v>
      </c>
      <c r="O636" t="b">
        <v>0</v>
      </c>
      <c r="P636" t="s">
        <v>8270</v>
      </c>
      <c r="Q636" s="12" t="s">
        <v>8316</v>
      </c>
      <c r="R636" s="12" t="s">
        <v>8317</v>
      </c>
      <c r="S636">
        <f t="shared" si="29"/>
        <v>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6">
        <f t="shared" si="28"/>
        <v>42076.092152777783</v>
      </c>
      <c r="L637" s="18">
        <f t="shared" si="27"/>
        <v>42106.092152777783</v>
      </c>
      <c r="M637" t="b">
        <v>0</v>
      </c>
      <c r="N637">
        <v>1</v>
      </c>
      <c r="O637" t="b">
        <v>0</v>
      </c>
      <c r="P637" t="s">
        <v>8270</v>
      </c>
      <c r="Q637" s="12" t="s">
        <v>8316</v>
      </c>
      <c r="R637" s="12" t="s">
        <v>8317</v>
      </c>
      <c r="S637">
        <f t="shared" si="29"/>
        <v>2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6">
        <f t="shared" si="28"/>
        <v>42131.455439814818</v>
      </c>
      <c r="L638" s="18">
        <f t="shared" si="27"/>
        <v>42161.44930555555</v>
      </c>
      <c r="M638" t="b">
        <v>0</v>
      </c>
      <c r="N638">
        <v>1</v>
      </c>
      <c r="O638" t="b">
        <v>0</v>
      </c>
      <c r="P638" t="s">
        <v>8270</v>
      </c>
      <c r="Q638" s="12" t="s">
        <v>8316</v>
      </c>
      <c r="R638" s="12" t="s">
        <v>8317</v>
      </c>
      <c r="S638">
        <f t="shared" si="29"/>
        <v>4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6">
        <f t="shared" si="28"/>
        <v>42762.962013888886</v>
      </c>
      <c r="L639" s="18">
        <f t="shared" si="27"/>
        <v>42791.961111111115</v>
      </c>
      <c r="M639" t="b">
        <v>0</v>
      </c>
      <c r="N639">
        <v>0</v>
      </c>
      <c r="O639" t="b">
        <v>0</v>
      </c>
      <c r="P639" t="s">
        <v>8270</v>
      </c>
      <c r="Q639" s="12" t="s">
        <v>8316</v>
      </c>
      <c r="R639" s="12" t="s">
        <v>8317</v>
      </c>
      <c r="S639">
        <f t="shared" si="29"/>
        <v>0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6">
        <f t="shared" si="28"/>
        <v>42759.593310185184</v>
      </c>
      <c r="L640" s="18">
        <f t="shared" si="27"/>
        <v>42819.55164351852</v>
      </c>
      <c r="M640" t="b">
        <v>0</v>
      </c>
      <c r="N640">
        <v>6</v>
      </c>
      <c r="O640" t="b">
        <v>0</v>
      </c>
      <c r="P640" t="s">
        <v>8270</v>
      </c>
      <c r="Q640" s="12" t="s">
        <v>8316</v>
      </c>
      <c r="R640" s="12" t="s">
        <v>8317</v>
      </c>
      <c r="S640">
        <f t="shared" si="29"/>
        <v>3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6">
        <f t="shared" si="28"/>
        <v>41865.583275462966</v>
      </c>
      <c r="L641" s="18">
        <f t="shared" si="27"/>
        <v>41925.583275462966</v>
      </c>
      <c r="M641" t="b">
        <v>0</v>
      </c>
      <c r="N641">
        <v>1</v>
      </c>
      <c r="O641" t="b">
        <v>0</v>
      </c>
      <c r="P641" t="s">
        <v>8270</v>
      </c>
      <c r="Q641" s="12" t="s">
        <v>8316</v>
      </c>
      <c r="R641" s="12" t="s">
        <v>8317</v>
      </c>
      <c r="S641">
        <f t="shared" si="29"/>
        <v>1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6">
        <f t="shared" si="28"/>
        <v>42683.420312500006</v>
      </c>
      <c r="L642" s="18">
        <f t="shared" ref="L642:L705" si="30">(((I642/60)/60)/24)+DATE(1970,1,1)</f>
        <v>42698.958333333328</v>
      </c>
      <c r="M642" t="b">
        <v>0</v>
      </c>
      <c r="N642">
        <v>2</v>
      </c>
      <c r="O642" t="b">
        <v>1</v>
      </c>
      <c r="P642" t="s">
        <v>8271</v>
      </c>
      <c r="Q642" s="12" t="s">
        <v>8316</v>
      </c>
      <c r="R642" s="12" t="s">
        <v>8318</v>
      </c>
      <c r="S642">
        <f t="shared" si="29"/>
        <v>50.5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6">
        <f t="shared" ref="K643:K706" si="31">(((J643/60)/60)/24)+DATE(1970,1,1)</f>
        <v>42199.57</v>
      </c>
      <c r="L643" s="18">
        <f t="shared" si="30"/>
        <v>42229.57</v>
      </c>
      <c r="M643" t="b">
        <v>0</v>
      </c>
      <c r="N643">
        <v>315</v>
      </c>
      <c r="O643" t="b">
        <v>1</v>
      </c>
      <c r="P643" t="s">
        <v>8271</v>
      </c>
      <c r="Q643" s="12" t="s">
        <v>8316</v>
      </c>
      <c r="R643" s="12" t="s">
        <v>8318</v>
      </c>
      <c r="S643">
        <f t="shared" ref="S643:S706" si="32">IFERROR(ROUND(E643/N643,2),0)</f>
        <v>151.32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6">
        <f t="shared" si="31"/>
        <v>42199.651319444441</v>
      </c>
      <c r="L644" s="18">
        <f t="shared" si="30"/>
        <v>42235.651319444441</v>
      </c>
      <c r="M644" t="b">
        <v>0</v>
      </c>
      <c r="N644">
        <v>2174</v>
      </c>
      <c r="O644" t="b">
        <v>1</v>
      </c>
      <c r="P644" t="s">
        <v>8271</v>
      </c>
      <c r="Q644" s="12" t="s">
        <v>8316</v>
      </c>
      <c r="R644" s="12" t="s">
        <v>8318</v>
      </c>
      <c r="S644">
        <f t="shared" si="32"/>
        <v>134.36000000000001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6">
        <f t="shared" si="31"/>
        <v>42100.642071759255</v>
      </c>
      <c r="L645" s="18">
        <f t="shared" si="30"/>
        <v>42155.642071759255</v>
      </c>
      <c r="M645" t="b">
        <v>0</v>
      </c>
      <c r="N645">
        <v>152</v>
      </c>
      <c r="O645" t="b">
        <v>1</v>
      </c>
      <c r="P645" t="s">
        <v>8271</v>
      </c>
      <c r="Q645" s="12" t="s">
        <v>8316</v>
      </c>
      <c r="R645" s="12" t="s">
        <v>8318</v>
      </c>
      <c r="S645">
        <f t="shared" si="32"/>
        <v>174.03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6">
        <f t="shared" si="31"/>
        <v>41898.665960648148</v>
      </c>
      <c r="L646" s="18">
        <f t="shared" si="30"/>
        <v>41941.041666666664</v>
      </c>
      <c r="M646" t="b">
        <v>0</v>
      </c>
      <c r="N646">
        <v>1021</v>
      </c>
      <c r="O646" t="b">
        <v>1</v>
      </c>
      <c r="P646" t="s">
        <v>8271</v>
      </c>
      <c r="Q646" s="12" t="s">
        <v>8316</v>
      </c>
      <c r="R646" s="12" t="s">
        <v>8318</v>
      </c>
      <c r="S646">
        <f t="shared" si="32"/>
        <v>73.489999999999995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6">
        <f t="shared" si="31"/>
        <v>42564.026319444441</v>
      </c>
      <c r="L647" s="18">
        <f t="shared" si="30"/>
        <v>42594.026319444441</v>
      </c>
      <c r="M647" t="b">
        <v>0</v>
      </c>
      <c r="N647">
        <v>237</v>
      </c>
      <c r="O647" t="b">
        <v>1</v>
      </c>
      <c r="P647" t="s">
        <v>8271</v>
      </c>
      <c r="Q647" s="12" t="s">
        <v>8316</v>
      </c>
      <c r="R647" s="12" t="s">
        <v>8318</v>
      </c>
      <c r="S647">
        <f t="shared" si="32"/>
        <v>23.52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6">
        <f t="shared" si="31"/>
        <v>41832.852627314816</v>
      </c>
      <c r="L648" s="18">
        <f t="shared" si="30"/>
        <v>41862.852627314816</v>
      </c>
      <c r="M648" t="b">
        <v>0</v>
      </c>
      <c r="N648">
        <v>27</v>
      </c>
      <c r="O648" t="b">
        <v>1</v>
      </c>
      <c r="P648" t="s">
        <v>8271</v>
      </c>
      <c r="Q648" s="12" t="s">
        <v>8316</v>
      </c>
      <c r="R648" s="12" t="s">
        <v>8318</v>
      </c>
      <c r="S648">
        <f t="shared" si="32"/>
        <v>39.07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6">
        <f t="shared" si="31"/>
        <v>42416.767928240741</v>
      </c>
      <c r="L649" s="18">
        <f t="shared" si="30"/>
        <v>42446.726261574076</v>
      </c>
      <c r="M649" t="b">
        <v>0</v>
      </c>
      <c r="N649">
        <v>17</v>
      </c>
      <c r="O649" t="b">
        <v>1</v>
      </c>
      <c r="P649" t="s">
        <v>8271</v>
      </c>
      <c r="Q649" s="12" t="s">
        <v>8316</v>
      </c>
      <c r="R649" s="12" t="s">
        <v>8318</v>
      </c>
      <c r="S649">
        <f t="shared" si="32"/>
        <v>125.94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6">
        <f t="shared" si="31"/>
        <v>41891.693379629629</v>
      </c>
      <c r="L650" s="18">
        <f t="shared" si="30"/>
        <v>41926.693379629629</v>
      </c>
      <c r="M650" t="b">
        <v>0</v>
      </c>
      <c r="N650">
        <v>27</v>
      </c>
      <c r="O650" t="b">
        <v>1</v>
      </c>
      <c r="P650" t="s">
        <v>8271</v>
      </c>
      <c r="Q650" s="12" t="s">
        <v>8316</v>
      </c>
      <c r="R650" s="12" t="s">
        <v>8318</v>
      </c>
      <c r="S650">
        <f t="shared" si="32"/>
        <v>1644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6">
        <f t="shared" si="31"/>
        <v>41877.912187499998</v>
      </c>
      <c r="L651" s="18">
        <f t="shared" si="30"/>
        <v>41898.912187499998</v>
      </c>
      <c r="M651" t="b">
        <v>0</v>
      </c>
      <c r="N651">
        <v>82</v>
      </c>
      <c r="O651" t="b">
        <v>1</v>
      </c>
      <c r="P651" t="s">
        <v>8271</v>
      </c>
      <c r="Q651" s="12" t="s">
        <v>8316</v>
      </c>
      <c r="R651" s="12" t="s">
        <v>8318</v>
      </c>
      <c r="S651">
        <f t="shared" si="32"/>
        <v>42.67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6">
        <f t="shared" si="31"/>
        <v>41932.036851851852</v>
      </c>
      <c r="L652" s="18">
        <f t="shared" si="30"/>
        <v>41992.078518518523</v>
      </c>
      <c r="M652" t="b">
        <v>0</v>
      </c>
      <c r="N652">
        <v>48</v>
      </c>
      <c r="O652" t="b">
        <v>1</v>
      </c>
      <c r="P652" t="s">
        <v>8271</v>
      </c>
      <c r="Q652" s="12" t="s">
        <v>8316</v>
      </c>
      <c r="R652" s="12" t="s">
        <v>8318</v>
      </c>
      <c r="S652">
        <f t="shared" si="32"/>
        <v>35.130000000000003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6">
        <f t="shared" si="31"/>
        <v>41956.017488425925</v>
      </c>
      <c r="L653" s="18">
        <f t="shared" si="30"/>
        <v>41986.017488425925</v>
      </c>
      <c r="M653" t="b">
        <v>0</v>
      </c>
      <c r="N653">
        <v>105</v>
      </c>
      <c r="O653" t="b">
        <v>1</v>
      </c>
      <c r="P653" t="s">
        <v>8271</v>
      </c>
      <c r="Q653" s="12" t="s">
        <v>8316</v>
      </c>
      <c r="R653" s="12" t="s">
        <v>8318</v>
      </c>
      <c r="S653">
        <f t="shared" si="32"/>
        <v>239.35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6">
        <f t="shared" si="31"/>
        <v>42675.690393518518</v>
      </c>
      <c r="L654" s="18">
        <f t="shared" si="30"/>
        <v>42705.732060185182</v>
      </c>
      <c r="M654" t="b">
        <v>0</v>
      </c>
      <c r="N654">
        <v>28</v>
      </c>
      <c r="O654" t="b">
        <v>1</v>
      </c>
      <c r="P654" t="s">
        <v>8271</v>
      </c>
      <c r="Q654" s="12" t="s">
        <v>8316</v>
      </c>
      <c r="R654" s="12" t="s">
        <v>8318</v>
      </c>
      <c r="S654">
        <f t="shared" si="32"/>
        <v>107.64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6">
        <f t="shared" si="31"/>
        <v>42199.618518518517</v>
      </c>
      <c r="L655" s="18">
        <f t="shared" si="30"/>
        <v>42236.618518518517</v>
      </c>
      <c r="M655" t="b">
        <v>0</v>
      </c>
      <c r="N655">
        <v>1107</v>
      </c>
      <c r="O655" t="b">
        <v>1</v>
      </c>
      <c r="P655" t="s">
        <v>8271</v>
      </c>
      <c r="Q655" s="12" t="s">
        <v>8316</v>
      </c>
      <c r="R655" s="12" t="s">
        <v>8318</v>
      </c>
      <c r="S655">
        <f t="shared" si="32"/>
        <v>95.83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6">
        <f t="shared" si="31"/>
        <v>42163.957326388889</v>
      </c>
      <c r="L656" s="18">
        <f t="shared" si="30"/>
        <v>42193.957326388889</v>
      </c>
      <c r="M656" t="b">
        <v>0</v>
      </c>
      <c r="N656">
        <v>1013</v>
      </c>
      <c r="O656" t="b">
        <v>1</v>
      </c>
      <c r="P656" t="s">
        <v>8271</v>
      </c>
      <c r="Q656" s="12" t="s">
        <v>8316</v>
      </c>
      <c r="R656" s="12" t="s">
        <v>8318</v>
      </c>
      <c r="S656">
        <f t="shared" si="32"/>
        <v>31.66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6">
        <f t="shared" si="31"/>
        <v>42045.957314814819</v>
      </c>
      <c r="L657" s="18">
        <f t="shared" si="30"/>
        <v>42075.915648148148</v>
      </c>
      <c r="M657" t="b">
        <v>0</v>
      </c>
      <c r="N657">
        <v>274</v>
      </c>
      <c r="O657" t="b">
        <v>1</v>
      </c>
      <c r="P657" t="s">
        <v>8271</v>
      </c>
      <c r="Q657" s="12" t="s">
        <v>8316</v>
      </c>
      <c r="R657" s="12" t="s">
        <v>8318</v>
      </c>
      <c r="S657">
        <f t="shared" si="32"/>
        <v>42.89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6">
        <f t="shared" si="31"/>
        <v>42417.804618055554</v>
      </c>
      <c r="L658" s="18">
        <f t="shared" si="30"/>
        <v>42477.762951388882</v>
      </c>
      <c r="M658" t="b">
        <v>0</v>
      </c>
      <c r="N658">
        <v>87</v>
      </c>
      <c r="O658" t="b">
        <v>1</v>
      </c>
      <c r="P658" t="s">
        <v>8271</v>
      </c>
      <c r="Q658" s="12" t="s">
        <v>8316</v>
      </c>
      <c r="R658" s="12" t="s">
        <v>8318</v>
      </c>
      <c r="S658">
        <f t="shared" si="32"/>
        <v>122.74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6">
        <f t="shared" si="31"/>
        <v>42331.84574074074</v>
      </c>
      <c r="L659" s="18">
        <f t="shared" si="30"/>
        <v>42361.84574074074</v>
      </c>
      <c r="M659" t="b">
        <v>0</v>
      </c>
      <c r="N659">
        <v>99</v>
      </c>
      <c r="O659" t="b">
        <v>1</v>
      </c>
      <c r="P659" t="s">
        <v>8271</v>
      </c>
      <c r="Q659" s="12" t="s">
        <v>8316</v>
      </c>
      <c r="R659" s="12" t="s">
        <v>8318</v>
      </c>
      <c r="S659">
        <f t="shared" si="32"/>
        <v>190.45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6">
        <f t="shared" si="31"/>
        <v>42179.160752314812</v>
      </c>
      <c r="L660" s="18">
        <f t="shared" si="30"/>
        <v>42211.75</v>
      </c>
      <c r="M660" t="b">
        <v>0</v>
      </c>
      <c r="N660">
        <v>276</v>
      </c>
      <c r="O660" t="b">
        <v>1</v>
      </c>
      <c r="P660" t="s">
        <v>8271</v>
      </c>
      <c r="Q660" s="12" t="s">
        <v>8316</v>
      </c>
      <c r="R660" s="12" t="s">
        <v>8318</v>
      </c>
      <c r="S660">
        <f t="shared" si="32"/>
        <v>109.34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6">
        <f t="shared" si="31"/>
        <v>42209.593692129631</v>
      </c>
      <c r="L661" s="18">
        <f t="shared" si="30"/>
        <v>42239.593692129631</v>
      </c>
      <c r="M661" t="b">
        <v>0</v>
      </c>
      <c r="N661">
        <v>21</v>
      </c>
      <c r="O661" t="b">
        <v>1</v>
      </c>
      <c r="P661" t="s">
        <v>8271</v>
      </c>
      <c r="Q661" s="12" t="s">
        <v>8316</v>
      </c>
      <c r="R661" s="12" t="s">
        <v>8318</v>
      </c>
      <c r="S661">
        <f t="shared" si="32"/>
        <v>143.66999999999999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6">
        <f t="shared" si="31"/>
        <v>41922.741655092592</v>
      </c>
      <c r="L662" s="18">
        <f t="shared" si="30"/>
        <v>41952.783321759263</v>
      </c>
      <c r="M662" t="b">
        <v>0</v>
      </c>
      <c r="N662">
        <v>18</v>
      </c>
      <c r="O662" t="b">
        <v>0</v>
      </c>
      <c r="P662" t="s">
        <v>8271</v>
      </c>
      <c r="Q662" s="12" t="s">
        <v>8316</v>
      </c>
      <c r="R662" s="12" t="s">
        <v>8318</v>
      </c>
      <c r="S662">
        <f t="shared" si="32"/>
        <v>84.94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6">
        <f t="shared" si="31"/>
        <v>42636.645358796297</v>
      </c>
      <c r="L663" s="18">
        <f t="shared" si="30"/>
        <v>42666.645358796297</v>
      </c>
      <c r="M663" t="b">
        <v>0</v>
      </c>
      <c r="N663">
        <v>9</v>
      </c>
      <c r="O663" t="b">
        <v>0</v>
      </c>
      <c r="P663" t="s">
        <v>8271</v>
      </c>
      <c r="Q663" s="12" t="s">
        <v>8316</v>
      </c>
      <c r="R663" s="12" t="s">
        <v>8318</v>
      </c>
      <c r="S663">
        <f t="shared" si="32"/>
        <v>10.56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6">
        <f t="shared" si="31"/>
        <v>41990.438043981485</v>
      </c>
      <c r="L664" s="18">
        <f t="shared" si="30"/>
        <v>42020.438043981485</v>
      </c>
      <c r="M664" t="b">
        <v>0</v>
      </c>
      <c r="N664">
        <v>4</v>
      </c>
      <c r="O664" t="b">
        <v>0</v>
      </c>
      <c r="P664" t="s">
        <v>8271</v>
      </c>
      <c r="Q664" s="12" t="s">
        <v>8316</v>
      </c>
      <c r="R664" s="12" t="s">
        <v>8318</v>
      </c>
      <c r="S664">
        <f t="shared" si="32"/>
        <v>39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6">
        <f t="shared" si="31"/>
        <v>42173.843240740738</v>
      </c>
      <c r="L665" s="18">
        <f t="shared" si="30"/>
        <v>42203.843240740738</v>
      </c>
      <c r="M665" t="b">
        <v>0</v>
      </c>
      <c r="N665">
        <v>7</v>
      </c>
      <c r="O665" t="b">
        <v>0</v>
      </c>
      <c r="P665" t="s">
        <v>8271</v>
      </c>
      <c r="Q665" s="12" t="s">
        <v>8316</v>
      </c>
      <c r="R665" s="12" t="s">
        <v>8318</v>
      </c>
      <c r="S665">
        <f t="shared" si="32"/>
        <v>100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6">
        <f t="shared" si="31"/>
        <v>42077.666377314818</v>
      </c>
      <c r="L666" s="18">
        <f t="shared" si="30"/>
        <v>42107.666377314818</v>
      </c>
      <c r="M666" t="b">
        <v>0</v>
      </c>
      <c r="N666">
        <v>29</v>
      </c>
      <c r="O666" t="b">
        <v>0</v>
      </c>
      <c r="P666" t="s">
        <v>8271</v>
      </c>
      <c r="Q666" s="12" t="s">
        <v>8316</v>
      </c>
      <c r="R666" s="12" t="s">
        <v>8318</v>
      </c>
      <c r="S666">
        <f t="shared" si="32"/>
        <v>31.17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6">
        <f t="shared" si="31"/>
        <v>42688.711354166662</v>
      </c>
      <c r="L667" s="18">
        <f t="shared" si="30"/>
        <v>42748.711354166662</v>
      </c>
      <c r="M667" t="b">
        <v>0</v>
      </c>
      <c r="N667">
        <v>12</v>
      </c>
      <c r="O667" t="b">
        <v>0</v>
      </c>
      <c r="P667" t="s">
        <v>8271</v>
      </c>
      <c r="Q667" s="12" t="s">
        <v>8316</v>
      </c>
      <c r="R667" s="12" t="s">
        <v>8318</v>
      </c>
      <c r="S667">
        <f t="shared" si="32"/>
        <v>155.33000000000001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6">
        <f t="shared" si="31"/>
        <v>41838.832152777781</v>
      </c>
      <c r="L668" s="18">
        <f t="shared" si="30"/>
        <v>41868.832152777781</v>
      </c>
      <c r="M668" t="b">
        <v>0</v>
      </c>
      <c r="N668">
        <v>4</v>
      </c>
      <c r="O668" t="b">
        <v>0</v>
      </c>
      <c r="P668" t="s">
        <v>8271</v>
      </c>
      <c r="Q668" s="12" t="s">
        <v>8316</v>
      </c>
      <c r="R668" s="12" t="s">
        <v>8318</v>
      </c>
      <c r="S668">
        <f t="shared" si="32"/>
        <v>2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6">
        <f t="shared" si="31"/>
        <v>42632.373414351852</v>
      </c>
      <c r="L669" s="18">
        <f t="shared" si="30"/>
        <v>42672.373414351852</v>
      </c>
      <c r="M669" t="b">
        <v>0</v>
      </c>
      <c r="N669">
        <v>28</v>
      </c>
      <c r="O669" t="b">
        <v>0</v>
      </c>
      <c r="P669" t="s">
        <v>8271</v>
      </c>
      <c r="Q669" s="12" t="s">
        <v>8316</v>
      </c>
      <c r="R669" s="12" t="s">
        <v>8318</v>
      </c>
      <c r="S669">
        <f t="shared" si="32"/>
        <v>178.93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6">
        <f t="shared" si="31"/>
        <v>42090.831273148149</v>
      </c>
      <c r="L670" s="18">
        <f t="shared" si="30"/>
        <v>42135.831273148149</v>
      </c>
      <c r="M670" t="b">
        <v>0</v>
      </c>
      <c r="N670">
        <v>25</v>
      </c>
      <c r="O670" t="b">
        <v>0</v>
      </c>
      <c r="P670" t="s">
        <v>8271</v>
      </c>
      <c r="Q670" s="12" t="s">
        <v>8316</v>
      </c>
      <c r="R670" s="12" t="s">
        <v>8318</v>
      </c>
      <c r="S670">
        <f t="shared" si="32"/>
        <v>27.36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6">
        <f t="shared" si="31"/>
        <v>42527.625671296293</v>
      </c>
      <c r="L671" s="18">
        <f t="shared" si="30"/>
        <v>42557.625671296293</v>
      </c>
      <c r="M671" t="b">
        <v>0</v>
      </c>
      <c r="N671">
        <v>28</v>
      </c>
      <c r="O671" t="b">
        <v>0</v>
      </c>
      <c r="P671" t="s">
        <v>8271</v>
      </c>
      <c r="Q671" s="12" t="s">
        <v>8316</v>
      </c>
      <c r="R671" s="12" t="s">
        <v>8318</v>
      </c>
      <c r="S671">
        <f t="shared" si="32"/>
        <v>1536.25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6">
        <f t="shared" si="31"/>
        <v>42506.709722222222</v>
      </c>
      <c r="L672" s="18">
        <f t="shared" si="30"/>
        <v>42540.340277777781</v>
      </c>
      <c r="M672" t="b">
        <v>0</v>
      </c>
      <c r="N672">
        <v>310</v>
      </c>
      <c r="O672" t="b">
        <v>0</v>
      </c>
      <c r="P672" t="s">
        <v>8271</v>
      </c>
      <c r="Q672" s="12" t="s">
        <v>8316</v>
      </c>
      <c r="R672" s="12" t="s">
        <v>8318</v>
      </c>
      <c r="S672">
        <f t="shared" si="32"/>
        <v>85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6">
        <f t="shared" si="31"/>
        <v>41984.692731481482</v>
      </c>
      <c r="L673" s="18">
        <f t="shared" si="30"/>
        <v>42018.166666666672</v>
      </c>
      <c r="M673" t="b">
        <v>0</v>
      </c>
      <c r="N673">
        <v>15</v>
      </c>
      <c r="O673" t="b">
        <v>0</v>
      </c>
      <c r="P673" t="s">
        <v>8271</v>
      </c>
      <c r="Q673" s="12" t="s">
        <v>8316</v>
      </c>
      <c r="R673" s="12" t="s">
        <v>8318</v>
      </c>
      <c r="S673">
        <f t="shared" si="32"/>
        <v>788.53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6">
        <f t="shared" si="31"/>
        <v>41974.219490740739</v>
      </c>
      <c r="L674" s="18">
        <f t="shared" si="30"/>
        <v>42005.207638888889</v>
      </c>
      <c r="M674" t="b">
        <v>0</v>
      </c>
      <c r="N674">
        <v>215</v>
      </c>
      <c r="O674" t="b">
        <v>0</v>
      </c>
      <c r="P674" t="s">
        <v>8271</v>
      </c>
      <c r="Q674" s="12" t="s">
        <v>8316</v>
      </c>
      <c r="R674" s="12" t="s">
        <v>8318</v>
      </c>
      <c r="S674">
        <f t="shared" si="32"/>
        <v>50.3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6">
        <f t="shared" si="31"/>
        <v>41838.840474537035</v>
      </c>
      <c r="L675" s="18">
        <f t="shared" si="30"/>
        <v>41883.840474537035</v>
      </c>
      <c r="M675" t="b">
        <v>0</v>
      </c>
      <c r="N675">
        <v>3</v>
      </c>
      <c r="O675" t="b">
        <v>0</v>
      </c>
      <c r="P675" t="s">
        <v>8271</v>
      </c>
      <c r="Q675" s="12" t="s">
        <v>8316</v>
      </c>
      <c r="R675" s="12" t="s">
        <v>8318</v>
      </c>
      <c r="S675">
        <f t="shared" si="32"/>
        <v>68.33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6">
        <f t="shared" si="31"/>
        <v>41803.116053240738</v>
      </c>
      <c r="L676" s="18">
        <f t="shared" si="30"/>
        <v>41863.116053240738</v>
      </c>
      <c r="M676" t="b">
        <v>0</v>
      </c>
      <c r="N676">
        <v>2</v>
      </c>
      <c r="O676" t="b">
        <v>0</v>
      </c>
      <c r="P676" t="s">
        <v>8271</v>
      </c>
      <c r="Q676" s="12" t="s">
        <v>8316</v>
      </c>
      <c r="R676" s="12" t="s">
        <v>8318</v>
      </c>
      <c r="S676">
        <f t="shared" si="32"/>
        <v>7.5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6">
        <f t="shared" si="31"/>
        <v>41975.930601851855</v>
      </c>
      <c r="L677" s="18">
        <f t="shared" si="30"/>
        <v>42005.290972222225</v>
      </c>
      <c r="M677" t="b">
        <v>0</v>
      </c>
      <c r="N677">
        <v>26</v>
      </c>
      <c r="O677" t="b">
        <v>0</v>
      </c>
      <c r="P677" t="s">
        <v>8271</v>
      </c>
      <c r="Q677" s="12" t="s">
        <v>8316</v>
      </c>
      <c r="R677" s="12" t="s">
        <v>8318</v>
      </c>
      <c r="S677">
        <f t="shared" si="32"/>
        <v>34.270000000000003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6">
        <f t="shared" si="31"/>
        <v>42012.768298611118</v>
      </c>
      <c r="L678" s="18">
        <f t="shared" si="30"/>
        <v>42042.768298611118</v>
      </c>
      <c r="M678" t="b">
        <v>0</v>
      </c>
      <c r="N678">
        <v>24</v>
      </c>
      <c r="O678" t="b">
        <v>0</v>
      </c>
      <c r="P678" t="s">
        <v>8271</v>
      </c>
      <c r="Q678" s="12" t="s">
        <v>8316</v>
      </c>
      <c r="R678" s="12" t="s">
        <v>8318</v>
      </c>
      <c r="S678">
        <f t="shared" si="32"/>
        <v>61.29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6">
        <f t="shared" si="31"/>
        <v>42504.403877314813</v>
      </c>
      <c r="L679" s="18">
        <f t="shared" si="30"/>
        <v>42549.403877314813</v>
      </c>
      <c r="M679" t="b">
        <v>0</v>
      </c>
      <c r="N679">
        <v>96</v>
      </c>
      <c r="O679" t="b">
        <v>0</v>
      </c>
      <c r="P679" t="s">
        <v>8271</v>
      </c>
      <c r="Q679" s="12" t="s">
        <v>8316</v>
      </c>
      <c r="R679" s="12" t="s">
        <v>8318</v>
      </c>
      <c r="S679">
        <f t="shared" si="32"/>
        <v>133.25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6">
        <f t="shared" si="31"/>
        <v>42481.376597222217</v>
      </c>
      <c r="L680" s="18">
        <f t="shared" si="30"/>
        <v>42511.376597222217</v>
      </c>
      <c r="M680" t="b">
        <v>0</v>
      </c>
      <c r="N680">
        <v>17</v>
      </c>
      <c r="O680" t="b">
        <v>0</v>
      </c>
      <c r="P680" t="s">
        <v>8271</v>
      </c>
      <c r="Q680" s="12" t="s">
        <v>8316</v>
      </c>
      <c r="R680" s="12" t="s">
        <v>8318</v>
      </c>
      <c r="S680">
        <f t="shared" si="32"/>
        <v>65.180000000000007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6">
        <f t="shared" si="31"/>
        <v>42556.695706018523</v>
      </c>
      <c r="L681" s="18">
        <f t="shared" si="30"/>
        <v>42616.695706018523</v>
      </c>
      <c r="M681" t="b">
        <v>0</v>
      </c>
      <c r="N681">
        <v>94</v>
      </c>
      <c r="O681" t="b">
        <v>0</v>
      </c>
      <c r="P681" t="s">
        <v>8271</v>
      </c>
      <c r="Q681" s="12" t="s">
        <v>8316</v>
      </c>
      <c r="R681" s="12" t="s">
        <v>8318</v>
      </c>
      <c r="S681">
        <f t="shared" si="32"/>
        <v>93.9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6">
        <f t="shared" si="31"/>
        <v>41864.501516203702</v>
      </c>
      <c r="L682" s="18">
        <f t="shared" si="30"/>
        <v>41899.501516203702</v>
      </c>
      <c r="M682" t="b">
        <v>0</v>
      </c>
      <c r="N682">
        <v>129</v>
      </c>
      <c r="O682" t="b">
        <v>0</v>
      </c>
      <c r="P682" t="s">
        <v>8271</v>
      </c>
      <c r="Q682" s="12" t="s">
        <v>8316</v>
      </c>
      <c r="R682" s="12" t="s">
        <v>8318</v>
      </c>
      <c r="S682">
        <f t="shared" si="32"/>
        <v>150.65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6">
        <f t="shared" si="31"/>
        <v>42639.805601851855</v>
      </c>
      <c r="L683" s="18">
        <f t="shared" si="30"/>
        <v>42669.805601851855</v>
      </c>
      <c r="M683" t="b">
        <v>0</v>
      </c>
      <c r="N683">
        <v>1</v>
      </c>
      <c r="O683" t="b">
        <v>0</v>
      </c>
      <c r="P683" t="s">
        <v>8271</v>
      </c>
      <c r="Q683" s="12" t="s">
        <v>8316</v>
      </c>
      <c r="R683" s="12" t="s">
        <v>8318</v>
      </c>
      <c r="S683">
        <f t="shared" si="32"/>
        <v>1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6">
        <f t="shared" si="31"/>
        <v>42778.765300925923</v>
      </c>
      <c r="L684" s="18">
        <f t="shared" si="30"/>
        <v>42808.723634259266</v>
      </c>
      <c r="M684" t="b">
        <v>0</v>
      </c>
      <c r="N684">
        <v>4</v>
      </c>
      <c r="O684" t="b">
        <v>0</v>
      </c>
      <c r="P684" t="s">
        <v>8271</v>
      </c>
      <c r="Q684" s="12" t="s">
        <v>8316</v>
      </c>
      <c r="R684" s="12" t="s">
        <v>8318</v>
      </c>
      <c r="S684">
        <f t="shared" si="32"/>
        <v>13.25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6">
        <f t="shared" si="31"/>
        <v>42634.900046296301</v>
      </c>
      <c r="L685" s="18">
        <f t="shared" si="30"/>
        <v>42674.900046296301</v>
      </c>
      <c r="M685" t="b">
        <v>0</v>
      </c>
      <c r="N685">
        <v>3</v>
      </c>
      <c r="O685" t="b">
        <v>0</v>
      </c>
      <c r="P685" t="s">
        <v>8271</v>
      </c>
      <c r="Q685" s="12" t="s">
        <v>8316</v>
      </c>
      <c r="R685" s="12" t="s">
        <v>8318</v>
      </c>
      <c r="S685">
        <f t="shared" si="32"/>
        <v>99.33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6">
        <f t="shared" si="31"/>
        <v>41809.473275462966</v>
      </c>
      <c r="L686" s="18">
        <f t="shared" si="30"/>
        <v>41845.125</v>
      </c>
      <c r="M686" t="b">
        <v>0</v>
      </c>
      <c r="N686">
        <v>135</v>
      </c>
      <c r="O686" t="b">
        <v>0</v>
      </c>
      <c r="P686" t="s">
        <v>8271</v>
      </c>
      <c r="Q686" s="12" t="s">
        <v>8316</v>
      </c>
      <c r="R686" s="12" t="s">
        <v>8318</v>
      </c>
      <c r="S686">
        <f t="shared" si="32"/>
        <v>177.39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6">
        <f t="shared" si="31"/>
        <v>41971.866574074069</v>
      </c>
      <c r="L687" s="18">
        <f t="shared" si="30"/>
        <v>42016.866574074069</v>
      </c>
      <c r="M687" t="b">
        <v>0</v>
      </c>
      <c r="N687">
        <v>10</v>
      </c>
      <c r="O687" t="b">
        <v>0</v>
      </c>
      <c r="P687" t="s">
        <v>8271</v>
      </c>
      <c r="Q687" s="12" t="s">
        <v>8316</v>
      </c>
      <c r="R687" s="12" t="s">
        <v>8318</v>
      </c>
      <c r="S687">
        <f t="shared" si="32"/>
        <v>55.3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6">
        <f t="shared" si="31"/>
        <v>42189.673263888893</v>
      </c>
      <c r="L688" s="18">
        <f t="shared" si="30"/>
        <v>42219.673263888893</v>
      </c>
      <c r="M688" t="b">
        <v>0</v>
      </c>
      <c r="N688">
        <v>0</v>
      </c>
      <c r="O688" t="b">
        <v>0</v>
      </c>
      <c r="P688" t="s">
        <v>8271</v>
      </c>
      <c r="Q688" s="12" t="s">
        <v>8316</v>
      </c>
      <c r="R688" s="12" t="s">
        <v>8318</v>
      </c>
      <c r="S688">
        <f t="shared" si="32"/>
        <v>0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6">
        <f t="shared" si="31"/>
        <v>42711.750613425931</v>
      </c>
      <c r="L689" s="18">
        <f t="shared" si="30"/>
        <v>42771.750613425931</v>
      </c>
      <c r="M689" t="b">
        <v>0</v>
      </c>
      <c r="N689">
        <v>6</v>
      </c>
      <c r="O689" t="b">
        <v>0</v>
      </c>
      <c r="P689" t="s">
        <v>8271</v>
      </c>
      <c r="Q689" s="12" t="s">
        <v>8316</v>
      </c>
      <c r="R689" s="12" t="s">
        <v>8318</v>
      </c>
      <c r="S689">
        <f t="shared" si="32"/>
        <v>591.66999999999996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6">
        <f t="shared" si="31"/>
        <v>42262.104780092588</v>
      </c>
      <c r="L690" s="18">
        <f t="shared" si="30"/>
        <v>42292.104780092588</v>
      </c>
      <c r="M690" t="b">
        <v>0</v>
      </c>
      <c r="N690">
        <v>36</v>
      </c>
      <c r="O690" t="b">
        <v>0</v>
      </c>
      <c r="P690" t="s">
        <v>8271</v>
      </c>
      <c r="Q690" s="12" t="s">
        <v>8316</v>
      </c>
      <c r="R690" s="12" t="s">
        <v>8318</v>
      </c>
      <c r="S690">
        <f t="shared" si="32"/>
        <v>405.5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6">
        <f t="shared" si="31"/>
        <v>42675.66778935185</v>
      </c>
      <c r="L691" s="18">
        <f t="shared" si="30"/>
        <v>42712.207638888889</v>
      </c>
      <c r="M691" t="b">
        <v>0</v>
      </c>
      <c r="N691">
        <v>336</v>
      </c>
      <c r="O691" t="b">
        <v>0</v>
      </c>
      <c r="P691" t="s">
        <v>8271</v>
      </c>
      <c r="Q691" s="12" t="s">
        <v>8316</v>
      </c>
      <c r="R691" s="12" t="s">
        <v>8318</v>
      </c>
      <c r="S691">
        <f t="shared" si="32"/>
        <v>343.15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6">
        <f t="shared" si="31"/>
        <v>42579.634733796294</v>
      </c>
      <c r="L692" s="18">
        <f t="shared" si="30"/>
        <v>42622.25</v>
      </c>
      <c r="M692" t="b">
        <v>0</v>
      </c>
      <c r="N692">
        <v>34</v>
      </c>
      <c r="O692" t="b">
        <v>0</v>
      </c>
      <c r="P692" t="s">
        <v>8271</v>
      </c>
      <c r="Q692" s="12" t="s">
        <v>8316</v>
      </c>
      <c r="R692" s="12" t="s">
        <v>8318</v>
      </c>
      <c r="S692">
        <f t="shared" si="32"/>
        <v>72.59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6">
        <f t="shared" si="31"/>
        <v>42158.028310185182</v>
      </c>
      <c r="L693" s="18">
        <f t="shared" si="30"/>
        <v>42186.028310185182</v>
      </c>
      <c r="M693" t="b">
        <v>0</v>
      </c>
      <c r="N693">
        <v>10</v>
      </c>
      <c r="O693" t="b">
        <v>0</v>
      </c>
      <c r="P693" t="s">
        <v>8271</v>
      </c>
      <c r="Q693" s="12" t="s">
        <v>8316</v>
      </c>
      <c r="R693" s="12" t="s">
        <v>8318</v>
      </c>
      <c r="S693">
        <f t="shared" si="32"/>
        <v>26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6">
        <f t="shared" si="31"/>
        <v>42696.37572916667</v>
      </c>
      <c r="L694" s="18">
        <f t="shared" si="30"/>
        <v>42726.37572916667</v>
      </c>
      <c r="M694" t="b">
        <v>0</v>
      </c>
      <c r="N694">
        <v>201</v>
      </c>
      <c r="O694" t="b">
        <v>0</v>
      </c>
      <c r="P694" t="s">
        <v>8271</v>
      </c>
      <c r="Q694" s="12" t="s">
        <v>8316</v>
      </c>
      <c r="R694" s="12" t="s">
        <v>8318</v>
      </c>
      <c r="S694">
        <f t="shared" si="32"/>
        <v>6.5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6">
        <f t="shared" si="31"/>
        <v>42094.808182870373</v>
      </c>
      <c r="L695" s="18">
        <f t="shared" si="30"/>
        <v>42124.808182870373</v>
      </c>
      <c r="M695" t="b">
        <v>0</v>
      </c>
      <c r="N695">
        <v>296</v>
      </c>
      <c r="O695" t="b">
        <v>0</v>
      </c>
      <c r="P695" t="s">
        <v>8271</v>
      </c>
      <c r="Q695" s="12" t="s">
        <v>8316</v>
      </c>
      <c r="R695" s="12" t="s">
        <v>8318</v>
      </c>
      <c r="S695">
        <f t="shared" si="32"/>
        <v>119.39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6">
        <f t="shared" si="31"/>
        <v>42737.663877314815</v>
      </c>
      <c r="L696" s="18">
        <f t="shared" si="30"/>
        <v>42767.663877314815</v>
      </c>
      <c r="M696" t="b">
        <v>0</v>
      </c>
      <c r="N696">
        <v>7</v>
      </c>
      <c r="O696" t="b">
        <v>0</v>
      </c>
      <c r="P696" t="s">
        <v>8271</v>
      </c>
      <c r="Q696" s="12" t="s">
        <v>8316</v>
      </c>
      <c r="R696" s="12" t="s">
        <v>8318</v>
      </c>
      <c r="S696">
        <f t="shared" si="32"/>
        <v>84.29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6">
        <f t="shared" si="31"/>
        <v>41913.521064814813</v>
      </c>
      <c r="L697" s="18">
        <f t="shared" si="30"/>
        <v>41943.521064814813</v>
      </c>
      <c r="M697" t="b">
        <v>0</v>
      </c>
      <c r="N697">
        <v>7</v>
      </c>
      <c r="O697" t="b">
        <v>0</v>
      </c>
      <c r="P697" t="s">
        <v>8271</v>
      </c>
      <c r="Q697" s="12" t="s">
        <v>8316</v>
      </c>
      <c r="R697" s="12" t="s">
        <v>8318</v>
      </c>
      <c r="S697">
        <f t="shared" si="32"/>
        <v>90.86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6">
        <f t="shared" si="31"/>
        <v>41815.927106481482</v>
      </c>
      <c r="L698" s="18">
        <f t="shared" si="30"/>
        <v>41845.927106481482</v>
      </c>
      <c r="M698" t="b">
        <v>0</v>
      </c>
      <c r="N698">
        <v>1</v>
      </c>
      <c r="O698" t="b">
        <v>0</v>
      </c>
      <c r="P698" t="s">
        <v>8271</v>
      </c>
      <c r="Q698" s="12" t="s">
        <v>8316</v>
      </c>
      <c r="R698" s="12" t="s">
        <v>8318</v>
      </c>
      <c r="S698">
        <f t="shared" si="32"/>
        <v>1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6">
        <f t="shared" si="31"/>
        <v>42388.523020833338</v>
      </c>
      <c r="L699" s="18">
        <f t="shared" si="30"/>
        <v>42403.523020833338</v>
      </c>
      <c r="M699" t="b">
        <v>0</v>
      </c>
      <c r="N699">
        <v>114</v>
      </c>
      <c r="O699" t="b">
        <v>0</v>
      </c>
      <c r="P699" t="s">
        <v>8271</v>
      </c>
      <c r="Q699" s="12" t="s">
        <v>8316</v>
      </c>
      <c r="R699" s="12" t="s">
        <v>8318</v>
      </c>
      <c r="S699">
        <f t="shared" si="32"/>
        <v>20.34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6">
        <f t="shared" si="31"/>
        <v>41866.931076388886</v>
      </c>
      <c r="L700" s="18">
        <f t="shared" si="30"/>
        <v>41900.083333333336</v>
      </c>
      <c r="M700" t="b">
        <v>0</v>
      </c>
      <c r="N700">
        <v>29</v>
      </c>
      <c r="O700" t="b">
        <v>0</v>
      </c>
      <c r="P700" t="s">
        <v>8271</v>
      </c>
      <c r="Q700" s="12" t="s">
        <v>8316</v>
      </c>
      <c r="R700" s="12" t="s">
        <v>8318</v>
      </c>
      <c r="S700">
        <f t="shared" si="32"/>
        <v>530.69000000000005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6">
        <f t="shared" si="31"/>
        <v>41563.485509259262</v>
      </c>
      <c r="L701" s="18">
        <f t="shared" si="30"/>
        <v>41600.666666666664</v>
      </c>
      <c r="M701" t="b">
        <v>0</v>
      </c>
      <c r="N701">
        <v>890</v>
      </c>
      <c r="O701" t="b">
        <v>0</v>
      </c>
      <c r="P701" t="s">
        <v>8271</v>
      </c>
      <c r="Q701" s="12" t="s">
        <v>8316</v>
      </c>
      <c r="R701" s="12" t="s">
        <v>8318</v>
      </c>
      <c r="S701">
        <f t="shared" si="32"/>
        <v>120.39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6">
        <f t="shared" si="31"/>
        <v>42715.688437500001</v>
      </c>
      <c r="L702" s="18">
        <f t="shared" si="30"/>
        <v>42745.688437500001</v>
      </c>
      <c r="M702" t="b">
        <v>0</v>
      </c>
      <c r="N702">
        <v>31</v>
      </c>
      <c r="O702" t="b">
        <v>0</v>
      </c>
      <c r="P702" t="s">
        <v>8271</v>
      </c>
      <c r="Q702" s="12" t="s">
        <v>8316</v>
      </c>
      <c r="R702" s="12" t="s">
        <v>8318</v>
      </c>
      <c r="S702">
        <f t="shared" si="32"/>
        <v>13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6">
        <f t="shared" si="31"/>
        <v>41813.662962962961</v>
      </c>
      <c r="L703" s="18">
        <f t="shared" si="30"/>
        <v>41843.662962962961</v>
      </c>
      <c r="M703" t="b">
        <v>0</v>
      </c>
      <c r="N703">
        <v>21</v>
      </c>
      <c r="O703" t="b">
        <v>0</v>
      </c>
      <c r="P703" t="s">
        <v>8271</v>
      </c>
      <c r="Q703" s="12" t="s">
        <v>8316</v>
      </c>
      <c r="R703" s="12" t="s">
        <v>8318</v>
      </c>
      <c r="S703">
        <f t="shared" si="32"/>
        <v>291.33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6">
        <f t="shared" si="31"/>
        <v>42668.726701388892</v>
      </c>
      <c r="L704" s="18">
        <f t="shared" si="30"/>
        <v>42698.768368055549</v>
      </c>
      <c r="M704" t="b">
        <v>0</v>
      </c>
      <c r="N704">
        <v>37</v>
      </c>
      <c r="O704" t="b">
        <v>0</v>
      </c>
      <c r="P704" t="s">
        <v>8271</v>
      </c>
      <c r="Q704" s="12" t="s">
        <v>8316</v>
      </c>
      <c r="R704" s="12" t="s">
        <v>8318</v>
      </c>
      <c r="S704">
        <f t="shared" si="32"/>
        <v>124.92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6">
        <f t="shared" si="31"/>
        <v>42711.950798611113</v>
      </c>
      <c r="L705" s="18">
        <f t="shared" si="30"/>
        <v>42766.98055555555</v>
      </c>
      <c r="M705" t="b">
        <v>0</v>
      </c>
      <c r="N705">
        <v>7</v>
      </c>
      <c r="O705" t="b">
        <v>0</v>
      </c>
      <c r="P705" t="s">
        <v>8271</v>
      </c>
      <c r="Q705" s="12" t="s">
        <v>8316</v>
      </c>
      <c r="R705" s="12" t="s">
        <v>8318</v>
      </c>
      <c r="S705">
        <f t="shared" si="32"/>
        <v>119.57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6">
        <f t="shared" si="31"/>
        <v>42726.192916666667</v>
      </c>
      <c r="L706" s="18">
        <f t="shared" ref="L706:L769" si="33">(((I706/60)/60)/24)+DATE(1970,1,1)</f>
        <v>42786.192916666667</v>
      </c>
      <c r="M706" t="b">
        <v>0</v>
      </c>
      <c r="N706">
        <v>4</v>
      </c>
      <c r="O706" t="b">
        <v>0</v>
      </c>
      <c r="P706" t="s">
        <v>8271</v>
      </c>
      <c r="Q706" s="12" t="s">
        <v>8316</v>
      </c>
      <c r="R706" s="12" t="s">
        <v>8318</v>
      </c>
      <c r="S706">
        <f t="shared" si="32"/>
        <v>120.25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6">
        <f t="shared" ref="K707:K770" si="34">(((J707/60)/60)/24)+DATE(1970,1,1)</f>
        <v>42726.491643518515</v>
      </c>
      <c r="L707" s="18">
        <f t="shared" si="33"/>
        <v>42756.491643518515</v>
      </c>
      <c r="M707" t="b">
        <v>0</v>
      </c>
      <c r="N707">
        <v>5</v>
      </c>
      <c r="O707" t="b">
        <v>0</v>
      </c>
      <c r="P707" t="s">
        <v>8271</v>
      </c>
      <c r="Q707" s="12" t="s">
        <v>8316</v>
      </c>
      <c r="R707" s="12" t="s">
        <v>8318</v>
      </c>
      <c r="S707">
        <f t="shared" ref="S707:S770" si="35">IFERROR(ROUND(E707/N707,2),0)</f>
        <v>195.4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6">
        <f t="shared" si="34"/>
        <v>42676.995173611111</v>
      </c>
      <c r="L708" s="18">
        <f t="shared" si="33"/>
        <v>42718.777083333334</v>
      </c>
      <c r="M708" t="b">
        <v>0</v>
      </c>
      <c r="N708">
        <v>0</v>
      </c>
      <c r="O708" t="b">
        <v>0</v>
      </c>
      <c r="P708" t="s">
        <v>8271</v>
      </c>
      <c r="Q708" s="12" t="s">
        <v>8316</v>
      </c>
      <c r="R708" s="12" t="s">
        <v>8318</v>
      </c>
      <c r="S708">
        <f t="shared" si="35"/>
        <v>0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6">
        <f t="shared" si="34"/>
        <v>42696.663506944446</v>
      </c>
      <c r="L709" s="18">
        <f t="shared" si="33"/>
        <v>42736.663506944446</v>
      </c>
      <c r="M709" t="b">
        <v>0</v>
      </c>
      <c r="N709">
        <v>456</v>
      </c>
      <c r="O709" t="b">
        <v>0</v>
      </c>
      <c r="P709" t="s">
        <v>8271</v>
      </c>
      <c r="Q709" s="12" t="s">
        <v>8316</v>
      </c>
      <c r="R709" s="12" t="s">
        <v>8318</v>
      </c>
      <c r="S709">
        <f t="shared" si="35"/>
        <v>117.7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6">
        <f t="shared" si="34"/>
        <v>41835.581018518518</v>
      </c>
      <c r="L710" s="18">
        <f t="shared" si="33"/>
        <v>41895.581018518518</v>
      </c>
      <c r="M710" t="b">
        <v>0</v>
      </c>
      <c r="N710">
        <v>369</v>
      </c>
      <c r="O710" t="b">
        <v>0</v>
      </c>
      <c r="P710" t="s">
        <v>8271</v>
      </c>
      <c r="Q710" s="12" t="s">
        <v>8316</v>
      </c>
      <c r="R710" s="12" t="s">
        <v>8318</v>
      </c>
      <c r="S710">
        <f t="shared" si="35"/>
        <v>23.95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6">
        <f t="shared" si="34"/>
        <v>41948.041192129633</v>
      </c>
      <c r="L711" s="18">
        <f t="shared" si="33"/>
        <v>41978.041192129633</v>
      </c>
      <c r="M711" t="b">
        <v>0</v>
      </c>
      <c r="N711">
        <v>2</v>
      </c>
      <c r="O711" t="b">
        <v>0</v>
      </c>
      <c r="P711" t="s">
        <v>8271</v>
      </c>
      <c r="Q711" s="12" t="s">
        <v>8316</v>
      </c>
      <c r="R711" s="12" t="s">
        <v>8318</v>
      </c>
      <c r="S711">
        <f t="shared" si="35"/>
        <v>30.5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6">
        <f t="shared" si="34"/>
        <v>41837.984976851854</v>
      </c>
      <c r="L712" s="18">
        <f t="shared" si="33"/>
        <v>41871.030555555553</v>
      </c>
      <c r="M712" t="b">
        <v>0</v>
      </c>
      <c r="N712">
        <v>0</v>
      </c>
      <c r="O712" t="b">
        <v>0</v>
      </c>
      <c r="P712" t="s">
        <v>8271</v>
      </c>
      <c r="Q712" s="12" t="s">
        <v>8316</v>
      </c>
      <c r="R712" s="12" t="s">
        <v>8318</v>
      </c>
      <c r="S712">
        <f t="shared" si="35"/>
        <v>0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6">
        <f t="shared" si="34"/>
        <v>42678.459120370375</v>
      </c>
      <c r="L713" s="18">
        <f t="shared" si="33"/>
        <v>42718.500787037032</v>
      </c>
      <c r="M713" t="b">
        <v>0</v>
      </c>
      <c r="N713">
        <v>338</v>
      </c>
      <c r="O713" t="b">
        <v>0</v>
      </c>
      <c r="P713" t="s">
        <v>8271</v>
      </c>
      <c r="Q713" s="12" t="s">
        <v>8316</v>
      </c>
      <c r="R713" s="12" t="s">
        <v>8318</v>
      </c>
      <c r="S713">
        <f t="shared" si="35"/>
        <v>99.97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6">
        <f t="shared" si="34"/>
        <v>42384.680925925932</v>
      </c>
      <c r="L714" s="18">
        <f t="shared" si="33"/>
        <v>42414.680925925932</v>
      </c>
      <c r="M714" t="b">
        <v>0</v>
      </c>
      <c r="N714">
        <v>4</v>
      </c>
      <c r="O714" t="b">
        <v>0</v>
      </c>
      <c r="P714" t="s">
        <v>8271</v>
      </c>
      <c r="Q714" s="12" t="s">
        <v>8316</v>
      </c>
      <c r="R714" s="12" t="s">
        <v>8318</v>
      </c>
      <c r="S714">
        <f t="shared" si="35"/>
        <v>26.25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6">
        <f t="shared" si="34"/>
        <v>42496.529305555552</v>
      </c>
      <c r="L715" s="18">
        <f t="shared" si="33"/>
        <v>42526.529305555552</v>
      </c>
      <c r="M715" t="b">
        <v>0</v>
      </c>
      <c r="N715">
        <v>1</v>
      </c>
      <c r="O715" t="b">
        <v>0</v>
      </c>
      <c r="P715" t="s">
        <v>8271</v>
      </c>
      <c r="Q715" s="12" t="s">
        <v>8316</v>
      </c>
      <c r="R715" s="12" t="s">
        <v>8318</v>
      </c>
      <c r="S715">
        <f t="shared" si="35"/>
        <v>199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6">
        <f t="shared" si="34"/>
        <v>42734.787986111114</v>
      </c>
      <c r="L716" s="18">
        <f t="shared" si="33"/>
        <v>42794.787986111114</v>
      </c>
      <c r="M716" t="b">
        <v>0</v>
      </c>
      <c r="N716">
        <v>28</v>
      </c>
      <c r="O716" t="b">
        <v>0</v>
      </c>
      <c r="P716" t="s">
        <v>8271</v>
      </c>
      <c r="Q716" s="12" t="s">
        <v>8316</v>
      </c>
      <c r="R716" s="12" t="s">
        <v>8318</v>
      </c>
      <c r="S716">
        <f t="shared" si="35"/>
        <v>80.319999999999993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6">
        <f t="shared" si="34"/>
        <v>42273.090740740736</v>
      </c>
      <c r="L717" s="18">
        <f t="shared" si="33"/>
        <v>42313.132407407407</v>
      </c>
      <c r="M717" t="b">
        <v>0</v>
      </c>
      <c r="N717">
        <v>12</v>
      </c>
      <c r="O717" t="b">
        <v>0</v>
      </c>
      <c r="P717" t="s">
        <v>8271</v>
      </c>
      <c r="Q717" s="12" t="s">
        <v>8316</v>
      </c>
      <c r="R717" s="12" t="s">
        <v>8318</v>
      </c>
      <c r="S717">
        <f t="shared" si="35"/>
        <v>115.75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6">
        <f t="shared" si="34"/>
        <v>41940.658645833333</v>
      </c>
      <c r="L718" s="18">
        <f t="shared" si="33"/>
        <v>41974</v>
      </c>
      <c r="M718" t="b">
        <v>0</v>
      </c>
      <c r="N718">
        <v>16</v>
      </c>
      <c r="O718" t="b">
        <v>0</v>
      </c>
      <c r="P718" t="s">
        <v>8271</v>
      </c>
      <c r="Q718" s="12" t="s">
        <v>8316</v>
      </c>
      <c r="R718" s="12" t="s">
        <v>8318</v>
      </c>
      <c r="S718">
        <f t="shared" si="35"/>
        <v>44.69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6">
        <f t="shared" si="34"/>
        <v>41857.854189814818</v>
      </c>
      <c r="L719" s="18">
        <f t="shared" si="33"/>
        <v>41887.854189814818</v>
      </c>
      <c r="M719" t="b">
        <v>0</v>
      </c>
      <c r="N719">
        <v>4</v>
      </c>
      <c r="O719" t="b">
        <v>0</v>
      </c>
      <c r="P719" t="s">
        <v>8271</v>
      </c>
      <c r="Q719" s="12" t="s">
        <v>8316</v>
      </c>
      <c r="R719" s="12" t="s">
        <v>8318</v>
      </c>
      <c r="S719">
        <f t="shared" si="35"/>
        <v>76.25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6">
        <f t="shared" si="34"/>
        <v>42752.845451388886</v>
      </c>
      <c r="L720" s="18">
        <f t="shared" si="33"/>
        <v>42784.249305555553</v>
      </c>
      <c r="M720" t="b">
        <v>0</v>
      </c>
      <c r="N720">
        <v>4</v>
      </c>
      <c r="O720" t="b">
        <v>0</v>
      </c>
      <c r="P720" t="s">
        <v>8271</v>
      </c>
      <c r="Q720" s="12" t="s">
        <v>8316</v>
      </c>
      <c r="R720" s="12" t="s">
        <v>8318</v>
      </c>
      <c r="S720">
        <f t="shared" si="35"/>
        <v>22.5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6">
        <f t="shared" si="34"/>
        <v>42409.040231481486</v>
      </c>
      <c r="L721" s="18">
        <f t="shared" si="33"/>
        <v>42423.040231481486</v>
      </c>
      <c r="M721" t="b">
        <v>0</v>
      </c>
      <c r="N721">
        <v>10</v>
      </c>
      <c r="O721" t="b">
        <v>0</v>
      </c>
      <c r="P721" t="s">
        <v>8271</v>
      </c>
      <c r="Q721" s="12" t="s">
        <v>8316</v>
      </c>
      <c r="R721" s="12" t="s">
        <v>8318</v>
      </c>
      <c r="S721">
        <f t="shared" si="35"/>
        <v>19.399999999999999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6">
        <f t="shared" si="34"/>
        <v>40909.649201388893</v>
      </c>
      <c r="L722" s="18">
        <f t="shared" si="33"/>
        <v>40937.649201388893</v>
      </c>
      <c r="M722" t="b">
        <v>0</v>
      </c>
      <c r="N722">
        <v>41</v>
      </c>
      <c r="O722" t="b">
        <v>1</v>
      </c>
      <c r="P722" t="s">
        <v>8272</v>
      </c>
      <c r="Q722" s="12" t="s">
        <v>8319</v>
      </c>
      <c r="R722" s="12" t="s">
        <v>8320</v>
      </c>
      <c r="S722">
        <f t="shared" si="35"/>
        <v>66.709999999999994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6">
        <f t="shared" si="34"/>
        <v>41807.571840277778</v>
      </c>
      <c r="L723" s="18">
        <f t="shared" si="33"/>
        <v>41852.571840277778</v>
      </c>
      <c r="M723" t="b">
        <v>0</v>
      </c>
      <c r="N723">
        <v>119</v>
      </c>
      <c r="O723" t="b">
        <v>1</v>
      </c>
      <c r="P723" t="s">
        <v>8272</v>
      </c>
      <c r="Q723" s="12" t="s">
        <v>8319</v>
      </c>
      <c r="R723" s="12" t="s">
        <v>8320</v>
      </c>
      <c r="S723">
        <f t="shared" si="35"/>
        <v>84.14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6">
        <f t="shared" si="34"/>
        <v>40977.805300925924</v>
      </c>
      <c r="L724" s="18">
        <f t="shared" si="33"/>
        <v>41007.76363425926</v>
      </c>
      <c r="M724" t="b">
        <v>0</v>
      </c>
      <c r="N724">
        <v>153</v>
      </c>
      <c r="O724" t="b">
        <v>1</v>
      </c>
      <c r="P724" t="s">
        <v>8272</v>
      </c>
      <c r="Q724" s="12" t="s">
        <v>8319</v>
      </c>
      <c r="R724" s="12" t="s">
        <v>8320</v>
      </c>
      <c r="S724">
        <f t="shared" si="35"/>
        <v>215.73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6">
        <f t="shared" si="34"/>
        <v>42184.816539351858</v>
      </c>
      <c r="L725" s="18">
        <f t="shared" si="33"/>
        <v>42215.165972222225</v>
      </c>
      <c r="M725" t="b">
        <v>0</v>
      </c>
      <c r="N725">
        <v>100</v>
      </c>
      <c r="O725" t="b">
        <v>1</v>
      </c>
      <c r="P725" t="s">
        <v>8272</v>
      </c>
      <c r="Q725" s="12" t="s">
        <v>8319</v>
      </c>
      <c r="R725" s="12" t="s">
        <v>8320</v>
      </c>
      <c r="S725">
        <f t="shared" si="35"/>
        <v>54.69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6">
        <f t="shared" si="34"/>
        <v>40694.638460648144</v>
      </c>
      <c r="L726" s="18">
        <f t="shared" si="33"/>
        <v>40724.638460648144</v>
      </c>
      <c r="M726" t="b">
        <v>0</v>
      </c>
      <c r="N726">
        <v>143</v>
      </c>
      <c r="O726" t="b">
        <v>1</v>
      </c>
      <c r="P726" t="s">
        <v>8272</v>
      </c>
      <c r="Q726" s="12" t="s">
        <v>8319</v>
      </c>
      <c r="R726" s="12" t="s">
        <v>8320</v>
      </c>
      <c r="S726">
        <f t="shared" si="35"/>
        <v>51.63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6">
        <f t="shared" si="34"/>
        <v>42321.626296296294</v>
      </c>
      <c r="L727" s="18">
        <f t="shared" si="33"/>
        <v>42351.626296296294</v>
      </c>
      <c r="M727" t="b">
        <v>0</v>
      </c>
      <c r="N727">
        <v>140</v>
      </c>
      <c r="O727" t="b">
        <v>1</v>
      </c>
      <c r="P727" t="s">
        <v>8272</v>
      </c>
      <c r="Q727" s="12" t="s">
        <v>8319</v>
      </c>
      <c r="R727" s="12" t="s">
        <v>8320</v>
      </c>
      <c r="S727">
        <f t="shared" si="35"/>
        <v>143.36000000000001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6">
        <f t="shared" si="34"/>
        <v>41346.042673611111</v>
      </c>
      <c r="L728" s="18">
        <f t="shared" si="33"/>
        <v>41376.042673611111</v>
      </c>
      <c r="M728" t="b">
        <v>0</v>
      </c>
      <c r="N728">
        <v>35</v>
      </c>
      <c r="O728" t="b">
        <v>1</v>
      </c>
      <c r="P728" t="s">
        <v>8272</v>
      </c>
      <c r="Q728" s="12" t="s">
        <v>8319</v>
      </c>
      <c r="R728" s="12" t="s">
        <v>8320</v>
      </c>
      <c r="S728">
        <f t="shared" si="35"/>
        <v>72.430000000000007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6">
        <f t="shared" si="34"/>
        <v>41247.020243055551</v>
      </c>
      <c r="L729" s="18">
        <f t="shared" si="33"/>
        <v>41288.888888888891</v>
      </c>
      <c r="M729" t="b">
        <v>0</v>
      </c>
      <c r="N729">
        <v>149</v>
      </c>
      <c r="O729" t="b">
        <v>1</v>
      </c>
      <c r="P729" t="s">
        <v>8272</v>
      </c>
      <c r="Q729" s="12" t="s">
        <v>8319</v>
      </c>
      <c r="R729" s="12" t="s">
        <v>8320</v>
      </c>
      <c r="S729">
        <f t="shared" si="35"/>
        <v>36.53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6">
        <f t="shared" si="34"/>
        <v>40731.837465277778</v>
      </c>
      <c r="L730" s="18">
        <f t="shared" si="33"/>
        <v>40776.837465277778</v>
      </c>
      <c r="M730" t="b">
        <v>0</v>
      </c>
      <c r="N730">
        <v>130</v>
      </c>
      <c r="O730" t="b">
        <v>1</v>
      </c>
      <c r="P730" t="s">
        <v>8272</v>
      </c>
      <c r="Q730" s="12" t="s">
        <v>8319</v>
      </c>
      <c r="R730" s="12" t="s">
        <v>8320</v>
      </c>
      <c r="S730">
        <f t="shared" si="35"/>
        <v>60.9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6">
        <f t="shared" si="34"/>
        <v>41111.185891203706</v>
      </c>
      <c r="L731" s="18">
        <f t="shared" si="33"/>
        <v>41171.185891203706</v>
      </c>
      <c r="M731" t="b">
        <v>0</v>
      </c>
      <c r="N731">
        <v>120</v>
      </c>
      <c r="O731" t="b">
        <v>1</v>
      </c>
      <c r="P731" t="s">
        <v>8272</v>
      </c>
      <c r="Q731" s="12" t="s">
        <v>8319</v>
      </c>
      <c r="R731" s="12" t="s">
        <v>8320</v>
      </c>
      <c r="S731">
        <f t="shared" si="35"/>
        <v>43.55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6">
        <f t="shared" si="34"/>
        <v>40854.745266203703</v>
      </c>
      <c r="L732" s="18">
        <f t="shared" si="33"/>
        <v>40884.745266203703</v>
      </c>
      <c r="M732" t="b">
        <v>0</v>
      </c>
      <c r="N732">
        <v>265</v>
      </c>
      <c r="O732" t="b">
        <v>1</v>
      </c>
      <c r="P732" t="s">
        <v>8272</v>
      </c>
      <c r="Q732" s="12" t="s">
        <v>8319</v>
      </c>
      <c r="R732" s="12" t="s">
        <v>8320</v>
      </c>
      <c r="S732">
        <f t="shared" si="35"/>
        <v>99.77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6">
        <f t="shared" si="34"/>
        <v>40879.795682870368</v>
      </c>
      <c r="L733" s="18">
        <f t="shared" si="33"/>
        <v>40930.25</v>
      </c>
      <c r="M733" t="b">
        <v>0</v>
      </c>
      <c r="N733">
        <v>71</v>
      </c>
      <c r="O733" t="b">
        <v>1</v>
      </c>
      <c r="P733" t="s">
        <v>8272</v>
      </c>
      <c r="Q733" s="12" t="s">
        <v>8319</v>
      </c>
      <c r="R733" s="12" t="s">
        <v>8320</v>
      </c>
      <c r="S733">
        <f t="shared" si="35"/>
        <v>88.73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6">
        <f t="shared" si="34"/>
        <v>41486.424317129626</v>
      </c>
      <c r="L734" s="18">
        <f t="shared" si="33"/>
        <v>41546.424317129626</v>
      </c>
      <c r="M734" t="b">
        <v>0</v>
      </c>
      <c r="N734">
        <v>13</v>
      </c>
      <c r="O734" t="b">
        <v>1</v>
      </c>
      <c r="P734" t="s">
        <v>8272</v>
      </c>
      <c r="Q734" s="12" t="s">
        <v>8319</v>
      </c>
      <c r="R734" s="12" t="s">
        <v>8320</v>
      </c>
      <c r="S734">
        <f t="shared" si="35"/>
        <v>4.92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6">
        <f t="shared" si="34"/>
        <v>41598.420046296298</v>
      </c>
      <c r="L735" s="18">
        <f t="shared" si="33"/>
        <v>41628.420046296298</v>
      </c>
      <c r="M735" t="b">
        <v>0</v>
      </c>
      <c r="N735">
        <v>169</v>
      </c>
      <c r="O735" t="b">
        <v>1</v>
      </c>
      <c r="P735" t="s">
        <v>8272</v>
      </c>
      <c r="Q735" s="12" t="s">
        <v>8319</v>
      </c>
      <c r="R735" s="12" t="s">
        <v>8320</v>
      </c>
      <c r="S735">
        <f t="shared" si="35"/>
        <v>17.82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6">
        <f t="shared" si="34"/>
        <v>42102.164583333331</v>
      </c>
      <c r="L736" s="18">
        <f t="shared" si="33"/>
        <v>42133.208333333328</v>
      </c>
      <c r="M736" t="b">
        <v>0</v>
      </c>
      <c r="N736">
        <v>57</v>
      </c>
      <c r="O736" t="b">
        <v>1</v>
      </c>
      <c r="P736" t="s">
        <v>8272</v>
      </c>
      <c r="Q736" s="12" t="s">
        <v>8319</v>
      </c>
      <c r="R736" s="12" t="s">
        <v>8320</v>
      </c>
      <c r="S736">
        <f t="shared" si="35"/>
        <v>187.19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6">
        <f t="shared" si="34"/>
        <v>41946.029467592591</v>
      </c>
      <c r="L737" s="18">
        <f t="shared" si="33"/>
        <v>41977.027083333334</v>
      </c>
      <c r="M737" t="b">
        <v>0</v>
      </c>
      <c r="N737">
        <v>229</v>
      </c>
      <c r="O737" t="b">
        <v>1</v>
      </c>
      <c r="P737" t="s">
        <v>8272</v>
      </c>
      <c r="Q737" s="12" t="s">
        <v>8319</v>
      </c>
      <c r="R737" s="12" t="s">
        <v>8320</v>
      </c>
      <c r="S737">
        <f t="shared" si="35"/>
        <v>234.81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6">
        <f t="shared" si="34"/>
        <v>41579.734259259261</v>
      </c>
      <c r="L738" s="18">
        <f t="shared" si="33"/>
        <v>41599.207638888889</v>
      </c>
      <c r="M738" t="b">
        <v>0</v>
      </c>
      <c r="N738">
        <v>108</v>
      </c>
      <c r="O738" t="b">
        <v>1</v>
      </c>
      <c r="P738" t="s">
        <v>8272</v>
      </c>
      <c r="Q738" s="12" t="s">
        <v>8319</v>
      </c>
      <c r="R738" s="12" t="s">
        <v>8320</v>
      </c>
      <c r="S738">
        <f t="shared" si="35"/>
        <v>105.05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6">
        <f t="shared" si="34"/>
        <v>41667.275312500002</v>
      </c>
      <c r="L739" s="18">
        <f t="shared" si="33"/>
        <v>41684.833333333336</v>
      </c>
      <c r="M739" t="b">
        <v>0</v>
      </c>
      <c r="N739">
        <v>108</v>
      </c>
      <c r="O739" t="b">
        <v>1</v>
      </c>
      <c r="P739" t="s">
        <v>8272</v>
      </c>
      <c r="Q739" s="12" t="s">
        <v>8319</v>
      </c>
      <c r="R739" s="12" t="s">
        <v>8320</v>
      </c>
      <c r="S739">
        <f t="shared" si="35"/>
        <v>56.67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6">
        <f t="shared" si="34"/>
        <v>41943.604097222218</v>
      </c>
      <c r="L740" s="18">
        <f t="shared" si="33"/>
        <v>41974.207638888889</v>
      </c>
      <c r="M740" t="b">
        <v>0</v>
      </c>
      <c r="N740">
        <v>41</v>
      </c>
      <c r="O740" t="b">
        <v>1</v>
      </c>
      <c r="P740" t="s">
        <v>8272</v>
      </c>
      <c r="Q740" s="12" t="s">
        <v>8319</v>
      </c>
      <c r="R740" s="12" t="s">
        <v>8320</v>
      </c>
      <c r="S740">
        <f t="shared" si="35"/>
        <v>39.049999999999997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6">
        <f t="shared" si="34"/>
        <v>41829.502650462964</v>
      </c>
      <c r="L741" s="18">
        <f t="shared" si="33"/>
        <v>41862.502650462964</v>
      </c>
      <c r="M741" t="b">
        <v>0</v>
      </c>
      <c r="N741">
        <v>139</v>
      </c>
      <c r="O741" t="b">
        <v>1</v>
      </c>
      <c r="P741" t="s">
        <v>8272</v>
      </c>
      <c r="Q741" s="12" t="s">
        <v>8319</v>
      </c>
      <c r="R741" s="12" t="s">
        <v>8320</v>
      </c>
      <c r="S741">
        <f t="shared" si="35"/>
        <v>68.349999999999994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6">
        <f t="shared" si="34"/>
        <v>42162.146782407406</v>
      </c>
      <c r="L742" s="18">
        <f t="shared" si="33"/>
        <v>42176.146782407406</v>
      </c>
      <c r="M742" t="b">
        <v>0</v>
      </c>
      <c r="N742">
        <v>19</v>
      </c>
      <c r="O742" t="b">
        <v>1</v>
      </c>
      <c r="P742" t="s">
        <v>8272</v>
      </c>
      <c r="Q742" s="12" t="s">
        <v>8319</v>
      </c>
      <c r="R742" s="12" t="s">
        <v>8320</v>
      </c>
      <c r="S742">
        <f t="shared" si="35"/>
        <v>169.58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6">
        <f t="shared" si="34"/>
        <v>41401.648217592592</v>
      </c>
      <c r="L743" s="18">
        <f t="shared" si="33"/>
        <v>41436.648217592592</v>
      </c>
      <c r="M743" t="b">
        <v>0</v>
      </c>
      <c r="N743">
        <v>94</v>
      </c>
      <c r="O743" t="b">
        <v>1</v>
      </c>
      <c r="P743" t="s">
        <v>8272</v>
      </c>
      <c r="Q743" s="12" t="s">
        <v>8319</v>
      </c>
      <c r="R743" s="12" t="s">
        <v>8320</v>
      </c>
      <c r="S743">
        <f t="shared" si="35"/>
        <v>141.41999999999999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6">
        <f t="shared" si="34"/>
        <v>41689.917962962965</v>
      </c>
      <c r="L744" s="18">
        <f t="shared" si="33"/>
        <v>41719.876296296294</v>
      </c>
      <c r="M744" t="b">
        <v>0</v>
      </c>
      <c r="N744">
        <v>23</v>
      </c>
      <c r="O744" t="b">
        <v>1</v>
      </c>
      <c r="P744" t="s">
        <v>8272</v>
      </c>
      <c r="Q744" s="12" t="s">
        <v>8319</v>
      </c>
      <c r="R744" s="12" t="s">
        <v>8320</v>
      </c>
      <c r="S744">
        <f t="shared" si="35"/>
        <v>67.39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6">
        <f t="shared" si="34"/>
        <v>40990.709317129629</v>
      </c>
      <c r="L745" s="18">
        <f t="shared" si="33"/>
        <v>41015.875</v>
      </c>
      <c r="M745" t="b">
        <v>0</v>
      </c>
      <c r="N745">
        <v>15</v>
      </c>
      <c r="O745" t="b">
        <v>1</v>
      </c>
      <c r="P745" t="s">
        <v>8272</v>
      </c>
      <c r="Q745" s="12" t="s">
        <v>8319</v>
      </c>
      <c r="R745" s="12" t="s">
        <v>8320</v>
      </c>
      <c r="S745">
        <f t="shared" si="35"/>
        <v>54.27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6">
        <f t="shared" si="34"/>
        <v>41226.95721064815</v>
      </c>
      <c r="L746" s="18">
        <f t="shared" si="33"/>
        <v>41256.95721064815</v>
      </c>
      <c r="M746" t="b">
        <v>0</v>
      </c>
      <c r="N746">
        <v>62</v>
      </c>
      <c r="O746" t="b">
        <v>1</v>
      </c>
      <c r="P746" t="s">
        <v>8272</v>
      </c>
      <c r="Q746" s="12" t="s">
        <v>8319</v>
      </c>
      <c r="R746" s="12" t="s">
        <v>8320</v>
      </c>
      <c r="S746">
        <f t="shared" si="35"/>
        <v>82.52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6">
        <f t="shared" si="34"/>
        <v>41367.572280092594</v>
      </c>
      <c r="L747" s="18">
        <f t="shared" si="33"/>
        <v>41397.572280092594</v>
      </c>
      <c r="M747" t="b">
        <v>0</v>
      </c>
      <c r="N747">
        <v>74</v>
      </c>
      <c r="O747" t="b">
        <v>1</v>
      </c>
      <c r="P747" t="s">
        <v>8272</v>
      </c>
      <c r="Q747" s="12" t="s">
        <v>8319</v>
      </c>
      <c r="R747" s="12" t="s">
        <v>8320</v>
      </c>
      <c r="S747">
        <f t="shared" si="35"/>
        <v>53.73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6">
        <f t="shared" si="34"/>
        <v>41157.042928240742</v>
      </c>
      <c r="L748" s="18">
        <f t="shared" si="33"/>
        <v>41175.165972222225</v>
      </c>
      <c r="M748" t="b">
        <v>0</v>
      </c>
      <c r="N748">
        <v>97</v>
      </c>
      <c r="O748" t="b">
        <v>1</v>
      </c>
      <c r="P748" t="s">
        <v>8272</v>
      </c>
      <c r="Q748" s="12" t="s">
        <v>8319</v>
      </c>
      <c r="R748" s="12" t="s">
        <v>8320</v>
      </c>
      <c r="S748">
        <f t="shared" si="35"/>
        <v>34.21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6">
        <f t="shared" si="34"/>
        <v>41988.548831018517</v>
      </c>
      <c r="L749" s="18">
        <f t="shared" si="33"/>
        <v>42019.454166666663</v>
      </c>
      <c r="M749" t="b">
        <v>0</v>
      </c>
      <c r="N749">
        <v>55</v>
      </c>
      <c r="O749" t="b">
        <v>1</v>
      </c>
      <c r="P749" t="s">
        <v>8272</v>
      </c>
      <c r="Q749" s="12" t="s">
        <v>8319</v>
      </c>
      <c r="R749" s="12" t="s">
        <v>8320</v>
      </c>
      <c r="S749">
        <f t="shared" si="35"/>
        <v>127.33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6">
        <f t="shared" si="34"/>
        <v>41831.846828703703</v>
      </c>
      <c r="L750" s="18">
        <f t="shared" si="33"/>
        <v>41861.846828703703</v>
      </c>
      <c r="M750" t="b">
        <v>0</v>
      </c>
      <c r="N750">
        <v>44</v>
      </c>
      <c r="O750" t="b">
        <v>1</v>
      </c>
      <c r="P750" t="s">
        <v>8272</v>
      </c>
      <c r="Q750" s="12" t="s">
        <v>8319</v>
      </c>
      <c r="R750" s="12" t="s">
        <v>8320</v>
      </c>
      <c r="S750">
        <f t="shared" si="35"/>
        <v>45.57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6">
        <f t="shared" si="34"/>
        <v>42733.94131944445</v>
      </c>
      <c r="L751" s="18">
        <f t="shared" si="33"/>
        <v>42763.94131944445</v>
      </c>
      <c r="M751" t="b">
        <v>0</v>
      </c>
      <c r="N751">
        <v>110</v>
      </c>
      <c r="O751" t="b">
        <v>1</v>
      </c>
      <c r="P751" t="s">
        <v>8272</v>
      </c>
      <c r="Q751" s="12" t="s">
        <v>8319</v>
      </c>
      <c r="R751" s="12" t="s">
        <v>8320</v>
      </c>
      <c r="S751">
        <f t="shared" si="35"/>
        <v>95.96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6">
        <f t="shared" si="34"/>
        <v>41299.878148148149</v>
      </c>
      <c r="L752" s="18">
        <f t="shared" si="33"/>
        <v>41329.878148148149</v>
      </c>
      <c r="M752" t="b">
        <v>0</v>
      </c>
      <c r="N752">
        <v>59</v>
      </c>
      <c r="O752" t="b">
        <v>1</v>
      </c>
      <c r="P752" t="s">
        <v>8272</v>
      </c>
      <c r="Q752" s="12" t="s">
        <v>8319</v>
      </c>
      <c r="R752" s="12" t="s">
        <v>8320</v>
      </c>
      <c r="S752">
        <f t="shared" si="35"/>
        <v>77.27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6">
        <f t="shared" si="34"/>
        <v>40713.630497685182</v>
      </c>
      <c r="L753" s="18">
        <f t="shared" si="33"/>
        <v>40759.630497685182</v>
      </c>
      <c r="M753" t="b">
        <v>0</v>
      </c>
      <c r="N753">
        <v>62</v>
      </c>
      <c r="O753" t="b">
        <v>1</v>
      </c>
      <c r="P753" t="s">
        <v>8272</v>
      </c>
      <c r="Q753" s="12" t="s">
        <v>8319</v>
      </c>
      <c r="R753" s="12" t="s">
        <v>8320</v>
      </c>
      <c r="S753">
        <f t="shared" si="35"/>
        <v>57.34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6">
        <f t="shared" si="34"/>
        <v>42639.421493055561</v>
      </c>
      <c r="L754" s="18">
        <f t="shared" si="33"/>
        <v>42659.458333333328</v>
      </c>
      <c r="M754" t="b">
        <v>0</v>
      </c>
      <c r="N754">
        <v>105</v>
      </c>
      <c r="O754" t="b">
        <v>1</v>
      </c>
      <c r="P754" t="s">
        <v>8272</v>
      </c>
      <c r="Q754" s="12" t="s">
        <v>8319</v>
      </c>
      <c r="R754" s="12" t="s">
        <v>8320</v>
      </c>
      <c r="S754">
        <f t="shared" si="35"/>
        <v>53.19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6">
        <f t="shared" si="34"/>
        <v>42019.590173611112</v>
      </c>
      <c r="L755" s="18">
        <f t="shared" si="33"/>
        <v>42049.590173611112</v>
      </c>
      <c r="M755" t="b">
        <v>0</v>
      </c>
      <c r="N755">
        <v>26</v>
      </c>
      <c r="O755" t="b">
        <v>1</v>
      </c>
      <c r="P755" t="s">
        <v>8272</v>
      </c>
      <c r="Q755" s="12" t="s">
        <v>8319</v>
      </c>
      <c r="R755" s="12" t="s">
        <v>8320</v>
      </c>
      <c r="S755">
        <f t="shared" si="35"/>
        <v>492.31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6">
        <f t="shared" si="34"/>
        <v>41249.749085648145</v>
      </c>
      <c r="L756" s="18">
        <f t="shared" si="33"/>
        <v>41279.749085648145</v>
      </c>
      <c r="M756" t="b">
        <v>0</v>
      </c>
      <c r="N756">
        <v>49</v>
      </c>
      <c r="O756" t="b">
        <v>1</v>
      </c>
      <c r="P756" t="s">
        <v>8272</v>
      </c>
      <c r="Q756" s="12" t="s">
        <v>8319</v>
      </c>
      <c r="R756" s="12" t="s">
        <v>8320</v>
      </c>
      <c r="S756">
        <f t="shared" si="35"/>
        <v>42.35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6">
        <f t="shared" si="34"/>
        <v>41383.605057870373</v>
      </c>
      <c r="L757" s="18">
        <f t="shared" si="33"/>
        <v>41414.02847222222</v>
      </c>
      <c r="M757" t="b">
        <v>0</v>
      </c>
      <c r="N757">
        <v>68</v>
      </c>
      <c r="O757" t="b">
        <v>1</v>
      </c>
      <c r="P757" t="s">
        <v>8272</v>
      </c>
      <c r="Q757" s="12" t="s">
        <v>8319</v>
      </c>
      <c r="R757" s="12" t="s">
        <v>8320</v>
      </c>
      <c r="S757">
        <f t="shared" si="35"/>
        <v>37.47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6">
        <f t="shared" si="34"/>
        <v>40590.766886574071</v>
      </c>
      <c r="L758" s="18">
        <f t="shared" si="33"/>
        <v>40651.725219907406</v>
      </c>
      <c r="M758" t="b">
        <v>0</v>
      </c>
      <c r="N758">
        <v>22</v>
      </c>
      <c r="O758" t="b">
        <v>1</v>
      </c>
      <c r="P758" t="s">
        <v>8272</v>
      </c>
      <c r="Q758" s="12" t="s">
        <v>8319</v>
      </c>
      <c r="R758" s="12" t="s">
        <v>8320</v>
      </c>
      <c r="S758">
        <f t="shared" si="35"/>
        <v>37.450000000000003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6">
        <f t="shared" si="34"/>
        <v>41235.054560185185</v>
      </c>
      <c r="L759" s="18">
        <f t="shared" si="33"/>
        <v>41249.054560185185</v>
      </c>
      <c r="M759" t="b">
        <v>0</v>
      </c>
      <c r="N759">
        <v>18</v>
      </c>
      <c r="O759" t="b">
        <v>1</v>
      </c>
      <c r="P759" t="s">
        <v>8272</v>
      </c>
      <c r="Q759" s="12" t="s">
        <v>8319</v>
      </c>
      <c r="R759" s="12" t="s">
        <v>8320</v>
      </c>
      <c r="S759">
        <f t="shared" si="35"/>
        <v>33.06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6">
        <f t="shared" si="34"/>
        <v>40429.836435185185</v>
      </c>
      <c r="L760" s="18">
        <f t="shared" si="33"/>
        <v>40459.836435185185</v>
      </c>
      <c r="M760" t="b">
        <v>0</v>
      </c>
      <c r="N760">
        <v>19</v>
      </c>
      <c r="O760" t="b">
        <v>1</v>
      </c>
      <c r="P760" t="s">
        <v>8272</v>
      </c>
      <c r="Q760" s="12" t="s">
        <v>8319</v>
      </c>
      <c r="R760" s="12" t="s">
        <v>8320</v>
      </c>
      <c r="S760">
        <f t="shared" si="35"/>
        <v>134.21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6">
        <f t="shared" si="34"/>
        <v>41789.330312500002</v>
      </c>
      <c r="L761" s="18">
        <f t="shared" si="33"/>
        <v>41829.330312500002</v>
      </c>
      <c r="M761" t="b">
        <v>0</v>
      </c>
      <c r="N761">
        <v>99</v>
      </c>
      <c r="O761" t="b">
        <v>1</v>
      </c>
      <c r="P761" t="s">
        <v>8272</v>
      </c>
      <c r="Q761" s="12" t="s">
        <v>8319</v>
      </c>
      <c r="R761" s="12" t="s">
        <v>8320</v>
      </c>
      <c r="S761">
        <f t="shared" si="35"/>
        <v>51.47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6">
        <f t="shared" si="34"/>
        <v>42670.764039351852</v>
      </c>
      <c r="L762" s="18">
        <f t="shared" si="33"/>
        <v>42700.805706018517</v>
      </c>
      <c r="M762" t="b">
        <v>0</v>
      </c>
      <c r="N762">
        <v>0</v>
      </c>
      <c r="O762" t="b">
        <v>0</v>
      </c>
      <c r="P762" t="s">
        <v>8273</v>
      </c>
      <c r="Q762" s="12" t="s">
        <v>8319</v>
      </c>
      <c r="R762" s="12" t="s">
        <v>8321</v>
      </c>
      <c r="S762">
        <f t="shared" si="35"/>
        <v>0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6">
        <f t="shared" si="34"/>
        <v>41642.751458333332</v>
      </c>
      <c r="L763" s="18">
        <f t="shared" si="33"/>
        <v>41672.751458333332</v>
      </c>
      <c r="M763" t="b">
        <v>0</v>
      </c>
      <c r="N763">
        <v>6</v>
      </c>
      <c r="O763" t="b">
        <v>0</v>
      </c>
      <c r="P763" t="s">
        <v>8273</v>
      </c>
      <c r="Q763" s="12" t="s">
        <v>8319</v>
      </c>
      <c r="R763" s="12" t="s">
        <v>8321</v>
      </c>
      <c r="S763">
        <f t="shared" si="35"/>
        <v>39.17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6">
        <f t="shared" si="34"/>
        <v>42690.858449074076</v>
      </c>
      <c r="L764" s="18">
        <f t="shared" si="33"/>
        <v>42708.25</v>
      </c>
      <c r="M764" t="b">
        <v>0</v>
      </c>
      <c r="N764">
        <v>0</v>
      </c>
      <c r="O764" t="b">
        <v>0</v>
      </c>
      <c r="P764" t="s">
        <v>8273</v>
      </c>
      <c r="Q764" s="12" t="s">
        <v>8319</v>
      </c>
      <c r="R764" s="12" t="s">
        <v>8321</v>
      </c>
      <c r="S764">
        <f t="shared" si="35"/>
        <v>0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6">
        <f t="shared" si="34"/>
        <v>41471.446851851848</v>
      </c>
      <c r="L765" s="18">
        <f t="shared" si="33"/>
        <v>41501.446851851848</v>
      </c>
      <c r="M765" t="b">
        <v>0</v>
      </c>
      <c r="N765">
        <v>1</v>
      </c>
      <c r="O765" t="b">
        <v>0</v>
      </c>
      <c r="P765" t="s">
        <v>8273</v>
      </c>
      <c r="Q765" s="12" t="s">
        <v>8319</v>
      </c>
      <c r="R765" s="12" t="s">
        <v>8321</v>
      </c>
      <c r="S765">
        <f t="shared" si="35"/>
        <v>5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6">
        <f t="shared" si="34"/>
        <v>42227.173159722224</v>
      </c>
      <c r="L766" s="18">
        <f t="shared" si="33"/>
        <v>42257.173159722224</v>
      </c>
      <c r="M766" t="b">
        <v>0</v>
      </c>
      <c r="N766">
        <v>0</v>
      </c>
      <c r="O766" t="b">
        <v>0</v>
      </c>
      <c r="P766" t="s">
        <v>8273</v>
      </c>
      <c r="Q766" s="12" t="s">
        <v>8319</v>
      </c>
      <c r="R766" s="12" t="s">
        <v>8321</v>
      </c>
      <c r="S766">
        <f t="shared" si="35"/>
        <v>0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6">
        <f t="shared" si="34"/>
        <v>41901.542638888888</v>
      </c>
      <c r="L767" s="18">
        <f t="shared" si="33"/>
        <v>41931.542638888888</v>
      </c>
      <c r="M767" t="b">
        <v>0</v>
      </c>
      <c r="N767">
        <v>44</v>
      </c>
      <c r="O767" t="b">
        <v>0</v>
      </c>
      <c r="P767" t="s">
        <v>8273</v>
      </c>
      <c r="Q767" s="12" t="s">
        <v>8319</v>
      </c>
      <c r="R767" s="12" t="s">
        <v>8321</v>
      </c>
      <c r="S767">
        <f t="shared" si="35"/>
        <v>57.3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6">
        <f t="shared" si="34"/>
        <v>42021.783368055556</v>
      </c>
      <c r="L768" s="18">
        <f t="shared" si="33"/>
        <v>42051.783368055556</v>
      </c>
      <c r="M768" t="b">
        <v>0</v>
      </c>
      <c r="N768">
        <v>0</v>
      </c>
      <c r="O768" t="b">
        <v>0</v>
      </c>
      <c r="P768" t="s">
        <v>8273</v>
      </c>
      <c r="Q768" s="12" t="s">
        <v>8319</v>
      </c>
      <c r="R768" s="12" t="s">
        <v>8321</v>
      </c>
      <c r="S768">
        <f t="shared" si="35"/>
        <v>0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6">
        <f t="shared" si="34"/>
        <v>42115.143634259264</v>
      </c>
      <c r="L769" s="18">
        <f t="shared" si="33"/>
        <v>42145.143634259264</v>
      </c>
      <c r="M769" t="b">
        <v>0</v>
      </c>
      <c r="N769">
        <v>3</v>
      </c>
      <c r="O769" t="b">
        <v>0</v>
      </c>
      <c r="P769" t="s">
        <v>8273</v>
      </c>
      <c r="Q769" s="12" t="s">
        <v>8319</v>
      </c>
      <c r="R769" s="12" t="s">
        <v>8321</v>
      </c>
      <c r="S769">
        <f t="shared" si="35"/>
        <v>59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6">
        <f t="shared" si="34"/>
        <v>41594.207060185188</v>
      </c>
      <c r="L770" s="18">
        <f t="shared" ref="L770:L833" si="36">(((I770/60)/60)/24)+DATE(1970,1,1)</f>
        <v>41624.207060185188</v>
      </c>
      <c r="M770" t="b">
        <v>0</v>
      </c>
      <c r="N770">
        <v>0</v>
      </c>
      <c r="O770" t="b">
        <v>0</v>
      </c>
      <c r="P770" t="s">
        <v>8273</v>
      </c>
      <c r="Q770" s="12" t="s">
        <v>8319</v>
      </c>
      <c r="R770" s="12" t="s">
        <v>8321</v>
      </c>
      <c r="S770">
        <f t="shared" si="35"/>
        <v>0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6">
        <f t="shared" ref="K771:K834" si="37">(((J771/60)/60)/24)+DATE(1970,1,1)</f>
        <v>41604.996458333335</v>
      </c>
      <c r="L771" s="18">
        <f t="shared" si="36"/>
        <v>41634.996458333335</v>
      </c>
      <c r="M771" t="b">
        <v>0</v>
      </c>
      <c r="N771">
        <v>52</v>
      </c>
      <c r="O771" t="b">
        <v>0</v>
      </c>
      <c r="P771" t="s">
        <v>8273</v>
      </c>
      <c r="Q771" s="12" t="s">
        <v>8319</v>
      </c>
      <c r="R771" s="12" t="s">
        <v>8321</v>
      </c>
      <c r="S771">
        <f t="shared" ref="S771:S834" si="38">IFERROR(ROUND(E771/N771,2),0)</f>
        <v>31.85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6">
        <f t="shared" si="37"/>
        <v>41289.999641203707</v>
      </c>
      <c r="L772" s="18">
        <f t="shared" si="36"/>
        <v>41329.999641203707</v>
      </c>
      <c r="M772" t="b">
        <v>0</v>
      </c>
      <c r="N772">
        <v>0</v>
      </c>
      <c r="O772" t="b">
        <v>0</v>
      </c>
      <c r="P772" t="s">
        <v>8273</v>
      </c>
      <c r="Q772" s="12" t="s">
        <v>8319</v>
      </c>
      <c r="R772" s="12" t="s">
        <v>8321</v>
      </c>
      <c r="S772">
        <f t="shared" si="38"/>
        <v>0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6">
        <f t="shared" si="37"/>
        <v>42349.824097222227</v>
      </c>
      <c r="L773" s="18">
        <f t="shared" si="36"/>
        <v>42399.824097222227</v>
      </c>
      <c r="M773" t="b">
        <v>0</v>
      </c>
      <c r="N773">
        <v>1</v>
      </c>
      <c r="O773" t="b">
        <v>0</v>
      </c>
      <c r="P773" t="s">
        <v>8273</v>
      </c>
      <c r="Q773" s="12" t="s">
        <v>8319</v>
      </c>
      <c r="R773" s="12" t="s">
        <v>8321</v>
      </c>
      <c r="S773">
        <f t="shared" si="38"/>
        <v>10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6">
        <f t="shared" si="37"/>
        <v>40068.056932870371</v>
      </c>
      <c r="L774" s="18">
        <f t="shared" si="36"/>
        <v>40118.165972222225</v>
      </c>
      <c r="M774" t="b">
        <v>0</v>
      </c>
      <c r="N774">
        <v>1</v>
      </c>
      <c r="O774" t="b">
        <v>0</v>
      </c>
      <c r="P774" t="s">
        <v>8273</v>
      </c>
      <c r="Q774" s="12" t="s">
        <v>8319</v>
      </c>
      <c r="R774" s="12" t="s">
        <v>8321</v>
      </c>
      <c r="S774">
        <f t="shared" si="38"/>
        <v>50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6">
        <f t="shared" si="37"/>
        <v>42100.735937499994</v>
      </c>
      <c r="L775" s="18">
        <f t="shared" si="36"/>
        <v>42134.959027777775</v>
      </c>
      <c r="M775" t="b">
        <v>0</v>
      </c>
      <c r="N775">
        <v>2</v>
      </c>
      <c r="O775" t="b">
        <v>0</v>
      </c>
      <c r="P775" t="s">
        <v>8273</v>
      </c>
      <c r="Q775" s="12" t="s">
        <v>8319</v>
      </c>
      <c r="R775" s="12" t="s">
        <v>8321</v>
      </c>
      <c r="S775">
        <f t="shared" si="38"/>
        <v>16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6">
        <f t="shared" si="37"/>
        <v>41663.780300925922</v>
      </c>
      <c r="L776" s="18">
        <f t="shared" si="36"/>
        <v>41693.780300925922</v>
      </c>
      <c r="M776" t="b">
        <v>0</v>
      </c>
      <c r="N776">
        <v>9</v>
      </c>
      <c r="O776" t="b">
        <v>0</v>
      </c>
      <c r="P776" t="s">
        <v>8273</v>
      </c>
      <c r="Q776" s="12" t="s">
        <v>8319</v>
      </c>
      <c r="R776" s="12" t="s">
        <v>8321</v>
      </c>
      <c r="S776">
        <f t="shared" si="38"/>
        <v>39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6">
        <f t="shared" si="37"/>
        <v>40863.060127314813</v>
      </c>
      <c r="L777" s="18">
        <f t="shared" si="36"/>
        <v>40893.060127314813</v>
      </c>
      <c r="M777" t="b">
        <v>0</v>
      </c>
      <c r="N777">
        <v>5</v>
      </c>
      <c r="O777" t="b">
        <v>0</v>
      </c>
      <c r="P777" t="s">
        <v>8273</v>
      </c>
      <c r="Q777" s="12" t="s">
        <v>8319</v>
      </c>
      <c r="R777" s="12" t="s">
        <v>8321</v>
      </c>
      <c r="S777">
        <f t="shared" si="38"/>
        <v>34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6">
        <f t="shared" si="37"/>
        <v>42250.685706018514</v>
      </c>
      <c r="L778" s="18">
        <f t="shared" si="36"/>
        <v>42288.208333333328</v>
      </c>
      <c r="M778" t="b">
        <v>0</v>
      </c>
      <c r="N778">
        <v>57</v>
      </c>
      <c r="O778" t="b">
        <v>0</v>
      </c>
      <c r="P778" t="s">
        <v>8273</v>
      </c>
      <c r="Q778" s="12" t="s">
        <v>8319</v>
      </c>
      <c r="R778" s="12" t="s">
        <v>8321</v>
      </c>
      <c r="S778">
        <f t="shared" si="38"/>
        <v>63.12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6">
        <f t="shared" si="37"/>
        <v>41456.981215277774</v>
      </c>
      <c r="L779" s="18">
        <f t="shared" si="36"/>
        <v>41486.981215277774</v>
      </c>
      <c r="M779" t="b">
        <v>0</v>
      </c>
      <c r="N779">
        <v>3</v>
      </c>
      <c r="O779" t="b">
        <v>0</v>
      </c>
      <c r="P779" t="s">
        <v>8273</v>
      </c>
      <c r="Q779" s="12" t="s">
        <v>8319</v>
      </c>
      <c r="R779" s="12" t="s">
        <v>8321</v>
      </c>
      <c r="S779">
        <f t="shared" si="38"/>
        <v>7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6">
        <f t="shared" si="37"/>
        <v>41729.702314814815</v>
      </c>
      <c r="L780" s="18">
        <f t="shared" si="36"/>
        <v>41759.702314814815</v>
      </c>
      <c r="M780" t="b">
        <v>0</v>
      </c>
      <c r="N780">
        <v>1</v>
      </c>
      <c r="O780" t="b">
        <v>0</v>
      </c>
      <c r="P780" t="s">
        <v>8273</v>
      </c>
      <c r="Q780" s="12" t="s">
        <v>8319</v>
      </c>
      <c r="R780" s="12" t="s">
        <v>8321</v>
      </c>
      <c r="S780">
        <f t="shared" si="38"/>
        <v>2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6">
        <f t="shared" si="37"/>
        <v>40436.68408564815</v>
      </c>
      <c r="L781" s="18">
        <f t="shared" si="36"/>
        <v>40466.166666666664</v>
      </c>
      <c r="M781" t="b">
        <v>0</v>
      </c>
      <c r="N781">
        <v>6</v>
      </c>
      <c r="O781" t="b">
        <v>0</v>
      </c>
      <c r="P781" t="s">
        <v>8273</v>
      </c>
      <c r="Q781" s="12" t="s">
        <v>8319</v>
      </c>
      <c r="R781" s="12" t="s">
        <v>8321</v>
      </c>
      <c r="S781">
        <f t="shared" si="38"/>
        <v>66.67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6">
        <f t="shared" si="37"/>
        <v>40636.673900462964</v>
      </c>
      <c r="L782" s="18">
        <f t="shared" si="36"/>
        <v>40666.673900462964</v>
      </c>
      <c r="M782" t="b">
        <v>0</v>
      </c>
      <c r="N782">
        <v>27</v>
      </c>
      <c r="O782" t="b">
        <v>1</v>
      </c>
      <c r="P782" t="s">
        <v>8274</v>
      </c>
      <c r="Q782" s="12" t="s">
        <v>8322</v>
      </c>
      <c r="R782" s="12" t="s">
        <v>8323</v>
      </c>
      <c r="S782">
        <f t="shared" si="38"/>
        <v>38.520000000000003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6">
        <f t="shared" si="37"/>
        <v>41403.000856481485</v>
      </c>
      <c r="L783" s="18">
        <f t="shared" si="36"/>
        <v>41433.000856481485</v>
      </c>
      <c r="M783" t="b">
        <v>0</v>
      </c>
      <c r="N783">
        <v>25</v>
      </c>
      <c r="O783" t="b">
        <v>1</v>
      </c>
      <c r="P783" t="s">
        <v>8274</v>
      </c>
      <c r="Q783" s="12" t="s">
        <v>8322</v>
      </c>
      <c r="R783" s="12" t="s">
        <v>8323</v>
      </c>
      <c r="S783">
        <f t="shared" si="38"/>
        <v>42.61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6">
        <f t="shared" si="37"/>
        <v>41116.758125</v>
      </c>
      <c r="L784" s="18">
        <f t="shared" si="36"/>
        <v>41146.758125</v>
      </c>
      <c r="M784" t="b">
        <v>0</v>
      </c>
      <c r="N784">
        <v>14</v>
      </c>
      <c r="O784" t="b">
        <v>1</v>
      </c>
      <c r="P784" t="s">
        <v>8274</v>
      </c>
      <c r="Q784" s="12" t="s">
        <v>8322</v>
      </c>
      <c r="R784" s="12" t="s">
        <v>8323</v>
      </c>
      <c r="S784">
        <f t="shared" si="38"/>
        <v>50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6">
        <f t="shared" si="37"/>
        <v>40987.773715277777</v>
      </c>
      <c r="L785" s="18">
        <f t="shared" si="36"/>
        <v>41026.916666666664</v>
      </c>
      <c r="M785" t="b">
        <v>0</v>
      </c>
      <c r="N785">
        <v>35</v>
      </c>
      <c r="O785" t="b">
        <v>1</v>
      </c>
      <c r="P785" t="s">
        <v>8274</v>
      </c>
      <c r="Q785" s="12" t="s">
        <v>8322</v>
      </c>
      <c r="R785" s="12" t="s">
        <v>8323</v>
      </c>
      <c r="S785">
        <f t="shared" si="38"/>
        <v>63.49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6">
        <f t="shared" si="37"/>
        <v>41675.149525462963</v>
      </c>
      <c r="L786" s="18">
        <f t="shared" si="36"/>
        <v>41715.107858796298</v>
      </c>
      <c r="M786" t="b">
        <v>0</v>
      </c>
      <c r="N786">
        <v>10</v>
      </c>
      <c r="O786" t="b">
        <v>1</v>
      </c>
      <c r="P786" t="s">
        <v>8274</v>
      </c>
      <c r="Q786" s="12" t="s">
        <v>8322</v>
      </c>
      <c r="R786" s="12" t="s">
        <v>8323</v>
      </c>
      <c r="S786">
        <f t="shared" si="38"/>
        <v>102.5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6">
        <f t="shared" si="37"/>
        <v>41303.593923611108</v>
      </c>
      <c r="L787" s="18">
        <f t="shared" si="36"/>
        <v>41333.593923611108</v>
      </c>
      <c r="M787" t="b">
        <v>0</v>
      </c>
      <c r="N787">
        <v>29</v>
      </c>
      <c r="O787" t="b">
        <v>1</v>
      </c>
      <c r="P787" t="s">
        <v>8274</v>
      </c>
      <c r="Q787" s="12" t="s">
        <v>8322</v>
      </c>
      <c r="R787" s="12" t="s">
        <v>8323</v>
      </c>
      <c r="S787">
        <f t="shared" si="38"/>
        <v>31.14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6">
        <f t="shared" si="37"/>
        <v>40983.055949074071</v>
      </c>
      <c r="L788" s="18">
        <f t="shared" si="36"/>
        <v>41040.657638888886</v>
      </c>
      <c r="M788" t="b">
        <v>0</v>
      </c>
      <c r="N788">
        <v>44</v>
      </c>
      <c r="O788" t="b">
        <v>1</v>
      </c>
      <c r="P788" t="s">
        <v>8274</v>
      </c>
      <c r="Q788" s="12" t="s">
        <v>8322</v>
      </c>
      <c r="R788" s="12" t="s">
        <v>8323</v>
      </c>
      <c r="S788">
        <f t="shared" si="38"/>
        <v>162.27000000000001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6">
        <f t="shared" si="37"/>
        <v>41549.627615740741</v>
      </c>
      <c r="L789" s="18">
        <f t="shared" si="36"/>
        <v>41579.627615740741</v>
      </c>
      <c r="M789" t="b">
        <v>0</v>
      </c>
      <c r="N789">
        <v>17</v>
      </c>
      <c r="O789" t="b">
        <v>1</v>
      </c>
      <c r="P789" t="s">
        <v>8274</v>
      </c>
      <c r="Q789" s="12" t="s">
        <v>8322</v>
      </c>
      <c r="R789" s="12" t="s">
        <v>8323</v>
      </c>
      <c r="S789">
        <f t="shared" si="38"/>
        <v>80.59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6">
        <f t="shared" si="37"/>
        <v>41059.006805555553</v>
      </c>
      <c r="L790" s="18">
        <f t="shared" si="36"/>
        <v>41097.165972222225</v>
      </c>
      <c r="M790" t="b">
        <v>0</v>
      </c>
      <c r="N790">
        <v>34</v>
      </c>
      <c r="O790" t="b">
        <v>1</v>
      </c>
      <c r="P790" t="s">
        <v>8274</v>
      </c>
      <c r="Q790" s="12" t="s">
        <v>8322</v>
      </c>
      <c r="R790" s="12" t="s">
        <v>8323</v>
      </c>
      <c r="S790">
        <f t="shared" si="38"/>
        <v>59.85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6">
        <f t="shared" si="37"/>
        <v>41277.186111111114</v>
      </c>
      <c r="L791" s="18">
        <f t="shared" si="36"/>
        <v>41295.332638888889</v>
      </c>
      <c r="M791" t="b">
        <v>0</v>
      </c>
      <c r="N791">
        <v>14</v>
      </c>
      <c r="O791" t="b">
        <v>1</v>
      </c>
      <c r="P791" t="s">
        <v>8274</v>
      </c>
      <c r="Q791" s="12" t="s">
        <v>8322</v>
      </c>
      <c r="R791" s="12" t="s">
        <v>8323</v>
      </c>
      <c r="S791">
        <f t="shared" si="38"/>
        <v>132.86000000000001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6">
        <f t="shared" si="37"/>
        <v>41276.047905092593</v>
      </c>
      <c r="L792" s="18">
        <f t="shared" si="36"/>
        <v>41306.047905092593</v>
      </c>
      <c r="M792" t="b">
        <v>0</v>
      </c>
      <c r="N792">
        <v>156</v>
      </c>
      <c r="O792" t="b">
        <v>1</v>
      </c>
      <c r="P792" t="s">
        <v>8274</v>
      </c>
      <c r="Q792" s="12" t="s">
        <v>8322</v>
      </c>
      <c r="R792" s="12" t="s">
        <v>8323</v>
      </c>
      <c r="S792">
        <f t="shared" si="38"/>
        <v>92.55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6">
        <f t="shared" si="37"/>
        <v>41557.780624999999</v>
      </c>
      <c r="L793" s="18">
        <f t="shared" si="36"/>
        <v>41591.249305555553</v>
      </c>
      <c r="M793" t="b">
        <v>0</v>
      </c>
      <c r="N793">
        <v>128</v>
      </c>
      <c r="O793" t="b">
        <v>1</v>
      </c>
      <c r="P793" t="s">
        <v>8274</v>
      </c>
      <c r="Q793" s="12" t="s">
        <v>8322</v>
      </c>
      <c r="R793" s="12" t="s">
        <v>8323</v>
      </c>
      <c r="S793">
        <f t="shared" si="38"/>
        <v>60.86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6">
        <f t="shared" si="37"/>
        <v>41555.873645833337</v>
      </c>
      <c r="L794" s="18">
        <f t="shared" si="36"/>
        <v>41585.915312500001</v>
      </c>
      <c r="M794" t="b">
        <v>0</v>
      </c>
      <c r="N794">
        <v>60</v>
      </c>
      <c r="O794" t="b">
        <v>1</v>
      </c>
      <c r="P794" t="s">
        <v>8274</v>
      </c>
      <c r="Q794" s="12" t="s">
        <v>8322</v>
      </c>
      <c r="R794" s="12" t="s">
        <v>8323</v>
      </c>
      <c r="S794">
        <f t="shared" si="38"/>
        <v>41.85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6">
        <f t="shared" si="37"/>
        <v>41442.741249999999</v>
      </c>
      <c r="L795" s="18">
        <f t="shared" si="36"/>
        <v>41458.207638888889</v>
      </c>
      <c r="M795" t="b">
        <v>0</v>
      </c>
      <c r="N795">
        <v>32</v>
      </c>
      <c r="O795" t="b">
        <v>1</v>
      </c>
      <c r="P795" t="s">
        <v>8274</v>
      </c>
      <c r="Q795" s="12" t="s">
        <v>8322</v>
      </c>
      <c r="R795" s="12" t="s">
        <v>8323</v>
      </c>
      <c r="S795">
        <f t="shared" si="38"/>
        <v>88.33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6">
        <f t="shared" si="37"/>
        <v>40736.115011574075</v>
      </c>
      <c r="L796" s="18">
        <f t="shared" si="36"/>
        <v>40791.712500000001</v>
      </c>
      <c r="M796" t="b">
        <v>0</v>
      </c>
      <c r="N796">
        <v>53</v>
      </c>
      <c r="O796" t="b">
        <v>1</v>
      </c>
      <c r="P796" t="s">
        <v>8274</v>
      </c>
      <c r="Q796" s="12" t="s">
        <v>8322</v>
      </c>
      <c r="R796" s="12" t="s">
        <v>8323</v>
      </c>
      <c r="S796">
        <f t="shared" si="38"/>
        <v>158.96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6">
        <f t="shared" si="37"/>
        <v>40963.613032407404</v>
      </c>
      <c r="L797" s="18">
        <f t="shared" si="36"/>
        <v>41006.207638888889</v>
      </c>
      <c r="M797" t="b">
        <v>0</v>
      </c>
      <c r="N797">
        <v>184</v>
      </c>
      <c r="O797" t="b">
        <v>1</v>
      </c>
      <c r="P797" t="s">
        <v>8274</v>
      </c>
      <c r="Q797" s="12" t="s">
        <v>8322</v>
      </c>
      <c r="R797" s="12" t="s">
        <v>8323</v>
      </c>
      <c r="S797">
        <f t="shared" si="38"/>
        <v>85.05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6">
        <f t="shared" si="37"/>
        <v>41502.882928240739</v>
      </c>
      <c r="L798" s="18">
        <f t="shared" si="36"/>
        <v>41532.881944444445</v>
      </c>
      <c r="M798" t="b">
        <v>0</v>
      </c>
      <c r="N798">
        <v>90</v>
      </c>
      <c r="O798" t="b">
        <v>1</v>
      </c>
      <c r="P798" t="s">
        <v>8274</v>
      </c>
      <c r="Q798" s="12" t="s">
        <v>8322</v>
      </c>
      <c r="R798" s="12" t="s">
        <v>8323</v>
      </c>
      <c r="S798">
        <f t="shared" si="38"/>
        <v>112.61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6">
        <f t="shared" si="37"/>
        <v>40996.994074074071</v>
      </c>
      <c r="L799" s="18">
        <f t="shared" si="36"/>
        <v>41028.166666666664</v>
      </c>
      <c r="M799" t="b">
        <v>0</v>
      </c>
      <c r="N799">
        <v>71</v>
      </c>
      <c r="O799" t="b">
        <v>1</v>
      </c>
      <c r="P799" t="s">
        <v>8274</v>
      </c>
      <c r="Q799" s="12" t="s">
        <v>8322</v>
      </c>
      <c r="R799" s="12" t="s">
        <v>8323</v>
      </c>
      <c r="S799">
        <f t="shared" si="38"/>
        <v>45.44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6">
        <f t="shared" si="37"/>
        <v>41882.590127314819</v>
      </c>
      <c r="L800" s="18">
        <f t="shared" si="36"/>
        <v>41912.590127314819</v>
      </c>
      <c r="M800" t="b">
        <v>0</v>
      </c>
      <c r="N800">
        <v>87</v>
      </c>
      <c r="O800" t="b">
        <v>1</v>
      </c>
      <c r="P800" t="s">
        <v>8274</v>
      </c>
      <c r="Q800" s="12" t="s">
        <v>8322</v>
      </c>
      <c r="R800" s="12" t="s">
        <v>8323</v>
      </c>
      <c r="S800">
        <f t="shared" si="38"/>
        <v>46.22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6">
        <f t="shared" si="37"/>
        <v>40996.667199074072</v>
      </c>
      <c r="L801" s="18">
        <f t="shared" si="36"/>
        <v>41026.667199074072</v>
      </c>
      <c r="M801" t="b">
        <v>0</v>
      </c>
      <c r="N801">
        <v>28</v>
      </c>
      <c r="O801" t="b">
        <v>1</v>
      </c>
      <c r="P801" t="s">
        <v>8274</v>
      </c>
      <c r="Q801" s="12" t="s">
        <v>8322</v>
      </c>
      <c r="R801" s="12" t="s">
        <v>8323</v>
      </c>
      <c r="S801">
        <f t="shared" si="38"/>
        <v>178.61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6">
        <f t="shared" si="37"/>
        <v>41863.433495370373</v>
      </c>
      <c r="L802" s="18">
        <f t="shared" si="36"/>
        <v>41893.433495370373</v>
      </c>
      <c r="M802" t="b">
        <v>0</v>
      </c>
      <c r="N802">
        <v>56</v>
      </c>
      <c r="O802" t="b">
        <v>1</v>
      </c>
      <c r="P802" t="s">
        <v>8274</v>
      </c>
      <c r="Q802" s="12" t="s">
        <v>8322</v>
      </c>
      <c r="R802" s="12" t="s">
        <v>8323</v>
      </c>
      <c r="S802">
        <f t="shared" si="38"/>
        <v>40.75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6">
        <f t="shared" si="37"/>
        <v>40695.795370370368</v>
      </c>
      <c r="L803" s="18">
        <f t="shared" si="36"/>
        <v>40725.795370370368</v>
      </c>
      <c r="M803" t="b">
        <v>0</v>
      </c>
      <c r="N803">
        <v>51</v>
      </c>
      <c r="O803" t="b">
        <v>1</v>
      </c>
      <c r="P803" t="s">
        <v>8274</v>
      </c>
      <c r="Q803" s="12" t="s">
        <v>8322</v>
      </c>
      <c r="R803" s="12" t="s">
        <v>8323</v>
      </c>
      <c r="S803">
        <f t="shared" si="38"/>
        <v>43.73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6">
        <f t="shared" si="37"/>
        <v>41123.022268518522</v>
      </c>
      <c r="L804" s="18">
        <f t="shared" si="36"/>
        <v>41169.170138888891</v>
      </c>
      <c r="M804" t="b">
        <v>0</v>
      </c>
      <c r="N804">
        <v>75</v>
      </c>
      <c r="O804" t="b">
        <v>1</v>
      </c>
      <c r="P804" t="s">
        <v>8274</v>
      </c>
      <c r="Q804" s="12" t="s">
        <v>8322</v>
      </c>
      <c r="R804" s="12" t="s">
        <v>8323</v>
      </c>
      <c r="S804">
        <f t="shared" si="38"/>
        <v>81.069999999999993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6">
        <f t="shared" si="37"/>
        <v>40665.949976851851</v>
      </c>
      <c r="L805" s="18">
        <f t="shared" si="36"/>
        <v>40692.041666666664</v>
      </c>
      <c r="M805" t="b">
        <v>0</v>
      </c>
      <c r="N805">
        <v>38</v>
      </c>
      <c r="O805" t="b">
        <v>1</v>
      </c>
      <c r="P805" t="s">
        <v>8274</v>
      </c>
      <c r="Q805" s="12" t="s">
        <v>8322</v>
      </c>
      <c r="R805" s="12" t="s">
        <v>8323</v>
      </c>
      <c r="S805">
        <f t="shared" si="38"/>
        <v>74.61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6">
        <f t="shared" si="37"/>
        <v>40730.105625000004</v>
      </c>
      <c r="L806" s="18">
        <f t="shared" si="36"/>
        <v>40747.165972222225</v>
      </c>
      <c r="M806" t="b">
        <v>0</v>
      </c>
      <c r="N806">
        <v>18</v>
      </c>
      <c r="O806" t="b">
        <v>1</v>
      </c>
      <c r="P806" t="s">
        <v>8274</v>
      </c>
      <c r="Q806" s="12" t="s">
        <v>8322</v>
      </c>
      <c r="R806" s="12" t="s">
        <v>8323</v>
      </c>
      <c r="S806">
        <f t="shared" si="38"/>
        <v>305.56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6">
        <f t="shared" si="37"/>
        <v>40690.823055555556</v>
      </c>
      <c r="L807" s="18">
        <f t="shared" si="36"/>
        <v>40740.958333333336</v>
      </c>
      <c r="M807" t="b">
        <v>0</v>
      </c>
      <c r="N807">
        <v>54</v>
      </c>
      <c r="O807" t="b">
        <v>1</v>
      </c>
      <c r="P807" t="s">
        <v>8274</v>
      </c>
      <c r="Q807" s="12" t="s">
        <v>8322</v>
      </c>
      <c r="R807" s="12" t="s">
        <v>8323</v>
      </c>
      <c r="S807">
        <f t="shared" si="38"/>
        <v>58.33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6">
        <f t="shared" si="37"/>
        <v>40763.691423611112</v>
      </c>
      <c r="L808" s="18">
        <f t="shared" si="36"/>
        <v>40793.691423611112</v>
      </c>
      <c r="M808" t="b">
        <v>0</v>
      </c>
      <c r="N808">
        <v>71</v>
      </c>
      <c r="O808" t="b">
        <v>1</v>
      </c>
      <c r="P808" t="s">
        <v>8274</v>
      </c>
      <c r="Q808" s="12" t="s">
        <v>8322</v>
      </c>
      <c r="R808" s="12" t="s">
        <v>8323</v>
      </c>
      <c r="S808">
        <f t="shared" si="38"/>
        <v>117.68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6">
        <f t="shared" si="37"/>
        <v>42759.628599537042</v>
      </c>
      <c r="L809" s="18">
        <f t="shared" si="36"/>
        <v>42795.083333333328</v>
      </c>
      <c r="M809" t="b">
        <v>0</v>
      </c>
      <c r="N809">
        <v>57</v>
      </c>
      <c r="O809" t="b">
        <v>1</v>
      </c>
      <c r="P809" t="s">
        <v>8274</v>
      </c>
      <c r="Q809" s="12" t="s">
        <v>8322</v>
      </c>
      <c r="R809" s="12" t="s">
        <v>8323</v>
      </c>
      <c r="S809">
        <f t="shared" si="38"/>
        <v>73.77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6">
        <f t="shared" si="37"/>
        <v>41962.100532407407</v>
      </c>
      <c r="L810" s="18">
        <f t="shared" si="36"/>
        <v>41995.207638888889</v>
      </c>
      <c r="M810" t="b">
        <v>0</v>
      </c>
      <c r="N810">
        <v>43</v>
      </c>
      <c r="O810" t="b">
        <v>1</v>
      </c>
      <c r="P810" t="s">
        <v>8274</v>
      </c>
      <c r="Q810" s="12" t="s">
        <v>8322</v>
      </c>
      <c r="R810" s="12" t="s">
        <v>8323</v>
      </c>
      <c r="S810">
        <f t="shared" si="38"/>
        <v>104.65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6">
        <f t="shared" si="37"/>
        <v>41628.833680555559</v>
      </c>
      <c r="L811" s="18">
        <f t="shared" si="36"/>
        <v>41658.833680555559</v>
      </c>
      <c r="M811" t="b">
        <v>0</v>
      </c>
      <c r="N811">
        <v>52</v>
      </c>
      <c r="O811" t="b">
        <v>1</v>
      </c>
      <c r="P811" t="s">
        <v>8274</v>
      </c>
      <c r="Q811" s="12" t="s">
        <v>8322</v>
      </c>
      <c r="R811" s="12" t="s">
        <v>8323</v>
      </c>
      <c r="S811">
        <f t="shared" si="38"/>
        <v>79.83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6">
        <f t="shared" si="37"/>
        <v>41123.056273148148</v>
      </c>
      <c r="L812" s="18">
        <f t="shared" si="36"/>
        <v>41153.056273148148</v>
      </c>
      <c r="M812" t="b">
        <v>0</v>
      </c>
      <c r="N812">
        <v>27</v>
      </c>
      <c r="O812" t="b">
        <v>1</v>
      </c>
      <c r="P812" t="s">
        <v>8274</v>
      </c>
      <c r="Q812" s="12" t="s">
        <v>8322</v>
      </c>
      <c r="R812" s="12" t="s">
        <v>8323</v>
      </c>
      <c r="S812">
        <f t="shared" si="38"/>
        <v>58.33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6">
        <f t="shared" si="37"/>
        <v>41443.643541666665</v>
      </c>
      <c r="L813" s="18">
        <f t="shared" si="36"/>
        <v>41465.702777777777</v>
      </c>
      <c r="M813" t="b">
        <v>0</v>
      </c>
      <c r="N813">
        <v>12</v>
      </c>
      <c r="O813" t="b">
        <v>1</v>
      </c>
      <c r="P813" t="s">
        <v>8274</v>
      </c>
      <c r="Q813" s="12" t="s">
        <v>8322</v>
      </c>
      <c r="R813" s="12" t="s">
        <v>8323</v>
      </c>
      <c r="S813">
        <f t="shared" si="38"/>
        <v>86.67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6">
        <f t="shared" si="37"/>
        <v>41282.017962962964</v>
      </c>
      <c r="L814" s="18">
        <f t="shared" si="36"/>
        <v>41334.581944444442</v>
      </c>
      <c r="M814" t="b">
        <v>0</v>
      </c>
      <c r="N814">
        <v>33</v>
      </c>
      <c r="O814" t="b">
        <v>1</v>
      </c>
      <c r="P814" t="s">
        <v>8274</v>
      </c>
      <c r="Q814" s="12" t="s">
        <v>8322</v>
      </c>
      <c r="R814" s="12" t="s">
        <v>8323</v>
      </c>
      <c r="S814">
        <f t="shared" si="38"/>
        <v>27.61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6">
        <f t="shared" si="37"/>
        <v>41080.960243055553</v>
      </c>
      <c r="L815" s="18">
        <f t="shared" si="36"/>
        <v>41110.960243055553</v>
      </c>
      <c r="M815" t="b">
        <v>0</v>
      </c>
      <c r="N815">
        <v>96</v>
      </c>
      <c r="O815" t="b">
        <v>1</v>
      </c>
      <c r="P815" t="s">
        <v>8274</v>
      </c>
      <c r="Q815" s="12" t="s">
        <v>8322</v>
      </c>
      <c r="R815" s="12" t="s">
        <v>8323</v>
      </c>
      <c r="S815">
        <f t="shared" si="38"/>
        <v>25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6">
        <f t="shared" si="37"/>
        <v>40679.743067129632</v>
      </c>
      <c r="L816" s="18">
        <f t="shared" si="36"/>
        <v>40694.75277777778</v>
      </c>
      <c r="M816" t="b">
        <v>0</v>
      </c>
      <c r="N816">
        <v>28</v>
      </c>
      <c r="O816" t="b">
        <v>1</v>
      </c>
      <c r="P816" t="s">
        <v>8274</v>
      </c>
      <c r="Q816" s="12" t="s">
        <v>8322</v>
      </c>
      <c r="R816" s="12" t="s">
        <v>8323</v>
      </c>
      <c r="S816">
        <f t="shared" si="38"/>
        <v>45.46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6">
        <f t="shared" si="37"/>
        <v>41914.917858796296</v>
      </c>
      <c r="L817" s="18">
        <f t="shared" si="36"/>
        <v>41944.917858796296</v>
      </c>
      <c r="M817" t="b">
        <v>0</v>
      </c>
      <c r="N817">
        <v>43</v>
      </c>
      <c r="O817" t="b">
        <v>1</v>
      </c>
      <c r="P817" t="s">
        <v>8274</v>
      </c>
      <c r="Q817" s="12" t="s">
        <v>8322</v>
      </c>
      <c r="R817" s="12" t="s">
        <v>8323</v>
      </c>
      <c r="S817">
        <f t="shared" si="38"/>
        <v>99.53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6">
        <f t="shared" si="37"/>
        <v>41341.870868055557</v>
      </c>
      <c r="L818" s="18">
        <f t="shared" si="36"/>
        <v>41373.270833333336</v>
      </c>
      <c r="M818" t="b">
        <v>0</v>
      </c>
      <c r="N818">
        <v>205</v>
      </c>
      <c r="O818" t="b">
        <v>1</v>
      </c>
      <c r="P818" t="s">
        <v>8274</v>
      </c>
      <c r="Q818" s="12" t="s">
        <v>8322</v>
      </c>
      <c r="R818" s="12" t="s">
        <v>8323</v>
      </c>
      <c r="S818">
        <f t="shared" si="38"/>
        <v>39.31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6">
        <f t="shared" si="37"/>
        <v>40925.599664351852</v>
      </c>
      <c r="L819" s="18">
        <f t="shared" si="36"/>
        <v>40979.207638888889</v>
      </c>
      <c r="M819" t="b">
        <v>0</v>
      </c>
      <c r="N819">
        <v>23</v>
      </c>
      <c r="O819" t="b">
        <v>1</v>
      </c>
      <c r="P819" t="s">
        <v>8274</v>
      </c>
      <c r="Q819" s="12" t="s">
        <v>8322</v>
      </c>
      <c r="R819" s="12" t="s">
        <v>8323</v>
      </c>
      <c r="S819">
        <f t="shared" si="38"/>
        <v>89.42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6">
        <f t="shared" si="37"/>
        <v>41120.882881944446</v>
      </c>
      <c r="L820" s="18">
        <f t="shared" si="36"/>
        <v>41128.709027777775</v>
      </c>
      <c r="M820" t="b">
        <v>0</v>
      </c>
      <c r="N820">
        <v>19</v>
      </c>
      <c r="O820" t="b">
        <v>1</v>
      </c>
      <c r="P820" t="s">
        <v>8274</v>
      </c>
      <c r="Q820" s="12" t="s">
        <v>8322</v>
      </c>
      <c r="R820" s="12" t="s">
        <v>8323</v>
      </c>
      <c r="S820">
        <f t="shared" si="38"/>
        <v>28.68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6">
        <f t="shared" si="37"/>
        <v>41619.998310185183</v>
      </c>
      <c r="L821" s="18">
        <f t="shared" si="36"/>
        <v>41629.197222222225</v>
      </c>
      <c r="M821" t="b">
        <v>0</v>
      </c>
      <c r="N821">
        <v>14</v>
      </c>
      <c r="O821" t="b">
        <v>1</v>
      </c>
      <c r="P821" t="s">
        <v>8274</v>
      </c>
      <c r="Q821" s="12" t="s">
        <v>8322</v>
      </c>
      <c r="R821" s="12" t="s">
        <v>8323</v>
      </c>
      <c r="S821">
        <f t="shared" si="38"/>
        <v>31.07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6">
        <f t="shared" si="37"/>
        <v>41768.841921296298</v>
      </c>
      <c r="L822" s="18">
        <f t="shared" si="36"/>
        <v>41799.208333333336</v>
      </c>
      <c r="M822" t="b">
        <v>0</v>
      </c>
      <c r="N822">
        <v>38</v>
      </c>
      <c r="O822" t="b">
        <v>1</v>
      </c>
      <c r="P822" t="s">
        <v>8274</v>
      </c>
      <c r="Q822" s="12" t="s">
        <v>8322</v>
      </c>
      <c r="R822" s="12" t="s">
        <v>8323</v>
      </c>
      <c r="S822">
        <f t="shared" si="38"/>
        <v>70.55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6">
        <f t="shared" si="37"/>
        <v>42093.922048611115</v>
      </c>
      <c r="L823" s="18">
        <f t="shared" si="36"/>
        <v>42128.167361111111</v>
      </c>
      <c r="M823" t="b">
        <v>0</v>
      </c>
      <c r="N823">
        <v>78</v>
      </c>
      <c r="O823" t="b">
        <v>1</v>
      </c>
      <c r="P823" t="s">
        <v>8274</v>
      </c>
      <c r="Q823" s="12" t="s">
        <v>8322</v>
      </c>
      <c r="R823" s="12" t="s">
        <v>8323</v>
      </c>
      <c r="S823">
        <f t="shared" si="38"/>
        <v>224.13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6">
        <f t="shared" si="37"/>
        <v>41157.947337962964</v>
      </c>
      <c r="L824" s="18">
        <f t="shared" si="36"/>
        <v>41187.947337962964</v>
      </c>
      <c r="M824" t="b">
        <v>0</v>
      </c>
      <c r="N824">
        <v>69</v>
      </c>
      <c r="O824" t="b">
        <v>1</v>
      </c>
      <c r="P824" t="s">
        <v>8274</v>
      </c>
      <c r="Q824" s="12" t="s">
        <v>8322</v>
      </c>
      <c r="R824" s="12" t="s">
        <v>8323</v>
      </c>
      <c r="S824">
        <f t="shared" si="38"/>
        <v>51.81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6">
        <f t="shared" si="37"/>
        <v>42055.972824074073</v>
      </c>
      <c r="L825" s="18">
        <f t="shared" si="36"/>
        <v>42085.931157407409</v>
      </c>
      <c r="M825" t="b">
        <v>0</v>
      </c>
      <c r="N825">
        <v>33</v>
      </c>
      <c r="O825" t="b">
        <v>1</v>
      </c>
      <c r="P825" t="s">
        <v>8274</v>
      </c>
      <c r="Q825" s="12" t="s">
        <v>8322</v>
      </c>
      <c r="R825" s="12" t="s">
        <v>8323</v>
      </c>
      <c r="S825">
        <f t="shared" si="38"/>
        <v>43.52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6">
        <f t="shared" si="37"/>
        <v>40250.242106481484</v>
      </c>
      <c r="L826" s="18">
        <f t="shared" si="36"/>
        <v>40286.290972222225</v>
      </c>
      <c r="M826" t="b">
        <v>0</v>
      </c>
      <c r="N826">
        <v>54</v>
      </c>
      <c r="O826" t="b">
        <v>1</v>
      </c>
      <c r="P826" t="s">
        <v>8274</v>
      </c>
      <c r="Q826" s="12" t="s">
        <v>8322</v>
      </c>
      <c r="R826" s="12" t="s">
        <v>8323</v>
      </c>
      <c r="S826">
        <f t="shared" si="38"/>
        <v>39.82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6">
        <f t="shared" si="37"/>
        <v>41186.306527777779</v>
      </c>
      <c r="L827" s="18">
        <f t="shared" si="36"/>
        <v>41211.306527777779</v>
      </c>
      <c r="M827" t="b">
        <v>0</v>
      </c>
      <c r="N827">
        <v>99</v>
      </c>
      <c r="O827" t="b">
        <v>1</v>
      </c>
      <c r="P827" t="s">
        <v>8274</v>
      </c>
      <c r="Q827" s="12" t="s">
        <v>8322</v>
      </c>
      <c r="R827" s="12" t="s">
        <v>8323</v>
      </c>
      <c r="S827">
        <f t="shared" si="38"/>
        <v>126.81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6">
        <f t="shared" si="37"/>
        <v>40973.038541666669</v>
      </c>
      <c r="L828" s="18">
        <f t="shared" si="36"/>
        <v>40993.996874999997</v>
      </c>
      <c r="M828" t="b">
        <v>0</v>
      </c>
      <c r="N828">
        <v>49</v>
      </c>
      <c r="O828" t="b">
        <v>1</v>
      </c>
      <c r="P828" t="s">
        <v>8274</v>
      </c>
      <c r="Q828" s="12" t="s">
        <v>8322</v>
      </c>
      <c r="R828" s="12" t="s">
        <v>8323</v>
      </c>
      <c r="S828">
        <f t="shared" si="38"/>
        <v>113.88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6">
        <f t="shared" si="37"/>
        <v>40927.473460648151</v>
      </c>
      <c r="L829" s="18">
        <f t="shared" si="36"/>
        <v>40953.825694444444</v>
      </c>
      <c r="M829" t="b">
        <v>0</v>
      </c>
      <c r="N829">
        <v>11</v>
      </c>
      <c r="O829" t="b">
        <v>1</v>
      </c>
      <c r="P829" t="s">
        <v>8274</v>
      </c>
      <c r="Q829" s="12" t="s">
        <v>8322</v>
      </c>
      <c r="R829" s="12" t="s">
        <v>8323</v>
      </c>
      <c r="S829">
        <f t="shared" si="38"/>
        <v>28.18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6">
        <f t="shared" si="37"/>
        <v>41073.050717592596</v>
      </c>
      <c r="L830" s="18">
        <f t="shared" si="36"/>
        <v>41085.683333333334</v>
      </c>
      <c r="M830" t="b">
        <v>0</v>
      </c>
      <c r="N830">
        <v>38</v>
      </c>
      <c r="O830" t="b">
        <v>1</v>
      </c>
      <c r="P830" t="s">
        <v>8274</v>
      </c>
      <c r="Q830" s="12" t="s">
        <v>8322</v>
      </c>
      <c r="R830" s="12" t="s">
        <v>8323</v>
      </c>
      <c r="S830">
        <f t="shared" si="38"/>
        <v>36.61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6">
        <f t="shared" si="37"/>
        <v>42504.801388888889</v>
      </c>
      <c r="L831" s="18">
        <f t="shared" si="36"/>
        <v>42564.801388888889</v>
      </c>
      <c r="M831" t="b">
        <v>0</v>
      </c>
      <c r="N831">
        <v>16</v>
      </c>
      <c r="O831" t="b">
        <v>1</v>
      </c>
      <c r="P831" t="s">
        <v>8274</v>
      </c>
      <c r="Q831" s="12" t="s">
        <v>8322</v>
      </c>
      <c r="R831" s="12" t="s">
        <v>8323</v>
      </c>
      <c r="S831">
        <f t="shared" si="38"/>
        <v>32.5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6">
        <f t="shared" si="37"/>
        <v>41325.525752314818</v>
      </c>
      <c r="L832" s="18">
        <f t="shared" si="36"/>
        <v>41355.484085648146</v>
      </c>
      <c r="M832" t="b">
        <v>0</v>
      </c>
      <c r="N832">
        <v>32</v>
      </c>
      <c r="O832" t="b">
        <v>1</v>
      </c>
      <c r="P832" t="s">
        <v>8274</v>
      </c>
      <c r="Q832" s="12" t="s">
        <v>8322</v>
      </c>
      <c r="R832" s="12" t="s">
        <v>8323</v>
      </c>
      <c r="S832">
        <f t="shared" si="38"/>
        <v>60.66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6">
        <f t="shared" si="37"/>
        <v>40996.646921296298</v>
      </c>
      <c r="L833" s="18">
        <f t="shared" si="36"/>
        <v>41026.646921296298</v>
      </c>
      <c r="M833" t="b">
        <v>0</v>
      </c>
      <c r="N833">
        <v>20</v>
      </c>
      <c r="O833" t="b">
        <v>1</v>
      </c>
      <c r="P833" t="s">
        <v>8274</v>
      </c>
      <c r="Q833" s="12" t="s">
        <v>8322</v>
      </c>
      <c r="R833" s="12" t="s">
        <v>8323</v>
      </c>
      <c r="S833">
        <f t="shared" si="38"/>
        <v>175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6">
        <f t="shared" si="37"/>
        <v>40869.675173611111</v>
      </c>
      <c r="L834" s="18">
        <f t="shared" ref="L834:L897" si="39">(((I834/60)/60)/24)+DATE(1970,1,1)</f>
        <v>40929.342361111114</v>
      </c>
      <c r="M834" t="b">
        <v>0</v>
      </c>
      <c r="N834">
        <v>154</v>
      </c>
      <c r="O834" t="b">
        <v>1</v>
      </c>
      <c r="P834" t="s">
        <v>8274</v>
      </c>
      <c r="Q834" s="12" t="s">
        <v>8322</v>
      </c>
      <c r="R834" s="12" t="s">
        <v>8323</v>
      </c>
      <c r="S834">
        <f t="shared" si="38"/>
        <v>97.99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6">
        <f t="shared" ref="K835:K898" si="40">(((J835/60)/60)/24)+DATE(1970,1,1)</f>
        <v>41718.878182870372</v>
      </c>
      <c r="L835" s="18">
        <f t="shared" si="39"/>
        <v>41748.878182870372</v>
      </c>
      <c r="M835" t="b">
        <v>0</v>
      </c>
      <c r="N835">
        <v>41</v>
      </c>
      <c r="O835" t="b">
        <v>1</v>
      </c>
      <c r="P835" t="s">
        <v>8274</v>
      </c>
      <c r="Q835" s="12" t="s">
        <v>8322</v>
      </c>
      <c r="R835" s="12" t="s">
        <v>8323</v>
      </c>
      <c r="S835">
        <f t="shared" ref="S835:S898" si="41">IFERROR(ROUND(E835/N835,2),0)</f>
        <v>148.78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6">
        <f t="shared" si="40"/>
        <v>41422.822824074072</v>
      </c>
      <c r="L836" s="18">
        <f t="shared" si="39"/>
        <v>41456.165972222225</v>
      </c>
      <c r="M836" t="b">
        <v>0</v>
      </c>
      <c r="N836">
        <v>75</v>
      </c>
      <c r="O836" t="b">
        <v>1</v>
      </c>
      <c r="P836" t="s">
        <v>8274</v>
      </c>
      <c r="Q836" s="12" t="s">
        <v>8322</v>
      </c>
      <c r="R836" s="12" t="s">
        <v>8323</v>
      </c>
      <c r="S836">
        <f t="shared" si="41"/>
        <v>96.08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6">
        <f t="shared" si="40"/>
        <v>41005.45784722222</v>
      </c>
      <c r="L837" s="18">
        <f t="shared" si="39"/>
        <v>41048.125</v>
      </c>
      <c r="M837" t="b">
        <v>0</v>
      </c>
      <c r="N837">
        <v>40</v>
      </c>
      <c r="O837" t="b">
        <v>1</v>
      </c>
      <c r="P837" t="s">
        <v>8274</v>
      </c>
      <c r="Q837" s="12" t="s">
        <v>8322</v>
      </c>
      <c r="R837" s="12" t="s">
        <v>8323</v>
      </c>
      <c r="S837">
        <f t="shared" si="41"/>
        <v>58.63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6">
        <f t="shared" si="40"/>
        <v>41524.056921296295</v>
      </c>
      <c r="L838" s="18">
        <f t="shared" si="39"/>
        <v>41554.056921296295</v>
      </c>
      <c r="M838" t="b">
        <v>0</v>
      </c>
      <c r="N838">
        <v>46</v>
      </c>
      <c r="O838" t="b">
        <v>1</v>
      </c>
      <c r="P838" t="s">
        <v>8274</v>
      </c>
      <c r="Q838" s="12" t="s">
        <v>8322</v>
      </c>
      <c r="R838" s="12" t="s">
        <v>8323</v>
      </c>
      <c r="S838">
        <f t="shared" si="41"/>
        <v>109.71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6">
        <f t="shared" si="40"/>
        <v>41730.998402777775</v>
      </c>
      <c r="L839" s="18">
        <f t="shared" si="39"/>
        <v>41760.998402777775</v>
      </c>
      <c r="M839" t="b">
        <v>0</v>
      </c>
      <c r="N839">
        <v>62</v>
      </c>
      <c r="O839" t="b">
        <v>1</v>
      </c>
      <c r="P839" t="s">
        <v>8274</v>
      </c>
      <c r="Q839" s="12" t="s">
        <v>8322</v>
      </c>
      <c r="R839" s="12" t="s">
        <v>8323</v>
      </c>
      <c r="S839">
        <f t="shared" si="41"/>
        <v>49.11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6">
        <f t="shared" si="40"/>
        <v>40895.897974537038</v>
      </c>
      <c r="L840" s="18">
        <f t="shared" si="39"/>
        <v>40925.897974537038</v>
      </c>
      <c r="M840" t="b">
        <v>0</v>
      </c>
      <c r="N840">
        <v>61</v>
      </c>
      <c r="O840" t="b">
        <v>1</v>
      </c>
      <c r="P840" t="s">
        <v>8274</v>
      </c>
      <c r="Q840" s="12" t="s">
        <v>8322</v>
      </c>
      <c r="R840" s="12" t="s">
        <v>8323</v>
      </c>
      <c r="S840">
        <f t="shared" si="41"/>
        <v>47.67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6">
        <f t="shared" si="40"/>
        <v>41144.763379629629</v>
      </c>
      <c r="L841" s="18">
        <f t="shared" si="39"/>
        <v>41174.763379629629</v>
      </c>
      <c r="M841" t="b">
        <v>0</v>
      </c>
      <c r="N841">
        <v>96</v>
      </c>
      <c r="O841" t="b">
        <v>1</v>
      </c>
      <c r="P841" t="s">
        <v>8274</v>
      </c>
      <c r="Q841" s="12" t="s">
        <v>8322</v>
      </c>
      <c r="R841" s="12" t="s">
        <v>8323</v>
      </c>
      <c r="S841">
        <f t="shared" si="41"/>
        <v>60.74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6">
        <f t="shared" si="40"/>
        <v>42607.226701388892</v>
      </c>
      <c r="L842" s="18">
        <f t="shared" si="39"/>
        <v>42637.226701388892</v>
      </c>
      <c r="M842" t="b">
        <v>0</v>
      </c>
      <c r="N842">
        <v>190</v>
      </c>
      <c r="O842" t="b">
        <v>1</v>
      </c>
      <c r="P842" t="s">
        <v>8275</v>
      </c>
      <c r="Q842" s="12" t="s">
        <v>8322</v>
      </c>
      <c r="R842" s="12" t="s">
        <v>8324</v>
      </c>
      <c r="S842">
        <f t="shared" si="41"/>
        <v>63.38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6">
        <f t="shared" si="40"/>
        <v>41923.838692129626</v>
      </c>
      <c r="L843" s="18">
        <f t="shared" si="39"/>
        <v>41953.88035879629</v>
      </c>
      <c r="M843" t="b">
        <v>1</v>
      </c>
      <c r="N843">
        <v>94</v>
      </c>
      <c r="O843" t="b">
        <v>1</v>
      </c>
      <c r="P843" t="s">
        <v>8275</v>
      </c>
      <c r="Q843" s="12" t="s">
        <v>8322</v>
      </c>
      <c r="R843" s="12" t="s">
        <v>8324</v>
      </c>
      <c r="S843">
        <f t="shared" si="41"/>
        <v>53.89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6">
        <f t="shared" si="40"/>
        <v>41526.592395833337</v>
      </c>
      <c r="L844" s="18">
        <f t="shared" si="39"/>
        <v>41561.165972222225</v>
      </c>
      <c r="M844" t="b">
        <v>1</v>
      </c>
      <c r="N844">
        <v>39</v>
      </c>
      <c r="O844" t="b">
        <v>1</v>
      </c>
      <c r="P844" t="s">
        <v>8275</v>
      </c>
      <c r="Q844" s="12" t="s">
        <v>8322</v>
      </c>
      <c r="R844" s="12" t="s">
        <v>8324</v>
      </c>
      <c r="S844">
        <f t="shared" si="41"/>
        <v>66.87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6">
        <f t="shared" si="40"/>
        <v>42695.257870370369</v>
      </c>
      <c r="L845" s="18">
        <f t="shared" si="39"/>
        <v>42712.333333333328</v>
      </c>
      <c r="M845" t="b">
        <v>0</v>
      </c>
      <c r="N845">
        <v>127</v>
      </c>
      <c r="O845" t="b">
        <v>1</v>
      </c>
      <c r="P845" t="s">
        <v>8275</v>
      </c>
      <c r="Q845" s="12" t="s">
        <v>8322</v>
      </c>
      <c r="R845" s="12" t="s">
        <v>8324</v>
      </c>
      <c r="S845">
        <f t="shared" si="41"/>
        <v>63.1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6">
        <f t="shared" si="40"/>
        <v>41905.684629629628</v>
      </c>
      <c r="L846" s="18">
        <f t="shared" si="39"/>
        <v>41944.207638888889</v>
      </c>
      <c r="M846" t="b">
        <v>1</v>
      </c>
      <c r="N846">
        <v>159</v>
      </c>
      <c r="O846" t="b">
        <v>1</v>
      </c>
      <c r="P846" t="s">
        <v>8275</v>
      </c>
      <c r="Q846" s="12" t="s">
        <v>8322</v>
      </c>
      <c r="R846" s="12" t="s">
        <v>8324</v>
      </c>
      <c r="S846">
        <f t="shared" si="41"/>
        <v>36.630000000000003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6">
        <f t="shared" si="40"/>
        <v>42578.205972222218</v>
      </c>
      <c r="L847" s="18">
        <f t="shared" si="39"/>
        <v>42618.165972222225</v>
      </c>
      <c r="M847" t="b">
        <v>0</v>
      </c>
      <c r="N847">
        <v>177</v>
      </c>
      <c r="O847" t="b">
        <v>1</v>
      </c>
      <c r="P847" t="s">
        <v>8275</v>
      </c>
      <c r="Q847" s="12" t="s">
        <v>8322</v>
      </c>
      <c r="R847" s="12" t="s">
        <v>8324</v>
      </c>
      <c r="S847">
        <f t="shared" si="41"/>
        <v>34.01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6">
        <f t="shared" si="40"/>
        <v>41694.391840277778</v>
      </c>
      <c r="L848" s="18">
        <f t="shared" si="39"/>
        <v>41708.583333333336</v>
      </c>
      <c r="M848" t="b">
        <v>0</v>
      </c>
      <c r="N848">
        <v>47</v>
      </c>
      <c r="O848" t="b">
        <v>1</v>
      </c>
      <c r="P848" t="s">
        <v>8275</v>
      </c>
      <c r="Q848" s="12" t="s">
        <v>8322</v>
      </c>
      <c r="R848" s="12" t="s">
        <v>8324</v>
      </c>
      <c r="S848">
        <f t="shared" si="41"/>
        <v>28.55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6">
        <f t="shared" si="40"/>
        <v>42165.79833333334</v>
      </c>
      <c r="L849" s="18">
        <f t="shared" si="39"/>
        <v>42195.79833333334</v>
      </c>
      <c r="M849" t="b">
        <v>0</v>
      </c>
      <c r="N849">
        <v>1</v>
      </c>
      <c r="O849" t="b">
        <v>1</v>
      </c>
      <c r="P849" t="s">
        <v>8275</v>
      </c>
      <c r="Q849" s="12" t="s">
        <v>8322</v>
      </c>
      <c r="R849" s="12" t="s">
        <v>8324</v>
      </c>
      <c r="S849">
        <f t="shared" si="41"/>
        <v>10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6">
        <f t="shared" si="40"/>
        <v>42078.792048611111</v>
      </c>
      <c r="L850" s="18">
        <f t="shared" si="39"/>
        <v>42108.792048611111</v>
      </c>
      <c r="M850" t="b">
        <v>0</v>
      </c>
      <c r="N850">
        <v>16</v>
      </c>
      <c r="O850" t="b">
        <v>1</v>
      </c>
      <c r="P850" t="s">
        <v>8275</v>
      </c>
      <c r="Q850" s="12" t="s">
        <v>8322</v>
      </c>
      <c r="R850" s="12" t="s">
        <v>8324</v>
      </c>
      <c r="S850">
        <f t="shared" si="41"/>
        <v>18.75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6">
        <f t="shared" si="40"/>
        <v>42051.148888888885</v>
      </c>
      <c r="L851" s="18">
        <f t="shared" si="39"/>
        <v>42079.107222222221</v>
      </c>
      <c r="M851" t="b">
        <v>0</v>
      </c>
      <c r="N851">
        <v>115</v>
      </c>
      <c r="O851" t="b">
        <v>1</v>
      </c>
      <c r="P851" t="s">
        <v>8275</v>
      </c>
      <c r="Q851" s="12" t="s">
        <v>8322</v>
      </c>
      <c r="R851" s="12" t="s">
        <v>8324</v>
      </c>
      <c r="S851">
        <f t="shared" si="41"/>
        <v>41.7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6">
        <f t="shared" si="40"/>
        <v>42452.827743055561</v>
      </c>
      <c r="L852" s="18">
        <f t="shared" si="39"/>
        <v>42485.207638888889</v>
      </c>
      <c r="M852" t="b">
        <v>0</v>
      </c>
      <c r="N852">
        <v>133</v>
      </c>
      <c r="O852" t="b">
        <v>1</v>
      </c>
      <c r="P852" t="s">
        <v>8275</v>
      </c>
      <c r="Q852" s="12" t="s">
        <v>8322</v>
      </c>
      <c r="R852" s="12" t="s">
        <v>8324</v>
      </c>
      <c r="S852">
        <f t="shared" si="41"/>
        <v>46.67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6">
        <f t="shared" si="40"/>
        <v>42522.880243055552</v>
      </c>
      <c r="L853" s="18">
        <f t="shared" si="39"/>
        <v>42582.822916666672</v>
      </c>
      <c r="M853" t="b">
        <v>0</v>
      </c>
      <c r="N853">
        <v>70</v>
      </c>
      <c r="O853" t="b">
        <v>1</v>
      </c>
      <c r="P853" t="s">
        <v>8275</v>
      </c>
      <c r="Q853" s="12" t="s">
        <v>8322</v>
      </c>
      <c r="R853" s="12" t="s">
        <v>8324</v>
      </c>
      <c r="S853">
        <f t="shared" si="41"/>
        <v>37.270000000000003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6">
        <f t="shared" si="40"/>
        <v>42656.805497685185</v>
      </c>
      <c r="L854" s="18">
        <f t="shared" si="39"/>
        <v>42667.875</v>
      </c>
      <c r="M854" t="b">
        <v>0</v>
      </c>
      <c r="N854">
        <v>62</v>
      </c>
      <c r="O854" t="b">
        <v>1</v>
      </c>
      <c r="P854" t="s">
        <v>8275</v>
      </c>
      <c r="Q854" s="12" t="s">
        <v>8322</v>
      </c>
      <c r="R854" s="12" t="s">
        <v>8324</v>
      </c>
      <c r="S854">
        <f t="shared" si="41"/>
        <v>59.26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6">
        <f t="shared" si="40"/>
        <v>42021.832280092596</v>
      </c>
      <c r="L855" s="18">
        <f t="shared" si="39"/>
        <v>42051.832280092596</v>
      </c>
      <c r="M855" t="b">
        <v>0</v>
      </c>
      <c r="N855">
        <v>10</v>
      </c>
      <c r="O855" t="b">
        <v>1</v>
      </c>
      <c r="P855" t="s">
        <v>8275</v>
      </c>
      <c r="Q855" s="12" t="s">
        <v>8322</v>
      </c>
      <c r="R855" s="12" t="s">
        <v>8324</v>
      </c>
      <c r="S855">
        <f t="shared" si="41"/>
        <v>30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6">
        <f t="shared" si="40"/>
        <v>42702.212337962963</v>
      </c>
      <c r="L856" s="18">
        <f t="shared" si="39"/>
        <v>42732.212337962963</v>
      </c>
      <c r="M856" t="b">
        <v>0</v>
      </c>
      <c r="N856">
        <v>499</v>
      </c>
      <c r="O856" t="b">
        <v>1</v>
      </c>
      <c r="P856" t="s">
        <v>8275</v>
      </c>
      <c r="Q856" s="12" t="s">
        <v>8322</v>
      </c>
      <c r="R856" s="12" t="s">
        <v>8324</v>
      </c>
      <c r="S856">
        <f t="shared" si="41"/>
        <v>65.86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6">
        <f t="shared" si="40"/>
        <v>42545.125196759262</v>
      </c>
      <c r="L857" s="18">
        <f t="shared" si="39"/>
        <v>42575.125196759262</v>
      </c>
      <c r="M857" t="b">
        <v>0</v>
      </c>
      <c r="N857">
        <v>47</v>
      </c>
      <c r="O857" t="b">
        <v>1</v>
      </c>
      <c r="P857" t="s">
        <v>8275</v>
      </c>
      <c r="Q857" s="12" t="s">
        <v>8322</v>
      </c>
      <c r="R857" s="12" t="s">
        <v>8324</v>
      </c>
      <c r="S857">
        <f t="shared" si="41"/>
        <v>31.91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6">
        <f t="shared" si="40"/>
        <v>42609.311990740738</v>
      </c>
      <c r="L858" s="18">
        <f t="shared" si="39"/>
        <v>42668.791666666672</v>
      </c>
      <c r="M858" t="b">
        <v>0</v>
      </c>
      <c r="N858">
        <v>28</v>
      </c>
      <c r="O858" t="b">
        <v>1</v>
      </c>
      <c r="P858" t="s">
        <v>8275</v>
      </c>
      <c r="Q858" s="12" t="s">
        <v>8322</v>
      </c>
      <c r="R858" s="12" t="s">
        <v>8324</v>
      </c>
      <c r="S858">
        <f t="shared" si="41"/>
        <v>19.46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6">
        <f t="shared" si="40"/>
        <v>42291.581377314811</v>
      </c>
      <c r="L859" s="18">
        <f t="shared" si="39"/>
        <v>42333.623043981483</v>
      </c>
      <c r="M859" t="b">
        <v>0</v>
      </c>
      <c r="N859">
        <v>24</v>
      </c>
      <c r="O859" t="b">
        <v>1</v>
      </c>
      <c r="P859" t="s">
        <v>8275</v>
      </c>
      <c r="Q859" s="12" t="s">
        <v>8322</v>
      </c>
      <c r="R859" s="12" t="s">
        <v>8324</v>
      </c>
      <c r="S859">
        <f t="shared" si="41"/>
        <v>50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6">
        <f t="shared" si="40"/>
        <v>42079.745578703703</v>
      </c>
      <c r="L860" s="18">
        <f t="shared" si="39"/>
        <v>42109.957638888889</v>
      </c>
      <c r="M860" t="b">
        <v>0</v>
      </c>
      <c r="N860">
        <v>76</v>
      </c>
      <c r="O860" t="b">
        <v>1</v>
      </c>
      <c r="P860" t="s">
        <v>8275</v>
      </c>
      <c r="Q860" s="12" t="s">
        <v>8322</v>
      </c>
      <c r="R860" s="12" t="s">
        <v>8324</v>
      </c>
      <c r="S860">
        <f t="shared" si="41"/>
        <v>22.74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6">
        <f t="shared" si="40"/>
        <v>42128.820231481484</v>
      </c>
      <c r="L861" s="18">
        <f t="shared" si="39"/>
        <v>42159</v>
      </c>
      <c r="M861" t="b">
        <v>0</v>
      </c>
      <c r="N861">
        <v>98</v>
      </c>
      <c r="O861" t="b">
        <v>1</v>
      </c>
      <c r="P861" t="s">
        <v>8275</v>
      </c>
      <c r="Q861" s="12" t="s">
        <v>8322</v>
      </c>
      <c r="R861" s="12" t="s">
        <v>8324</v>
      </c>
      <c r="S861">
        <f t="shared" si="41"/>
        <v>42.72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6">
        <f t="shared" si="40"/>
        <v>41570.482789351852</v>
      </c>
      <c r="L862" s="18">
        <f t="shared" si="39"/>
        <v>41600.524456018517</v>
      </c>
      <c r="M862" t="b">
        <v>0</v>
      </c>
      <c r="N862">
        <v>48</v>
      </c>
      <c r="O862" t="b">
        <v>0</v>
      </c>
      <c r="P862" t="s">
        <v>8276</v>
      </c>
      <c r="Q862" s="12" t="s">
        <v>8322</v>
      </c>
      <c r="R862" s="12" t="s">
        <v>8325</v>
      </c>
      <c r="S862">
        <f t="shared" si="41"/>
        <v>52.92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6">
        <f t="shared" si="40"/>
        <v>42599.965324074074</v>
      </c>
      <c r="L863" s="18">
        <f t="shared" si="39"/>
        <v>42629.965324074074</v>
      </c>
      <c r="M863" t="b">
        <v>0</v>
      </c>
      <c r="N863">
        <v>2</v>
      </c>
      <c r="O863" t="b">
        <v>0</v>
      </c>
      <c r="P863" t="s">
        <v>8276</v>
      </c>
      <c r="Q863" s="12" t="s">
        <v>8322</v>
      </c>
      <c r="R863" s="12" t="s">
        <v>8325</v>
      </c>
      <c r="S863">
        <f t="shared" si="41"/>
        <v>50.5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6">
        <f t="shared" si="40"/>
        <v>41559.5549537037</v>
      </c>
      <c r="L864" s="18">
        <f t="shared" si="39"/>
        <v>41589.596620370372</v>
      </c>
      <c r="M864" t="b">
        <v>0</v>
      </c>
      <c r="N864">
        <v>4</v>
      </c>
      <c r="O864" t="b">
        <v>0</v>
      </c>
      <c r="P864" t="s">
        <v>8276</v>
      </c>
      <c r="Q864" s="12" t="s">
        <v>8322</v>
      </c>
      <c r="R864" s="12" t="s">
        <v>8325</v>
      </c>
      <c r="S864">
        <f t="shared" si="41"/>
        <v>42.5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6">
        <f t="shared" si="40"/>
        <v>40921.117662037039</v>
      </c>
      <c r="L865" s="18">
        <f t="shared" si="39"/>
        <v>40951.117662037039</v>
      </c>
      <c r="M865" t="b">
        <v>0</v>
      </c>
      <c r="N865">
        <v>5</v>
      </c>
      <c r="O865" t="b">
        <v>0</v>
      </c>
      <c r="P865" t="s">
        <v>8276</v>
      </c>
      <c r="Q865" s="12" t="s">
        <v>8322</v>
      </c>
      <c r="R865" s="12" t="s">
        <v>8325</v>
      </c>
      <c r="S865">
        <f t="shared" si="41"/>
        <v>18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6">
        <f t="shared" si="40"/>
        <v>41541.106921296298</v>
      </c>
      <c r="L866" s="18">
        <f t="shared" si="39"/>
        <v>41563.415972222225</v>
      </c>
      <c r="M866" t="b">
        <v>0</v>
      </c>
      <c r="N866">
        <v>79</v>
      </c>
      <c r="O866" t="b">
        <v>0</v>
      </c>
      <c r="P866" t="s">
        <v>8276</v>
      </c>
      <c r="Q866" s="12" t="s">
        <v>8322</v>
      </c>
      <c r="R866" s="12" t="s">
        <v>8325</v>
      </c>
      <c r="S866">
        <f t="shared" si="41"/>
        <v>34.18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6">
        <f t="shared" si="40"/>
        <v>41230.77311342593</v>
      </c>
      <c r="L867" s="18">
        <f t="shared" si="39"/>
        <v>41290.77311342593</v>
      </c>
      <c r="M867" t="b">
        <v>0</v>
      </c>
      <c r="N867">
        <v>2</v>
      </c>
      <c r="O867" t="b">
        <v>0</v>
      </c>
      <c r="P867" t="s">
        <v>8276</v>
      </c>
      <c r="Q867" s="12" t="s">
        <v>8322</v>
      </c>
      <c r="R867" s="12" t="s">
        <v>8325</v>
      </c>
      <c r="S867">
        <f t="shared" si="41"/>
        <v>22.5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6">
        <f t="shared" si="40"/>
        <v>42025.637939814813</v>
      </c>
      <c r="L868" s="18">
        <f t="shared" si="39"/>
        <v>42063.631944444445</v>
      </c>
      <c r="M868" t="b">
        <v>0</v>
      </c>
      <c r="N868">
        <v>11</v>
      </c>
      <c r="O868" t="b">
        <v>0</v>
      </c>
      <c r="P868" t="s">
        <v>8276</v>
      </c>
      <c r="Q868" s="12" t="s">
        <v>8322</v>
      </c>
      <c r="R868" s="12" t="s">
        <v>8325</v>
      </c>
      <c r="S868">
        <f t="shared" si="41"/>
        <v>58.18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6">
        <f t="shared" si="40"/>
        <v>40088.105393518519</v>
      </c>
      <c r="L869" s="18">
        <f t="shared" si="39"/>
        <v>40148.207638888889</v>
      </c>
      <c r="M869" t="b">
        <v>0</v>
      </c>
      <c r="N869">
        <v>11</v>
      </c>
      <c r="O869" t="b">
        <v>0</v>
      </c>
      <c r="P869" t="s">
        <v>8276</v>
      </c>
      <c r="Q869" s="12" t="s">
        <v>8322</v>
      </c>
      <c r="R869" s="12" t="s">
        <v>8325</v>
      </c>
      <c r="S869">
        <f t="shared" si="41"/>
        <v>109.18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6">
        <f t="shared" si="40"/>
        <v>41616.027754629627</v>
      </c>
      <c r="L870" s="18">
        <f t="shared" si="39"/>
        <v>41646.027754629627</v>
      </c>
      <c r="M870" t="b">
        <v>0</v>
      </c>
      <c r="N870">
        <v>1</v>
      </c>
      <c r="O870" t="b">
        <v>0</v>
      </c>
      <c r="P870" t="s">
        <v>8276</v>
      </c>
      <c r="Q870" s="12" t="s">
        <v>8322</v>
      </c>
      <c r="R870" s="12" t="s">
        <v>8325</v>
      </c>
      <c r="S870">
        <f t="shared" si="41"/>
        <v>50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6">
        <f t="shared" si="40"/>
        <v>41342.845567129632</v>
      </c>
      <c r="L871" s="18">
        <f t="shared" si="39"/>
        <v>41372.803900462961</v>
      </c>
      <c r="M871" t="b">
        <v>0</v>
      </c>
      <c r="N871">
        <v>3</v>
      </c>
      <c r="O871" t="b">
        <v>0</v>
      </c>
      <c r="P871" t="s">
        <v>8276</v>
      </c>
      <c r="Q871" s="12" t="s">
        <v>8322</v>
      </c>
      <c r="R871" s="12" t="s">
        <v>8325</v>
      </c>
      <c r="S871">
        <f t="shared" si="41"/>
        <v>346.67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6">
        <f t="shared" si="40"/>
        <v>41488.022256944445</v>
      </c>
      <c r="L872" s="18">
        <f t="shared" si="39"/>
        <v>41518.022256944445</v>
      </c>
      <c r="M872" t="b">
        <v>0</v>
      </c>
      <c r="N872">
        <v>5</v>
      </c>
      <c r="O872" t="b">
        <v>0</v>
      </c>
      <c r="P872" t="s">
        <v>8276</v>
      </c>
      <c r="Q872" s="12" t="s">
        <v>8322</v>
      </c>
      <c r="R872" s="12" t="s">
        <v>8325</v>
      </c>
      <c r="S872">
        <f t="shared" si="41"/>
        <v>12.4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6">
        <f t="shared" si="40"/>
        <v>41577.561284722222</v>
      </c>
      <c r="L873" s="18">
        <f t="shared" si="39"/>
        <v>41607.602951388886</v>
      </c>
      <c r="M873" t="b">
        <v>0</v>
      </c>
      <c r="N873">
        <v>12</v>
      </c>
      <c r="O873" t="b">
        <v>0</v>
      </c>
      <c r="P873" t="s">
        <v>8276</v>
      </c>
      <c r="Q873" s="12" t="s">
        <v>8322</v>
      </c>
      <c r="R873" s="12" t="s">
        <v>8325</v>
      </c>
      <c r="S873">
        <f t="shared" si="41"/>
        <v>27.08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6">
        <f t="shared" si="40"/>
        <v>40567.825543981482</v>
      </c>
      <c r="L874" s="18">
        <f t="shared" si="39"/>
        <v>40612.825543981482</v>
      </c>
      <c r="M874" t="b">
        <v>0</v>
      </c>
      <c r="N874">
        <v>2</v>
      </c>
      <c r="O874" t="b">
        <v>0</v>
      </c>
      <c r="P874" t="s">
        <v>8276</v>
      </c>
      <c r="Q874" s="12" t="s">
        <v>8322</v>
      </c>
      <c r="R874" s="12" t="s">
        <v>8325</v>
      </c>
      <c r="S874">
        <f t="shared" si="41"/>
        <v>32.5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6">
        <f t="shared" si="40"/>
        <v>41184.167129629634</v>
      </c>
      <c r="L875" s="18">
        <f t="shared" si="39"/>
        <v>41224.208796296298</v>
      </c>
      <c r="M875" t="b">
        <v>0</v>
      </c>
      <c r="N875">
        <v>5</v>
      </c>
      <c r="O875" t="b">
        <v>0</v>
      </c>
      <c r="P875" t="s">
        <v>8276</v>
      </c>
      <c r="Q875" s="12" t="s">
        <v>8322</v>
      </c>
      <c r="R875" s="12" t="s">
        <v>8325</v>
      </c>
      <c r="S875">
        <f t="shared" si="41"/>
        <v>9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6">
        <f t="shared" si="40"/>
        <v>41368.583726851852</v>
      </c>
      <c r="L876" s="18">
        <f t="shared" si="39"/>
        <v>41398.583726851852</v>
      </c>
      <c r="M876" t="b">
        <v>0</v>
      </c>
      <c r="N876">
        <v>21</v>
      </c>
      <c r="O876" t="b">
        <v>0</v>
      </c>
      <c r="P876" t="s">
        <v>8276</v>
      </c>
      <c r="Q876" s="12" t="s">
        <v>8322</v>
      </c>
      <c r="R876" s="12" t="s">
        <v>8325</v>
      </c>
      <c r="S876">
        <f t="shared" si="41"/>
        <v>34.76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6">
        <f t="shared" si="40"/>
        <v>42248.723738425921</v>
      </c>
      <c r="L877" s="18">
        <f t="shared" si="39"/>
        <v>42268.723738425921</v>
      </c>
      <c r="M877" t="b">
        <v>0</v>
      </c>
      <c r="N877">
        <v>0</v>
      </c>
      <c r="O877" t="b">
        <v>0</v>
      </c>
      <c r="P877" t="s">
        <v>8276</v>
      </c>
      <c r="Q877" s="12" t="s">
        <v>8322</v>
      </c>
      <c r="R877" s="12" t="s">
        <v>8325</v>
      </c>
      <c r="S877">
        <f t="shared" si="41"/>
        <v>0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6">
        <f t="shared" si="40"/>
        <v>41276.496840277774</v>
      </c>
      <c r="L878" s="18">
        <f t="shared" si="39"/>
        <v>41309.496840277774</v>
      </c>
      <c r="M878" t="b">
        <v>0</v>
      </c>
      <c r="N878">
        <v>45</v>
      </c>
      <c r="O878" t="b">
        <v>0</v>
      </c>
      <c r="P878" t="s">
        <v>8276</v>
      </c>
      <c r="Q878" s="12" t="s">
        <v>8322</v>
      </c>
      <c r="R878" s="12" t="s">
        <v>8325</v>
      </c>
      <c r="S878">
        <f t="shared" si="41"/>
        <v>28.58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6">
        <f t="shared" si="40"/>
        <v>41597.788888888892</v>
      </c>
      <c r="L879" s="18">
        <f t="shared" si="39"/>
        <v>41627.788888888892</v>
      </c>
      <c r="M879" t="b">
        <v>0</v>
      </c>
      <c r="N879">
        <v>29</v>
      </c>
      <c r="O879" t="b">
        <v>0</v>
      </c>
      <c r="P879" t="s">
        <v>8276</v>
      </c>
      <c r="Q879" s="12" t="s">
        <v>8322</v>
      </c>
      <c r="R879" s="12" t="s">
        <v>8325</v>
      </c>
      <c r="S879">
        <f t="shared" si="41"/>
        <v>46.59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6">
        <f t="shared" si="40"/>
        <v>40505.232916666668</v>
      </c>
      <c r="L880" s="18">
        <f t="shared" si="39"/>
        <v>40535.232916666668</v>
      </c>
      <c r="M880" t="b">
        <v>0</v>
      </c>
      <c r="N880">
        <v>2</v>
      </c>
      <c r="O880" t="b">
        <v>0</v>
      </c>
      <c r="P880" t="s">
        <v>8276</v>
      </c>
      <c r="Q880" s="12" t="s">
        <v>8322</v>
      </c>
      <c r="R880" s="12" t="s">
        <v>8325</v>
      </c>
      <c r="S880">
        <f t="shared" si="41"/>
        <v>32.5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6">
        <f t="shared" si="40"/>
        <v>41037.829918981479</v>
      </c>
      <c r="L881" s="18">
        <f t="shared" si="39"/>
        <v>41058.829918981479</v>
      </c>
      <c r="M881" t="b">
        <v>0</v>
      </c>
      <c r="N881">
        <v>30</v>
      </c>
      <c r="O881" t="b">
        <v>0</v>
      </c>
      <c r="P881" t="s">
        <v>8276</v>
      </c>
      <c r="Q881" s="12" t="s">
        <v>8322</v>
      </c>
      <c r="R881" s="12" t="s">
        <v>8325</v>
      </c>
      <c r="S881">
        <f t="shared" si="41"/>
        <v>21.47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6">
        <f t="shared" si="40"/>
        <v>41179.32104166667</v>
      </c>
      <c r="L882" s="18">
        <f t="shared" si="39"/>
        <v>41212.32104166667</v>
      </c>
      <c r="M882" t="b">
        <v>0</v>
      </c>
      <c r="N882">
        <v>8</v>
      </c>
      <c r="O882" t="b">
        <v>0</v>
      </c>
      <c r="P882" t="s">
        <v>8277</v>
      </c>
      <c r="Q882" s="12" t="s">
        <v>8322</v>
      </c>
      <c r="R882" s="12" t="s">
        <v>8326</v>
      </c>
      <c r="S882">
        <f t="shared" si="41"/>
        <v>14.13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6">
        <f t="shared" si="40"/>
        <v>40877.25099537037</v>
      </c>
      <c r="L883" s="18">
        <f t="shared" si="39"/>
        <v>40922.25099537037</v>
      </c>
      <c r="M883" t="b">
        <v>0</v>
      </c>
      <c r="N883">
        <v>1</v>
      </c>
      <c r="O883" t="b">
        <v>0</v>
      </c>
      <c r="P883" t="s">
        <v>8277</v>
      </c>
      <c r="Q883" s="12" t="s">
        <v>8322</v>
      </c>
      <c r="R883" s="12" t="s">
        <v>8326</v>
      </c>
      <c r="S883">
        <f t="shared" si="41"/>
        <v>30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6">
        <f t="shared" si="40"/>
        <v>40759.860532407409</v>
      </c>
      <c r="L884" s="18">
        <f t="shared" si="39"/>
        <v>40792.860532407409</v>
      </c>
      <c r="M884" t="b">
        <v>0</v>
      </c>
      <c r="N884">
        <v>14</v>
      </c>
      <c r="O884" t="b">
        <v>0</v>
      </c>
      <c r="P884" t="s">
        <v>8277</v>
      </c>
      <c r="Q884" s="12" t="s">
        <v>8322</v>
      </c>
      <c r="R884" s="12" t="s">
        <v>8326</v>
      </c>
      <c r="S884">
        <f t="shared" si="41"/>
        <v>21.57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6">
        <f t="shared" si="40"/>
        <v>42371.935590277775</v>
      </c>
      <c r="L885" s="18">
        <f t="shared" si="39"/>
        <v>42431.935590277775</v>
      </c>
      <c r="M885" t="b">
        <v>0</v>
      </c>
      <c r="N885">
        <v>24</v>
      </c>
      <c r="O885" t="b">
        <v>0</v>
      </c>
      <c r="P885" t="s">
        <v>8277</v>
      </c>
      <c r="Q885" s="12" t="s">
        <v>8322</v>
      </c>
      <c r="R885" s="12" t="s">
        <v>8326</v>
      </c>
      <c r="S885">
        <f t="shared" si="41"/>
        <v>83.38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6">
        <f t="shared" si="40"/>
        <v>40981.802615740737</v>
      </c>
      <c r="L886" s="18">
        <f t="shared" si="39"/>
        <v>41041.104861111111</v>
      </c>
      <c r="M886" t="b">
        <v>0</v>
      </c>
      <c r="N886">
        <v>2</v>
      </c>
      <c r="O886" t="b">
        <v>0</v>
      </c>
      <c r="P886" t="s">
        <v>8277</v>
      </c>
      <c r="Q886" s="12" t="s">
        <v>8322</v>
      </c>
      <c r="R886" s="12" t="s">
        <v>8326</v>
      </c>
      <c r="S886">
        <f t="shared" si="41"/>
        <v>10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6">
        <f t="shared" si="40"/>
        <v>42713.941099537042</v>
      </c>
      <c r="L887" s="18">
        <f t="shared" si="39"/>
        <v>42734.941099537042</v>
      </c>
      <c r="M887" t="b">
        <v>0</v>
      </c>
      <c r="N887">
        <v>21</v>
      </c>
      <c r="O887" t="b">
        <v>0</v>
      </c>
      <c r="P887" t="s">
        <v>8277</v>
      </c>
      <c r="Q887" s="12" t="s">
        <v>8322</v>
      </c>
      <c r="R887" s="12" t="s">
        <v>8326</v>
      </c>
      <c r="S887">
        <f t="shared" si="41"/>
        <v>35.71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6">
        <f t="shared" si="40"/>
        <v>42603.870520833334</v>
      </c>
      <c r="L888" s="18">
        <f t="shared" si="39"/>
        <v>42628.870520833334</v>
      </c>
      <c r="M888" t="b">
        <v>0</v>
      </c>
      <c r="N888">
        <v>7</v>
      </c>
      <c r="O888" t="b">
        <v>0</v>
      </c>
      <c r="P888" t="s">
        <v>8277</v>
      </c>
      <c r="Q888" s="12" t="s">
        <v>8322</v>
      </c>
      <c r="R888" s="12" t="s">
        <v>8326</v>
      </c>
      <c r="S888">
        <f t="shared" si="41"/>
        <v>29.29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6">
        <f t="shared" si="40"/>
        <v>41026.958969907406</v>
      </c>
      <c r="L889" s="18">
        <f t="shared" si="39"/>
        <v>41056.958969907406</v>
      </c>
      <c r="M889" t="b">
        <v>0</v>
      </c>
      <c r="N889">
        <v>0</v>
      </c>
      <c r="O889" t="b">
        <v>0</v>
      </c>
      <c r="P889" t="s">
        <v>8277</v>
      </c>
      <c r="Q889" s="12" t="s">
        <v>8322</v>
      </c>
      <c r="R889" s="12" t="s">
        <v>8326</v>
      </c>
      <c r="S889">
        <f t="shared" si="41"/>
        <v>0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6">
        <f t="shared" si="40"/>
        <v>40751.753298611111</v>
      </c>
      <c r="L890" s="18">
        <f t="shared" si="39"/>
        <v>40787.25</v>
      </c>
      <c r="M890" t="b">
        <v>0</v>
      </c>
      <c r="N890">
        <v>4</v>
      </c>
      <c r="O890" t="b">
        <v>0</v>
      </c>
      <c r="P890" t="s">
        <v>8277</v>
      </c>
      <c r="Q890" s="12" t="s">
        <v>8322</v>
      </c>
      <c r="R890" s="12" t="s">
        <v>8326</v>
      </c>
      <c r="S890">
        <f t="shared" si="41"/>
        <v>18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6">
        <f t="shared" si="40"/>
        <v>41887.784062500003</v>
      </c>
      <c r="L891" s="18">
        <f t="shared" si="39"/>
        <v>41917.784062500003</v>
      </c>
      <c r="M891" t="b">
        <v>0</v>
      </c>
      <c r="N891">
        <v>32</v>
      </c>
      <c r="O891" t="b">
        <v>0</v>
      </c>
      <c r="P891" t="s">
        <v>8277</v>
      </c>
      <c r="Q891" s="12" t="s">
        <v>8322</v>
      </c>
      <c r="R891" s="12" t="s">
        <v>8326</v>
      </c>
      <c r="S891">
        <f t="shared" si="41"/>
        <v>73.760000000000005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6">
        <f t="shared" si="40"/>
        <v>41569.698831018519</v>
      </c>
      <c r="L892" s="18">
        <f t="shared" si="39"/>
        <v>41599.740497685183</v>
      </c>
      <c r="M892" t="b">
        <v>0</v>
      </c>
      <c r="N892">
        <v>4</v>
      </c>
      <c r="O892" t="b">
        <v>0</v>
      </c>
      <c r="P892" t="s">
        <v>8277</v>
      </c>
      <c r="Q892" s="12" t="s">
        <v>8322</v>
      </c>
      <c r="R892" s="12" t="s">
        <v>8326</v>
      </c>
      <c r="S892">
        <f t="shared" si="41"/>
        <v>31.25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6">
        <f t="shared" si="40"/>
        <v>41842.031597222223</v>
      </c>
      <c r="L893" s="18">
        <f t="shared" si="39"/>
        <v>41872.031597222223</v>
      </c>
      <c r="M893" t="b">
        <v>0</v>
      </c>
      <c r="N893">
        <v>9</v>
      </c>
      <c r="O893" t="b">
        <v>0</v>
      </c>
      <c r="P893" t="s">
        <v>8277</v>
      </c>
      <c r="Q893" s="12" t="s">
        <v>8322</v>
      </c>
      <c r="R893" s="12" t="s">
        <v>8326</v>
      </c>
      <c r="S893">
        <f t="shared" si="41"/>
        <v>28.89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6">
        <f t="shared" si="40"/>
        <v>40304.20003472222</v>
      </c>
      <c r="L894" s="18">
        <f t="shared" si="39"/>
        <v>40391.166666666664</v>
      </c>
      <c r="M894" t="b">
        <v>0</v>
      </c>
      <c r="N894">
        <v>17</v>
      </c>
      <c r="O894" t="b">
        <v>0</v>
      </c>
      <c r="P894" t="s">
        <v>8277</v>
      </c>
      <c r="Q894" s="12" t="s">
        <v>8322</v>
      </c>
      <c r="R894" s="12" t="s">
        <v>8326</v>
      </c>
      <c r="S894">
        <f t="shared" si="41"/>
        <v>143.82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6">
        <f t="shared" si="40"/>
        <v>42065.897719907407</v>
      </c>
      <c r="L895" s="18">
        <f t="shared" si="39"/>
        <v>42095.856053240743</v>
      </c>
      <c r="M895" t="b">
        <v>0</v>
      </c>
      <c r="N895">
        <v>5</v>
      </c>
      <c r="O895" t="b">
        <v>0</v>
      </c>
      <c r="P895" t="s">
        <v>8277</v>
      </c>
      <c r="Q895" s="12" t="s">
        <v>8322</v>
      </c>
      <c r="R895" s="12" t="s">
        <v>8326</v>
      </c>
      <c r="S895">
        <f t="shared" si="41"/>
        <v>40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6">
        <f t="shared" si="40"/>
        <v>42496.981597222228</v>
      </c>
      <c r="L896" s="18">
        <f t="shared" si="39"/>
        <v>42526.981597222228</v>
      </c>
      <c r="M896" t="b">
        <v>0</v>
      </c>
      <c r="N896">
        <v>53</v>
      </c>
      <c r="O896" t="b">
        <v>0</v>
      </c>
      <c r="P896" t="s">
        <v>8277</v>
      </c>
      <c r="Q896" s="12" t="s">
        <v>8322</v>
      </c>
      <c r="R896" s="12" t="s">
        <v>8326</v>
      </c>
      <c r="S896">
        <f t="shared" si="41"/>
        <v>147.81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6">
        <f t="shared" si="40"/>
        <v>40431.127650462964</v>
      </c>
      <c r="L897" s="18">
        <f t="shared" si="39"/>
        <v>40476.127650462964</v>
      </c>
      <c r="M897" t="b">
        <v>0</v>
      </c>
      <c r="N897">
        <v>7</v>
      </c>
      <c r="O897" t="b">
        <v>0</v>
      </c>
      <c r="P897" t="s">
        <v>8277</v>
      </c>
      <c r="Q897" s="12" t="s">
        <v>8322</v>
      </c>
      <c r="R897" s="12" t="s">
        <v>8326</v>
      </c>
      <c r="S897">
        <f t="shared" si="41"/>
        <v>27.86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6">
        <f t="shared" si="40"/>
        <v>42218.872986111113</v>
      </c>
      <c r="L898" s="18">
        <f t="shared" ref="L898:L961" si="42">(((I898/60)/60)/24)+DATE(1970,1,1)</f>
        <v>42244.166666666672</v>
      </c>
      <c r="M898" t="b">
        <v>0</v>
      </c>
      <c r="N898">
        <v>72</v>
      </c>
      <c r="O898" t="b">
        <v>0</v>
      </c>
      <c r="P898" t="s">
        <v>8277</v>
      </c>
      <c r="Q898" s="12" t="s">
        <v>8322</v>
      </c>
      <c r="R898" s="12" t="s">
        <v>8326</v>
      </c>
      <c r="S898">
        <f t="shared" si="41"/>
        <v>44.44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6">
        <f t="shared" ref="K899:K962" si="43">(((J899/60)/60)/24)+DATE(1970,1,1)</f>
        <v>41211.688750000001</v>
      </c>
      <c r="L899" s="18">
        <f t="shared" si="42"/>
        <v>41241.730416666665</v>
      </c>
      <c r="M899" t="b">
        <v>0</v>
      </c>
      <c r="N899">
        <v>0</v>
      </c>
      <c r="O899" t="b">
        <v>0</v>
      </c>
      <c r="P899" t="s">
        <v>8277</v>
      </c>
      <c r="Q899" s="12" t="s">
        <v>8322</v>
      </c>
      <c r="R899" s="12" t="s">
        <v>8326</v>
      </c>
      <c r="S899">
        <f t="shared" ref="S899:S962" si="44">IFERROR(ROUND(E899/N899,2),0)</f>
        <v>0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6">
        <f t="shared" si="43"/>
        <v>40878.758217592593</v>
      </c>
      <c r="L900" s="18">
        <f t="shared" si="42"/>
        <v>40923.758217592593</v>
      </c>
      <c r="M900" t="b">
        <v>0</v>
      </c>
      <c r="N900">
        <v>2</v>
      </c>
      <c r="O900" t="b">
        <v>0</v>
      </c>
      <c r="P900" t="s">
        <v>8277</v>
      </c>
      <c r="Q900" s="12" t="s">
        <v>8322</v>
      </c>
      <c r="R900" s="12" t="s">
        <v>8326</v>
      </c>
      <c r="S900">
        <f t="shared" si="44"/>
        <v>35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6">
        <f t="shared" si="43"/>
        <v>40646.099097222221</v>
      </c>
      <c r="L901" s="18">
        <f t="shared" si="42"/>
        <v>40691.099097222221</v>
      </c>
      <c r="M901" t="b">
        <v>0</v>
      </c>
      <c r="N901">
        <v>8</v>
      </c>
      <c r="O901" t="b">
        <v>0</v>
      </c>
      <c r="P901" t="s">
        <v>8277</v>
      </c>
      <c r="Q901" s="12" t="s">
        <v>8322</v>
      </c>
      <c r="R901" s="12" t="s">
        <v>8326</v>
      </c>
      <c r="S901">
        <f t="shared" si="44"/>
        <v>35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6">
        <f t="shared" si="43"/>
        <v>42429.84956018519</v>
      </c>
      <c r="L902" s="18">
        <f t="shared" si="42"/>
        <v>42459.807893518519</v>
      </c>
      <c r="M902" t="b">
        <v>0</v>
      </c>
      <c r="N902">
        <v>2</v>
      </c>
      <c r="O902" t="b">
        <v>0</v>
      </c>
      <c r="P902" t="s">
        <v>8276</v>
      </c>
      <c r="Q902" s="12" t="s">
        <v>8322</v>
      </c>
      <c r="R902" s="12" t="s">
        <v>8325</v>
      </c>
      <c r="S902">
        <f t="shared" si="44"/>
        <v>10.5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6">
        <f t="shared" si="43"/>
        <v>40291.81150462963</v>
      </c>
      <c r="L903" s="18">
        <f t="shared" si="42"/>
        <v>40337.799305555556</v>
      </c>
      <c r="M903" t="b">
        <v>0</v>
      </c>
      <c r="N903">
        <v>0</v>
      </c>
      <c r="O903" t="b">
        <v>0</v>
      </c>
      <c r="P903" t="s">
        <v>8276</v>
      </c>
      <c r="Q903" s="12" t="s">
        <v>8322</v>
      </c>
      <c r="R903" s="12" t="s">
        <v>8325</v>
      </c>
      <c r="S903">
        <f t="shared" si="44"/>
        <v>0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6">
        <f t="shared" si="43"/>
        <v>41829.965532407405</v>
      </c>
      <c r="L904" s="18">
        <f t="shared" si="42"/>
        <v>41881.645833333336</v>
      </c>
      <c r="M904" t="b">
        <v>0</v>
      </c>
      <c r="N904">
        <v>3</v>
      </c>
      <c r="O904" t="b">
        <v>0</v>
      </c>
      <c r="P904" t="s">
        <v>8276</v>
      </c>
      <c r="Q904" s="12" t="s">
        <v>8322</v>
      </c>
      <c r="R904" s="12" t="s">
        <v>8325</v>
      </c>
      <c r="S904">
        <f t="shared" si="44"/>
        <v>30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6">
        <f t="shared" si="43"/>
        <v>41149.796064814815</v>
      </c>
      <c r="L905" s="18">
        <f t="shared" si="42"/>
        <v>41175.100694444445</v>
      </c>
      <c r="M905" t="b">
        <v>0</v>
      </c>
      <c r="N905">
        <v>4</v>
      </c>
      <c r="O905" t="b">
        <v>0</v>
      </c>
      <c r="P905" t="s">
        <v>8276</v>
      </c>
      <c r="Q905" s="12" t="s">
        <v>8322</v>
      </c>
      <c r="R905" s="12" t="s">
        <v>8325</v>
      </c>
      <c r="S905">
        <f t="shared" si="44"/>
        <v>40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6">
        <f t="shared" si="43"/>
        <v>42342.080289351856</v>
      </c>
      <c r="L906" s="18">
        <f t="shared" si="42"/>
        <v>42372.080289351856</v>
      </c>
      <c r="M906" t="b">
        <v>0</v>
      </c>
      <c r="N906">
        <v>3</v>
      </c>
      <c r="O906" t="b">
        <v>0</v>
      </c>
      <c r="P906" t="s">
        <v>8276</v>
      </c>
      <c r="Q906" s="12" t="s">
        <v>8322</v>
      </c>
      <c r="R906" s="12" t="s">
        <v>8325</v>
      </c>
      <c r="S906">
        <f t="shared" si="44"/>
        <v>50.33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6">
        <f t="shared" si="43"/>
        <v>40507.239884259259</v>
      </c>
      <c r="L907" s="18">
        <f t="shared" si="42"/>
        <v>40567.239884259259</v>
      </c>
      <c r="M907" t="b">
        <v>0</v>
      </c>
      <c r="N907">
        <v>6</v>
      </c>
      <c r="O907" t="b">
        <v>0</v>
      </c>
      <c r="P907" t="s">
        <v>8276</v>
      </c>
      <c r="Q907" s="12" t="s">
        <v>8322</v>
      </c>
      <c r="R907" s="12" t="s">
        <v>8325</v>
      </c>
      <c r="S907">
        <f t="shared" si="44"/>
        <v>32.67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6">
        <f t="shared" si="43"/>
        <v>41681.189699074072</v>
      </c>
      <c r="L908" s="18">
        <f t="shared" si="42"/>
        <v>41711.148032407407</v>
      </c>
      <c r="M908" t="b">
        <v>0</v>
      </c>
      <c r="N908">
        <v>0</v>
      </c>
      <c r="O908" t="b">
        <v>0</v>
      </c>
      <c r="P908" t="s">
        <v>8276</v>
      </c>
      <c r="Q908" s="12" t="s">
        <v>8322</v>
      </c>
      <c r="R908" s="12" t="s">
        <v>8325</v>
      </c>
      <c r="S908">
        <f t="shared" si="44"/>
        <v>0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6">
        <f t="shared" si="43"/>
        <v>40767.192395833335</v>
      </c>
      <c r="L909" s="18">
        <f t="shared" si="42"/>
        <v>40797.192395833335</v>
      </c>
      <c r="M909" t="b">
        <v>0</v>
      </c>
      <c r="N909">
        <v>0</v>
      </c>
      <c r="O909" t="b">
        <v>0</v>
      </c>
      <c r="P909" t="s">
        <v>8276</v>
      </c>
      <c r="Q909" s="12" t="s">
        <v>8322</v>
      </c>
      <c r="R909" s="12" t="s">
        <v>8325</v>
      </c>
      <c r="S909">
        <f t="shared" si="44"/>
        <v>0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6">
        <f t="shared" si="43"/>
        <v>40340.801562499997</v>
      </c>
      <c r="L910" s="18">
        <f t="shared" si="42"/>
        <v>40386.207638888889</v>
      </c>
      <c r="M910" t="b">
        <v>0</v>
      </c>
      <c r="N910">
        <v>0</v>
      </c>
      <c r="O910" t="b">
        <v>0</v>
      </c>
      <c r="P910" t="s">
        <v>8276</v>
      </c>
      <c r="Q910" s="12" t="s">
        <v>8322</v>
      </c>
      <c r="R910" s="12" t="s">
        <v>8325</v>
      </c>
      <c r="S910">
        <f t="shared" si="44"/>
        <v>0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6">
        <f t="shared" si="43"/>
        <v>41081.69027777778</v>
      </c>
      <c r="L911" s="18">
        <f t="shared" si="42"/>
        <v>41113.166666666664</v>
      </c>
      <c r="M911" t="b">
        <v>0</v>
      </c>
      <c r="N911">
        <v>8</v>
      </c>
      <c r="O911" t="b">
        <v>0</v>
      </c>
      <c r="P911" t="s">
        <v>8276</v>
      </c>
      <c r="Q911" s="12" t="s">
        <v>8322</v>
      </c>
      <c r="R911" s="12" t="s">
        <v>8325</v>
      </c>
      <c r="S911">
        <f t="shared" si="44"/>
        <v>65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6">
        <f t="shared" si="43"/>
        <v>42737.545358796298</v>
      </c>
      <c r="L912" s="18">
        <f t="shared" si="42"/>
        <v>42797.545358796298</v>
      </c>
      <c r="M912" t="b">
        <v>0</v>
      </c>
      <c r="N912">
        <v>5</v>
      </c>
      <c r="O912" t="b">
        <v>0</v>
      </c>
      <c r="P912" t="s">
        <v>8276</v>
      </c>
      <c r="Q912" s="12" t="s">
        <v>8322</v>
      </c>
      <c r="R912" s="12" t="s">
        <v>8325</v>
      </c>
      <c r="S912">
        <f t="shared" si="44"/>
        <v>24.6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6">
        <f t="shared" si="43"/>
        <v>41642.005150462966</v>
      </c>
      <c r="L913" s="18">
        <f t="shared" si="42"/>
        <v>41663.005150462966</v>
      </c>
      <c r="M913" t="b">
        <v>0</v>
      </c>
      <c r="N913">
        <v>0</v>
      </c>
      <c r="O913" t="b">
        <v>0</v>
      </c>
      <c r="P913" t="s">
        <v>8276</v>
      </c>
      <c r="Q913" s="12" t="s">
        <v>8322</v>
      </c>
      <c r="R913" s="12" t="s">
        <v>8325</v>
      </c>
      <c r="S913">
        <f t="shared" si="44"/>
        <v>0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6">
        <f t="shared" si="43"/>
        <v>41194.109340277777</v>
      </c>
      <c r="L914" s="18">
        <f t="shared" si="42"/>
        <v>41254.151006944441</v>
      </c>
      <c r="M914" t="b">
        <v>0</v>
      </c>
      <c r="N914">
        <v>2</v>
      </c>
      <c r="O914" t="b">
        <v>0</v>
      </c>
      <c r="P914" t="s">
        <v>8276</v>
      </c>
      <c r="Q914" s="12" t="s">
        <v>8322</v>
      </c>
      <c r="R914" s="12" t="s">
        <v>8325</v>
      </c>
      <c r="S914">
        <f t="shared" si="44"/>
        <v>15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6">
        <f t="shared" si="43"/>
        <v>41004.139108796298</v>
      </c>
      <c r="L915" s="18">
        <f t="shared" si="42"/>
        <v>41034.139108796298</v>
      </c>
      <c r="M915" t="b">
        <v>0</v>
      </c>
      <c r="N915">
        <v>24</v>
      </c>
      <c r="O915" t="b">
        <v>0</v>
      </c>
      <c r="P915" t="s">
        <v>8276</v>
      </c>
      <c r="Q915" s="12" t="s">
        <v>8322</v>
      </c>
      <c r="R915" s="12" t="s">
        <v>8325</v>
      </c>
      <c r="S915">
        <f t="shared" si="44"/>
        <v>82.58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6">
        <f t="shared" si="43"/>
        <v>41116.763275462967</v>
      </c>
      <c r="L916" s="18">
        <f t="shared" si="42"/>
        <v>41146.763275462967</v>
      </c>
      <c r="M916" t="b">
        <v>0</v>
      </c>
      <c r="N916">
        <v>0</v>
      </c>
      <c r="O916" t="b">
        <v>0</v>
      </c>
      <c r="P916" t="s">
        <v>8276</v>
      </c>
      <c r="Q916" s="12" t="s">
        <v>8322</v>
      </c>
      <c r="R916" s="12" t="s">
        <v>8325</v>
      </c>
      <c r="S916">
        <f t="shared" si="44"/>
        <v>0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6">
        <f t="shared" si="43"/>
        <v>40937.679560185185</v>
      </c>
      <c r="L917" s="18">
        <f t="shared" si="42"/>
        <v>40969.207638888889</v>
      </c>
      <c r="M917" t="b">
        <v>0</v>
      </c>
      <c r="N917">
        <v>9</v>
      </c>
      <c r="O917" t="b">
        <v>0</v>
      </c>
      <c r="P917" t="s">
        <v>8276</v>
      </c>
      <c r="Q917" s="12" t="s">
        <v>8322</v>
      </c>
      <c r="R917" s="12" t="s">
        <v>8325</v>
      </c>
      <c r="S917">
        <f t="shared" si="44"/>
        <v>41.67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6">
        <f t="shared" si="43"/>
        <v>40434.853402777779</v>
      </c>
      <c r="L918" s="18">
        <f t="shared" si="42"/>
        <v>40473.208333333336</v>
      </c>
      <c r="M918" t="b">
        <v>0</v>
      </c>
      <c r="N918">
        <v>0</v>
      </c>
      <c r="O918" t="b">
        <v>0</v>
      </c>
      <c r="P918" t="s">
        <v>8276</v>
      </c>
      <c r="Q918" s="12" t="s">
        <v>8322</v>
      </c>
      <c r="R918" s="12" t="s">
        <v>8325</v>
      </c>
      <c r="S918">
        <f t="shared" si="44"/>
        <v>0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6">
        <f t="shared" si="43"/>
        <v>41802.94363425926</v>
      </c>
      <c r="L919" s="18">
        <f t="shared" si="42"/>
        <v>41834.104166666664</v>
      </c>
      <c r="M919" t="b">
        <v>0</v>
      </c>
      <c r="N919">
        <v>1</v>
      </c>
      <c r="O919" t="b">
        <v>0</v>
      </c>
      <c r="P919" t="s">
        <v>8276</v>
      </c>
      <c r="Q919" s="12" t="s">
        <v>8322</v>
      </c>
      <c r="R919" s="12" t="s">
        <v>8325</v>
      </c>
      <c r="S919">
        <f t="shared" si="44"/>
        <v>30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6">
        <f t="shared" si="43"/>
        <v>41944.916215277779</v>
      </c>
      <c r="L920" s="18">
        <f t="shared" si="42"/>
        <v>41974.957881944443</v>
      </c>
      <c r="M920" t="b">
        <v>0</v>
      </c>
      <c r="N920">
        <v>10</v>
      </c>
      <c r="O920" t="b">
        <v>0</v>
      </c>
      <c r="P920" t="s">
        <v>8276</v>
      </c>
      <c r="Q920" s="12" t="s">
        <v>8322</v>
      </c>
      <c r="R920" s="12" t="s">
        <v>8325</v>
      </c>
      <c r="S920">
        <f t="shared" si="44"/>
        <v>19.600000000000001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6">
        <f t="shared" si="43"/>
        <v>41227.641724537039</v>
      </c>
      <c r="L921" s="18">
        <f t="shared" si="42"/>
        <v>41262.641724537039</v>
      </c>
      <c r="M921" t="b">
        <v>0</v>
      </c>
      <c r="N921">
        <v>1</v>
      </c>
      <c r="O921" t="b">
        <v>0</v>
      </c>
      <c r="P921" t="s">
        <v>8276</v>
      </c>
      <c r="Q921" s="12" t="s">
        <v>8322</v>
      </c>
      <c r="R921" s="12" t="s">
        <v>8325</v>
      </c>
      <c r="S921">
        <f t="shared" si="44"/>
        <v>100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6">
        <f t="shared" si="43"/>
        <v>41562.67155092593</v>
      </c>
      <c r="L922" s="18">
        <f t="shared" si="42"/>
        <v>41592.713217592594</v>
      </c>
      <c r="M922" t="b">
        <v>0</v>
      </c>
      <c r="N922">
        <v>0</v>
      </c>
      <c r="O922" t="b">
        <v>0</v>
      </c>
      <c r="P922" t="s">
        <v>8276</v>
      </c>
      <c r="Q922" s="12" t="s">
        <v>8322</v>
      </c>
      <c r="R922" s="12" t="s">
        <v>8325</v>
      </c>
      <c r="S922">
        <f t="shared" si="44"/>
        <v>0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6">
        <f t="shared" si="43"/>
        <v>40847.171018518515</v>
      </c>
      <c r="L923" s="18">
        <f t="shared" si="42"/>
        <v>40889.212685185186</v>
      </c>
      <c r="M923" t="b">
        <v>0</v>
      </c>
      <c r="N923">
        <v>20</v>
      </c>
      <c r="O923" t="b">
        <v>0</v>
      </c>
      <c r="P923" t="s">
        <v>8276</v>
      </c>
      <c r="Q923" s="12" t="s">
        <v>8322</v>
      </c>
      <c r="R923" s="12" t="s">
        <v>8325</v>
      </c>
      <c r="S923">
        <f t="shared" si="44"/>
        <v>231.75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6">
        <f t="shared" si="43"/>
        <v>41878.530011574076</v>
      </c>
      <c r="L924" s="18">
        <f t="shared" si="42"/>
        <v>41913.530011574076</v>
      </c>
      <c r="M924" t="b">
        <v>0</v>
      </c>
      <c r="N924">
        <v>30</v>
      </c>
      <c r="O924" t="b">
        <v>0</v>
      </c>
      <c r="P924" t="s">
        <v>8276</v>
      </c>
      <c r="Q924" s="12" t="s">
        <v>8322</v>
      </c>
      <c r="R924" s="12" t="s">
        <v>8325</v>
      </c>
      <c r="S924">
        <f t="shared" si="44"/>
        <v>189.33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6">
        <f t="shared" si="43"/>
        <v>41934.959756944445</v>
      </c>
      <c r="L925" s="18">
        <f t="shared" si="42"/>
        <v>41965.001423611116</v>
      </c>
      <c r="M925" t="b">
        <v>0</v>
      </c>
      <c r="N925">
        <v>6</v>
      </c>
      <c r="O925" t="b">
        <v>0</v>
      </c>
      <c r="P925" t="s">
        <v>8276</v>
      </c>
      <c r="Q925" s="12" t="s">
        <v>8322</v>
      </c>
      <c r="R925" s="12" t="s">
        <v>8325</v>
      </c>
      <c r="S925">
        <f t="shared" si="44"/>
        <v>55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6">
        <f t="shared" si="43"/>
        <v>41288.942928240744</v>
      </c>
      <c r="L926" s="18">
        <f t="shared" si="42"/>
        <v>41318.942928240744</v>
      </c>
      <c r="M926" t="b">
        <v>0</v>
      </c>
      <c r="N926">
        <v>15</v>
      </c>
      <c r="O926" t="b">
        <v>0</v>
      </c>
      <c r="P926" t="s">
        <v>8276</v>
      </c>
      <c r="Q926" s="12" t="s">
        <v>8322</v>
      </c>
      <c r="R926" s="12" t="s">
        <v>8325</v>
      </c>
      <c r="S926">
        <f t="shared" si="44"/>
        <v>21.8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6">
        <f t="shared" si="43"/>
        <v>41575.880914351852</v>
      </c>
      <c r="L927" s="18">
        <f t="shared" si="42"/>
        <v>41605.922581018516</v>
      </c>
      <c r="M927" t="b">
        <v>0</v>
      </c>
      <c r="N927">
        <v>5</v>
      </c>
      <c r="O927" t="b">
        <v>0</v>
      </c>
      <c r="P927" t="s">
        <v>8276</v>
      </c>
      <c r="Q927" s="12" t="s">
        <v>8322</v>
      </c>
      <c r="R927" s="12" t="s">
        <v>8325</v>
      </c>
      <c r="S927">
        <f t="shared" si="44"/>
        <v>32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6">
        <f t="shared" si="43"/>
        <v>40338.02002314815</v>
      </c>
      <c r="L928" s="18">
        <f t="shared" si="42"/>
        <v>40367.944444444445</v>
      </c>
      <c r="M928" t="b">
        <v>0</v>
      </c>
      <c r="N928">
        <v>0</v>
      </c>
      <c r="O928" t="b">
        <v>0</v>
      </c>
      <c r="P928" t="s">
        <v>8276</v>
      </c>
      <c r="Q928" s="12" t="s">
        <v>8322</v>
      </c>
      <c r="R928" s="12" t="s">
        <v>8325</v>
      </c>
      <c r="S928">
        <f t="shared" si="44"/>
        <v>0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6">
        <f t="shared" si="43"/>
        <v>41013.822858796295</v>
      </c>
      <c r="L929" s="18">
        <f t="shared" si="42"/>
        <v>41043.822858796295</v>
      </c>
      <c r="M929" t="b">
        <v>0</v>
      </c>
      <c r="N929">
        <v>0</v>
      </c>
      <c r="O929" t="b">
        <v>0</v>
      </c>
      <c r="P929" t="s">
        <v>8276</v>
      </c>
      <c r="Q929" s="12" t="s">
        <v>8322</v>
      </c>
      <c r="R929" s="12" t="s">
        <v>8325</v>
      </c>
      <c r="S929">
        <f t="shared" si="44"/>
        <v>0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6">
        <f t="shared" si="43"/>
        <v>41180.86241898148</v>
      </c>
      <c r="L930" s="18">
        <f t="shared" si="42"/>
        <v>41231</v>
      </c>
      <c r="M930" t="b">
        <v>0</v>
      </c>
      <c r="N930">
        <v>28</v>
      </c>
      <c r="O930" t="b">
        <v>0</v>
      </c>
      <c r="P930" t="s">
        <v>8276</v>
      </c>
      <c r="Q930" s="12" t="s">
        <v>8322</v>
      </c>
      <c r="R930" s="12" t="s">
        <v>8325</v>
      </c>
      <c r="S930">
        <f t="shared" si="44"/>
        <v>56.25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6">
        <f t="shared" si="43"/>
        <v>40978.238067129627</v>
      </c>
      <c r="L931" s="18">
        <f t="shared" si="42"/>
        <v>41008.196400462963</v>
      </c>
      <c r="M931" t="b">
        <v>0</v>
      </c>
      <c r="N931">
        <v>0</v>
      </c>
      <c r="O931" t="b">
        <v>0</v>
      </c>
      <c r="P931" t="s">
        <v>8276</v>
      </c>
      <c r="Q931" s="12" t="s">
        <v>8322</v>
      </c>
      <c r="R931" s="12" t="s">
        <v>8325</v>
      </c>
      <c r="S931">
        <f t="shared" si="44"/>
        <v>0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6">
        <f t="shared" si="43"/>
        <v>40312.915578703702</v>
      </c>
      <c r="L932" s="18">
        <f t="shared" si="42"/>
        <v>40354.897222222222</v>
      </c>
      <c r="M932" t="b">
        <v>0</v>
      </c>
      <c r="N932">
        <v>5</v>
      </c>
      <c r="O932" t="b">
        <v>0</v>
      </c>
      <c r="P932" t="s">
        <v>8276</v>
      </c>
      <c r="Q932" s="12" t="s">
        <v>8322</v>
      </c>
      <c r="R932" s="12" t="s">
        <v>8325</v>
      </c>
      <c r="S932">
        <f t="shared" si="44"/>
        <v>69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6">
        <f t="shared" si="43"/>
        <v>41680.359976851854</v>
      </c>
      <c r="L933" s="18">
        <f t="shared" si="42"/>
        <v>41714.916666666664</v>
      </c>
      <c r="M933" t="b">
        <v>0</v>
      </c>
      <c r="N933">
        <v>7</v>
      </c>
      <c r="O933" t="b">
        <v>0</v>
      </c>
      <c r="P933" t="s">
        <v>8276</v>
      </c>
      <c r="Q933" s="12" t="s">
        <v>8322</v>
      </c>
      <c r="R933" s="12" t="s">
        <v>8325</v>
      </c>
      <c r="S933">
        <f t="shared" si="44"/>
        <v>18.71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6">
        <f t="shared" si="43"/>
        <v>41310.969270833331</v>
      </c>
      <c r="L934" s="18">
        <f t="shared" si="42"/>
        <v>41355.927604166667</v>
      </c>
      <c r="M934" t="b">
        <v>0</v>
      </c>
      <c r="N934">
        <v>30</v>
      </c>
      <c r="O934" t="b">
        <v>0</v>
      </c>
      <c r="P934" t="s">
        <v>8276</v>
      </c>
      <c r="Q934" s="12" t="s">
        <v>8322</v>
      </c>
      <c r="R934" s="12" t="s">
        <v>8325</v>
      </c>
      <c r="S934">
        <f t="shared" si="44"/>
        <v>46.03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6">
        <f t="shared" si="43"/>
        <v>41711.169085648151</v>
      </c>
      <c r="L935" s="18">
        <f t="shared" si="42"/>
        <v>41771.169085648151</v>
      </c>
      <c r="M935" t="b">
        <v>0</v>
      </c>
      <c r="N935">
        <v>2</v>
      </c>
      <c r="O935" t="b">
        <v>0</v>
      </c>
      <c r="P935" t="s">
        <v>8276</v>
      </c>
      <c r="Q935" s="12" t="s">
        <v>8322</v>
      </c>
      <c r="R935" s="12" t="s">
        <v>8325</v>
      </c>
      <c r="S935">
        <f t="shared" si="44"/>
        <v>60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6">
        <f t="shared" si="43"/>
        <v>41733.737083333333</v>
      </c>
      <c r="L936" s="18">
        <f t="shared" si="42"/>
        <v>41763.25</v>
      </c>
      <c r="M936" t="b">
        <v>0</v>
      </c>
      <c r="N936">
        <v>30</v>
      </c>
      <c r="O936" t="b">
        <v>0</v>
      </c>
      <c r="P936" t="s">
        <v>8276</v>
      </c>
      <c r="Q936" s="12" t="s">
        <v>8322</v>
      </c>
      <c r="R936" s="12" t="s">
        <v>8325</v>
      </c>
      <c r="S936">
        <f t="shared" si="44"/>
        <v>50.67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6">
        <f t="shared" si="43"/>
        <v>42368.333668981482</v>
      </c>
      <c r="L937" s="18">
        <f t="shared" si="42"/>
        <v>42398.333668981482</v>
      </c>
      <c r="M937" t="b">
        <v>0</v>
      </c>
      <c r="N937">
        <v>2</v>
      </c>
      <c r="O937" t="b">
        <v>0</v>
      </c>
      <c r="P937" t="s">
        <v>8276</v>
      </c>
      <c r="Q937" s="12" t="s">
        <v>8322</v>
      </c>
      <c r="R937" s="12" t="s">
        <v>8325</v>
      </c>
      <c r="S937">
        <f t="shared" si="44"/>
        <v>25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6">
        <f t="shared" si="43"/>
        <v>40883.024178240739</v>
      </c>
      <c r="L938" s="18">
        <f t="shared" si="42"/>
        <v>40926.833333333336</v>
      </c>
      <c r="M938" t="b">
        <v>0</v>
      </c>
      <c r="N938">
        <v>0</v>
      </c>
      <c r="O938" t="b">
        <v>0</v>
      </c>
      <c r="P938" t="s">
        <v>8276</v>
      </c>
      <c r="Q938" s="12" t="s">
        <v>8322</v>
      </c>
      <c r="R938" s="12" t="s">
        <v>8325</v>
      </c>
      <c r="S938">
        <f t="shared" si="44"/>
        <v>0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6">
        <f t="shared" si="43"/>
        <v>41551.798113425924</v>
      </c>
      <c r="L939" s="18">
        <f t="shared" si="42"/>
        <v>41581.839780092596</v>
      </c>
      <c r="M939" t="b">
        <v>0</v>
      </c>
      <c r="N939">
        <v>2</v>
      </c>
      <c r="O939" t="b">
        <v>0</v>
      </c>
      <c r="P939" t="s">
        <v>8276</v>
      </c>
      <c r="Q939" s="12" t="s">
        <v>8322</v>
      </c>
      <c r="R939" s="12" t="s">
        <v>8325</v>
      </c>
      <c r="S939">
        <f t="shared" si="44"/>
        <v>20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6">
        <f t="shared" si="43"/>
        <v>41124.479722222226</v>
      </c>
      <c r="L940" s="18">
        <f t="shared" si="42"/>
        <v>41154.479722222226</v>
      </c>
      <c r="M940" t="b">
        <v>0</v>
      </c>
      <c r="N940">
        <v>1</v>
      </c>
      <c r="O940" t="b">
        <v>0</v>
      </c>
      <c r="P940" t="s">
        <v>8276</v>
      </c>
      <c r="Q940" s="12" t="s">
        <v>8322</v>
      </c>
      <c r="R940" s="12" t="s">
        <v>8325</v>
      </c>
      <c r="S940">
        <f t="shared" si="44"/>
        <v>25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6">
        <f t="shared" si="43"/>
        <v>41416.763171296298</v>
      </c>
      <c r="L941" s="18">
        <f t="shared" si="42"/>
        <v>41455.831944444442</v>
      </c>
      <c r="M941" t="b">
        <v>0</v>
      </c>
      <c r="N941">
        <v>2</v>
      </c>
      <c r="O941" t="b">
        <v>0</v>
      </c>
      <c r="P941" t="s">
        <v>8276</v>
      </c>
      <c r="Q941" s="12" t="s">
        <v>8322</v>
      </c>
      <c r="R941" s="12" t="s">
        <v>8325</v>
      </c>
      <c r="S941">
        <f t="shared" si="44"/>
        <v>20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6">
        <f t="shared" si="43"/>
        <v>42182.008402777778</v>
      </c>
      <c r="L942" s="18">
        <f t="shared" si="42"/>
        <v>42227.008402777778</v>
      </c>
      <c r="M942" t="b">
        <v>0</v>
      </c>
      <c r="N942">
        <v>14</v>
      </c>
      <c r="O942" t="b">
        <v>0</v>
      </c>
      <c r="P942" t="s">
        <v>8271</v>
      </c>
      <c r="Q942" s="12" t="s">
        <v>8316</v>
      </c>
      <c r="R942" s="12" t="s">
        <v>8318</v>
      </c>
      <c r="S942">
        <f t="shared" si="44"/>
        <v>110.29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6">
        <f t="shared" si="43"/>
        <v>42746.096585648149</v>
      </c>
      <c r="L943" s="18">
        <f t="shared" si="42"/>
        <v>42776.096585648149</v>
      </c>
      <c r="M943" t="b">
        <v>0</v>
      </c>
      <c r="N943">
        <v>31</v>
      </c>
      <c r="O943" t="b">
        <v>0</v>
      </c>
      <c r="P943" t="s">
        <v>8271</v>
      </c>
      <c r="Q943" s="12" t="s">
        <v>8316</v>
      </c>
      <c r="R943" s="12" t="s">
        <v>8318</v>
      </c>
      <c r="S943">
        <f t="shared" si="44"/>
        <v>37.450000000000003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6">
        <f t="shared" si="43"/>
        <v>42382.843287037031</v>
      </c>
      <c r="L944" s="18">
        <f t="shared" si="42"/>
        <v>42418.843287037031</v>
      </c>
      <c r="M944" t="b">
        <v>0</v>
      </c>
      <c r="N944">
        <v>16</v>
      </c>
      <c r="O944" t="b">
        <v>0</v>
      </c>
      <c r="P944" t="s">
        <v>8271</v>
      </c>
      <c r="Q944" s="12" t="s">
        <v>8316</v>
      </c>
      <c r="R944" s="12" t="s">
        <v>8318</v>
      </c>
      <c r="S944">
        <f t="shared" si="44"/>
        <v>41.75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6">
        <f t="shared" si="43"/>
        <v>42673.66788194445</v>
      </c>
      <c r="L945" s="18">
        <f t="shared" si="42"/>
        <v>42703.709548611107</v>
      </c>
      <c r="M945" t="b">
        <v>0</v>
      </c>
      <c r="N945">
        <v>12</v>
      </c>
      <c r="O945" t="b">
        <v>0</v>
      </c>
      <c r="P945" t="s">
        <v>8271</v>
      </c>
      <c r="Q945" s="12" t="s">
        <v>8316</v>
      </c>
      <c r="R945" s="12" t="s">
        <v>8318</v>
      </c>
      <c r="S945">
        <f t="shared" si="44"/>
        <v>24.08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6">
        <f t="shared" si="43"/>
        <v>42444.583912037036</v>
      </c>
      <c r="L946" s="18">
        <f t="shared" si="42"/>
        <v>42478.583333333328</v>
      </c>
      <c r="M946" t="b">
        <v>0</v>
      </c>
      <c r="N946">
        <v>96</v>
      </c>
      <c r="O946" t="b">
        <v>0</v>
      </c>
      <c r="P946" t="s">
        <v>8271</v>
      </c>
      <c r="Q946" s="12" t="s">
        <v>8316</v>
      </c>
      <c r="R946" s="12" t="s">
        <v>8318</v>
      </c>
      <c r="S946">
        <f t="shared" si="44"/>
        <v>69.41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6">
        <f t="shared" si="43"/>
        <v>42732.872986111113</v>
      </c>
      <c r="L947" s="18">
        <f t="shared" si="42"/>
        <v>42784.999305555553</v>
      </c>
      <c r="M947" t="b">
        <v>0</v>
      </c>
      <c r="N947">
        <v>16</v>
      </c>
      <c r="O947" t="b">
        <v>0</v>
      </c>
      <c r="P947" t="s">
        <v>8271</v>
      </c>
      <c r="Q947" s="12" t="s">
        <v>8316</v>
      </c>
      <c r="R947" s="12" t="s">
        <v>8318</v>
      </c>
      <c r="S947">
        <f t="shared" si="44"/>
        <v>155.25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6">
        <f t="shared" si="43"/>
        <v>42592.750555555554</v>
      </c>
      <c r="L948" s="18">
        <f t="shared" si="42"/>
        <v>42622.750555555554</v>
      </c>
      <c r="M948" t="b">
        <v>0</v>
      </c>
      <c r="N948">
        <v>5</v>
      </c>
      <c r="O948" t="b">
        <v>0</v>
      </c>
      <c r="P948" t="s">
        <v>8271</v>
      </c>
      <c r="Q948" s="12" t="s">
        <v>8316</v>
      </c>
      <c r="R948" s="12" t="s">
        <v>8318</v>
      </c>
      <c r="S948">
        <f t="shared" si="44"/>
        <v>57.2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6">
        <f t="shared" si="43"/>
        <v>42491.781319444446</v>
      </c>
      <c r="L949" s="18">
        <f t="shared" si="42"/>
        <v>42551.781319444446</v>
      </c>
      <c r="M949" t="b">
        <v>0</v>
      </c>
      <c r="N949">
        <v>0</v>
      </c>
      <c r="O949" t="b">
        <v>0</v>
      </c>
      <c r="P949" t="s">
        <v>8271</v>
      </c>
      <c r="Q949" s="12" t="s">
        <v>8316</v>
      </c>
      <c r="R949" s="12" t="s">
        <v>8318</v>
      </c>
      <c r="S949">
        <f t="shared" si="44"/>
        <v>0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6">
        <f t="shared" si="43"/>
        <v>42411.828287037039</v>
      </c>
      <c r="L950" s="18">
        <f t="shared" si="42"/>
        <v>42441.828287037039</v>
      </c>
      <c r="M950" t="b">
        <v>0</v>
      </c>
      <c r="N950">
        <v>8</v>
      </c>
      <c r="O950" t="b">
        <v>0</v>
      </c>
      <c r="P950" t="s">
        <v>8271</v>
      </c>
      <c r="Q950" s="12" t="s">
        <v>8316</v>
      </c>
      <c r="R950" s="12" t="s">
        <v>8318</v>
      </c>
      <c r="S950">
        <f t="shared" si="44"/>
        <v>60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6">
        <f t="shared" si="43"/>
        <v>42361.043703703705</v>
      </c>
      <c r="L951" s="18">
        <f t="shared" si="42"/>
        <v>42421.043703703705</v>
      </c>
      <c r="M951" t="b">
        <v>0</v>
      </c>
      <c r="N951">
        <v>7</v>
      </c>
      <c r="O951" t="b">
        <v>0</v>
      </c>
      <c r="P951" t="s">
        <v>8271</v>
      </c>
      <c r="Q951" s="12" t="s">
        <v>8316</v>
      </c>
      <c r="R951" s="12" t="s">
        <v>8318</v>
      </c>
      <c r="S951">
        <f t="shared" si="44"/>
        <v>39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6">
        <f t="shared" si="43"/>
        <v>42356.750706018516</v>
      </c>
      <c r="L952" s="18">
        <f t="shared" si="42"/>
        <v>42386.750706018516</v>
      </c>
      <c r="M952" t="b">
        <v>0</v>
      </c>
      <c r="N952">
        <v>24</v>
      </c>
      <c r="O952" t="b">
        <v>0</v>
      </c>
      <c r="P952" t="s">
        <v>8271</v>
      </c>
      <c r="Q952" s="12" t="s">
        <v>8316</v>
      </c>
      <c r="R952" s="12" t="s">
        <v>8318</v>
      </c>
      <c r="S952">
        <f t="shared" si="44"/>
        <v>58.42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6">
        <f t="shared" si="43"/>
        <v>42480.653611111105</v>
      </c>
      <c r="L953" s="18">
        <f t="shared" si="42"/>
        <v>42525.653611111105</v>
      </c>
      <c r="M953" t="b">
        <v>0</v>
      </c>
      <c r="N953">
        <v>121</v>
      </c>
      <c r="O953" t="b">
        <v>0</v>
      </c>
      <c r="P953" t="s">
        <v>8271</v>
      </c>
      <c r="Q953" s="12" t="s">
        <v>8316</v>
      </c>
      <c r="R953" s="12" t="s">
        <v>8318</v>
      </c>
      <c r="S953">
        <f t="shared" si="44"/>
        <v>158.63999999999999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6">
        <f t="shared" si="43"/>
        <v>42662.613564814819</v>
      </c>
      <c r="L954" s="18">
        <f t="shared" si="42"/>
        <v>42692.655231481483</v>
      </c>
      <c r="M954" t="b">
        <v>0</v>
      </c>
      <c r="N954">
        <v>196</v>
      </c>
      <c r="O954" t="b">
        <v>0</v>
      </c>
      <c r="P954" t="s">
        <v>8271</v>
      </c>
      <c r="Q954" s="12" t="s">
        <v>8316</v>
      </c>
      <c r="R954" s="12" t="s">
        <v>8318</v>
      </c>
      <c r="S954">
        <f t="shared" si="44"/>
        <v>99.86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6">
        <f t="shared" si="43"/>
        <v>41999.164340277777</v>
      </c>
      <c r="L955" s="18">
        <f t="shared" si="42"/>
        <v>42029.164340277777</v>
      </c>
      <c r="M955" t="b">
        <v>0</v>
      </c>
      <c r="N955">
        <v>5</v>
      </c>
      <c r="O955" t="b">
        <v>0</v>
      </c>
      <c r="P955" t="s">
        <v>8271</v>
      </c>
      <c r="Q955" s="12" t="s">
        <v>8316</v>
      </c>
      <c r="R955" s="12" t="s">
        <v>8318</v>
      </c>
      <c r="S955">
        <f t="shared" si="44"/>
        <v>25.2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6">
        <f t="shared" si="43"/>
        <v>42194.833784722221</v>
      </c>
      <c r="L956" s="18">
        <f t="shared" si="42"/>
        <v>42236.833784722221</v>
      </c>
      <c r="M956" t="b">
        <v>0</v>
      </c>
      <c r="N956">
        <v>73</v>
      </c>
      <c r="O956" t="b">
        <v>0</v>
      </c>
      <c r="P956" t="s">
        <v>8271</v>
      </c>
      <c r="Q956" s="12" t="s">
        <v>8316</v>
      </c>
      <c r="R956" s="12" t="s">
        <v>8318</v>
      </c>
      <c r="S956">
        <f t="shared" si="44"/>
        <v>89.19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6">
        <f t="shared" si="43"/>
        <v>42586.295138888891</v>
      </c>
      <c r="L957" s="18">
        <f t="shared" si="42"/>
        <v>42626.295138888891</v>
      </c>
      <c r="M957" t="b">
        <v>0</v>
      </c>
      <c r="N957">
        <v>93</v>
      </c>
      <c r="O957" t="b">
        <v>0</v>
      </c>
      <c r="P957" t="s">
        <v>8271</v>
      </c>
      <c r="Q957" s="12" t="s">
        <v>8316</v>
      </c>
      <c r="R957" s="12" t="s">
        <v>8318</v>
      </c>
      <c r="S957">
        <f t="shared" si="44"/>
        <v>182.62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6">
        <f t="shared" si="43"/>
        <v>42060.913877314815</v>
      </c>
      <c r="L958" s="18">
        <f t="shared" si="42"/>
        <v>42120.872210648144</v>
      </c>
      <c r="M958" t="b">
        <v>0</v>
      </c>
      <c r="N958">
        <v>17</v>
      </c>
      <c r="O958" t="b">
        <v>0</v>
      </c>
      <c r="P958" t="s">
        <v>8271</v>
      </c>
      <c r="Q958" s="12" t="s">
        <v>8316</v>
      </c>
      <c r="R958" s="12" t="s">
        <v>8318</v>
      </c>
      <c r="S958">
        <f t="shared" si="44"/>
        <v>50.65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6">
        <f t="shared" si="43"/>
        <v>42660.552465277782</v>
      </c>
      <c r="L959" s="18">
        <f t="shared" si="42"/>
        <v>42691.594131944439</v>
      </c>
      <c r="M959" t="b">
        <v>0</v>
      </c>
      <c r="N959">
        <v>7</v>
      </c>
      <c r="O959" t="b">
        <v>0</v>
      </c>
      <c r="P959" t="s">
        <v>8271</v>
      </c>
      <c r="Q959" s="12" t="s">
        <v>8316</v>
      </c>
      <c r="R959" s="12" t="s">
        <v>8318</v>
      </c>
      <c r="S959">
        <f t="shared" si="44"/>
        <v>33.29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6">
        <f t="shared" si="43"/>
        <v>42082.802812499998</v>
      </c>
      <c r="L960" s="18">
        <f t="shared" si="42"/>
        <v>42104.207638888889</v>
      </c>
      <c r="M960" t="b">
        <v>0</v>
      </c>
      <c r="N960">
        <v>17</v>
      </c>
      <c r="O960" t="b">
        <v>0</v>
      </c>
      <c r="P960" t="s">
        <v>8271</v>
      </c>
      <c r="Q960" s="12" t="s">
        <v>8316</v>
      </c>
      <c r="R960" s="12" t="s">
        <v>8318</v>
      </c>
      <c r="S960">
        <f t="shared" si="44"/>
        <v>51.82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6">
        <f t="shared" si="43"/>
        <v>41993.174363425926</v>
      </c>
      <c r="L961" s="18">
        <f t="shared" si="42"/>
        <v>42023.174363425926</v>
      </c>
      <c r="M961" t="b">
        <v>0</v>
      </c>
      <c r="N961">
        <v>171</v>
      </c>
      <c r="O961" t="b">
        <v>0</v>
      </c>
      <c r="P961" t="s">
        <v>8271</v>
      </c>
      <c r="Q961" s="12" t="s">
        <v>8316</v>
      </c>
      <c r="R961" s="12" t="s">
        <v>8318</v>
      </c>
      <c r="S961">
        <f t="shared" si="44"/>
        <v>113.63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6">
        <f t="shared" si="43"/>
        <v>42766.626793981486</v>
      </c>
      <c r="L962" s="18">
        <f t="shared" ref="L962:L1025" si="45">(((I962/60)/60)/24)+DATE(1970,1,1)</f>
        <v>42808.585127314815</v>
      </c>
      <c r="M962" t="b">
        <v>0</v>
      </c>
      <c r="N962">
        <v>188</v>
      </c>
      <c r="O962" t="b">
        <v>0</v>
      </c>
      <c r="P962" t="s">
        <v>8271</v>
      </c>
      <c r="Q962" s="12" t="s">
        <v>8316</v>
      </c>
      <c r="R962" s="12" t="s">
        <v>8318</v>
      </c>
      <c r="S962">
        <f t="shared" si="44"/>
        <v>136.46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6">
        <f t="shared" ref="K963:K1026" si="46">(((J963/60)/60)/24)+DATE(1970,1,1)</f>
        <v>42740.693692129629</v>
      </c>
      <c r="L963" s="18">
        <f t="shared" si="45"/>
        <v>42786.791666666672</v>
      </c>
      <c r="M963" t="b">
        <v>0</v>
      </c>
      <c r="N963">
        <v>110</v>
      </c>
      <c r="O963" t="b">
        <v>0</v>
      </c>
      <c r="P963" t="s">
        <v>8271</v>
      </c>
      <c r="Q963" s="12" t="s">
        <v>8316</v>
      </c>
      <c r="R963" s="12" t="s">
        <v>8318</v>
      </c>
      <c r="S963">
        <f t="shared" ref="S963:S1026" si="47">IFERROR(ROUND(E963/N963,2),0)</f>
        <v>364.35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6">
        <f t="shared" si="46"/>
        <v>42373.712418981479</v>
      </c>
      <c r="L964" s="18">
        <f t="shared" si="45"/>
        <v>42411.712418981479</v>
      </c>
      <c r="M964" t="b">
        <v>0</v>
      </c>
      <c r="N964">
        <v>37</v>
      </c>
      <c r="O964" t="b">
        <v>0</v>
      </c>
      <c r="P964" t="s">
        <v>8271</v>
      </c>
      <c r="Q964" s="12" t="s">
        <v>8316</v>
      </c>
      <c r="R964" s="12" t="s">
        <v>8318</v>
      </c>
      <c r="S964">
        <f t="shared" si="47"/>
        <v>19.239999999999998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6">
        <f t="shared" si="46"/>
        <v>42625.635636574079</v>
      </c>
      <c r="L965" s="18">
        <f t="shared" si="45"/>
        <v>42660.635636574079</v>
      </c>
      <c r="M965" t="b">
        <v>0</v>
      </c>
      <c r="N965">
        <v>9</v>
      </c>
      <c r="O965" t="b">
        <v>0</v>
      </c>
      <c r="P965" t="s">
        <v>8271</v>
      </c>
      <c r="Q965" s="12" t="s">
        <v>8316</v>
      </c>
      <c r="R965" s="12" t="s">
        <v>8318</v>
      </c>
      <c r="S965">
        <f t="shared" si="47"/>
        <v>41.89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6">
        <f t="shared" si="46"/>
        <v>42208.628692129627</v>
      </c>
      <c r="L966" s="18">
        <f t="shared" si="45"/>
        <v>42248.628692129627</v>
      </c>
      <c r="M966" t="b">
        <v>0</v>
      </c>
      <c r="N966">
        <v>29</v>
      </c>
      <c r="O966" t="b">
        <v>0</v>
      </c>
      <c r="P966" t="s">
        <v>8271</v>
      </c>
      <c r="Q966" s="12" t="s">
        <v>8316</v>
      </c>
      <c r="R966" s="12" t="s">
        <v>8318</v>
      </c>
      <c r="S966">
        <f t="shared" si="47"/>
        <v>30.31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6">
        <f t="shared" si="46"/>
        <v>42637.016736111109</v>
      </c>
      <c r="L967" s="18">
        <f t="shared" si="45"/>
        <v>42669.165972222225</v>
      </c>
      <c r="M967" t="b">
        <v>0</v>
      </c>
      <c r="N967">
        <v>6</v>
      </c>
      <c r="O967" t="b">
        <v>0</v>
      </c>
      <c r="P967" t="s">
        <v>8271</v>
      </c>
      <c r="Q967" s="12" t="s">
        <v>8316</v>
      </c>
      <c r="R967" s="12" t="s">
        <v>8318</v>
      </c>
      <c r="S967">
        <f t="shared" si="47"/>
        <v>49.67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6">
        <f t="shared" si="46"/>
        <v>42619.635787037041</v>
      </c>
      <c r="L968" s="18">
        <f t="shared" si="45"/>
        <v>42649.635787037041</v>
      </c>
      <c r="M968" t="b">
        <v>0</v>
      </c>
      <c r="N968">
        <v>30</v>
      </c>
      <c r="O968" t="b">
        <v>0</v>
      </c>
      <c r="P968" t="s">
        <v>8271</v>
      </c>
      <c r="Q968" s="12" t="s">
        <v>8316</v>
      </c>
      <c r="R968" s="12" t="s">
        <v>8318</v>
      </c>
      <c r="S968">
        <f t="shared" si="47"/>
        <v>59.2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6">
        <f t="shared" si="46"/>
        <v>42422.254328703704</v>
      </c>
      <c r="L969" s="18">
        <f t="shared" si="45"/>
        <v>42482.21266203704</v>
      </c>
      <c r="M969" t="b">
        <v>0</v>
      </c>
      <c r="N969">
        <v>81</v>
      </c>
      <c r="O969" t="b">
        <v>0</v>
      </c>
      <c r="P969" t="s">
        <v>8271</v>
      </c>
      <c r="Q969" s="12" t="s">
        <v>8316</v>
      </c>
      <c r="R969" s="12" t="s">
        <v>8318</v>
      </c>
      <c r="S969">
        <f t="shared" si="47"/>
        <v>43.98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6">
        <f t="shared" si="46"/>
        <v>41836.847615740742</v>
      </c>
      <c r="L970" s="18">
        <f t="shared" si="45"/>
        <v>41866.847615740742</v>
      </c>
      <c r="M970" t="b">
        <v>0</v>
      </c>
      <c r="N970">
        <v>4</v>
      </c>
      <c r="O970" t="b">
        <v>0</v>
      </c>
      <c r="P970" t="s">
        <v>8271</v>
      </c>
      <c r="Q970" s="12" t="s">
        <v>8316</v>
      </c>
      <c r="R970" s="12" t="s">
        <v>8318</v>
      </c>
      <c r="S970">
        <f t="shared" si="47"/>
        <v>26.5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6">
        <f t="shared" si="46"/>
        <v>42742.30332175926</v>
      </c>
      <c r="L971" s="18">
        <f t="shared" si="45"/>
        <v>42775.30332175926</v>
      </c>
      <c r="M971" t="b">
        <v>0</v>
      </c>
      <c r="N971">
        <v>11</v>
      </c>
      <c r="O971" t="b">
        <v>0</v>
      </c>
      <c r="P971" t="s">
        <v>8271</v>
      </c>
      <c r="Q971" s="12" t="s">
        <v>8316</v>
      </c>
      <c r="R971" s="12" t="s">
        <v>8318</v>
      </c>
      <c r="S971">
        <f t="shared" si="47"/>
        <v>1272.73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6">
        <f t="shared" si="46"/>
        <v>42721.220520833333</v>
      </c>
      <c r="L972" s="18">
        <f t="shared" si="45"/>
        <v>42758.207638888889</v>
      </c>
      <c r="M972" t="b">
        <v>0</v>
      </c>
      <c r="N972">
        <v>14</v>
      </c>
      <c r="O972" t="b">
        <v>0</v>
      </c>
      <c r="P972" t="s">
        <v>8271</v>
      </c>
      <c r="Q972" s="12" t="s">
        <v>8316</v>
      </c>
      <c r="R972" s="12" t="s">
        <v>8318</v>
      </c>
      <c r="S972">
        <f t="shared" si="47"/>
        <v>164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6">
        <f t="shared" si="46"/>
        <v>42111.709027777775</v>
      </c>
      <c r="L973" s="18">
        <f t="shared" si="45"/>
        <v>42156.709027777775</v>
      </c>
      <c r="M973" t="b">
        <v>0</v>
      </c>
      <c r="N973">
        <v>5</v>
      </c>
      <c r="O973" t="b">
        <v>0</v>
      </c>
      <c r="P973" t="s">
        <v>8271</v>
      </c>
      <c r="Q973" s="12" t="s">
        <v>8316</v>
      </c>
      <c r="R973" s="12" t="s">
        <v>8318</v>
      </c>
      <c r="S973">
        <f t="shared" si="47"/>
        <v>45.2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6">
        <f t="shared" si="46"/>
        <v>41856.865717592591</v>
      </c>
      <c r="L974" s="18">
        <f t="shared" si="45"/>
        <v>41886.290972222225</v>
      </c>
      <c r="M974" t="b">
        <v>0</v>
      </c>
      <c r="N974">
        <v>45</v>
      </c>
      <c r="O974" t="b">
        <v>0</v>
      </c>
      <c r="P974" t="s">
        <v>8271</v>
      </c>
      <c r="Q974" s="12" t="s">
        <v>8316</v>
      </c>
      <c r="R974" s="12" t="s">
        <v>8318</v>
      </c>
      <c r="S974">
        <f t="shared" si="47"/>
        <v>153.88999999999999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6">
        <f t="shared" si="46"/>
        <v>42257.014965277776</v>
      </c>
      <c r="L975" s="18">
        <f t="shared" si="45"/>
        <v>42317.056631944448</v>
      </c>
      <c r="M975" t="b">
        <v>0</v>
      </c>
      <c r="N975">
        <v>8</v>
      </c>
      <c r="O975" t="b">
        <v>0</v>
      </c>
      <c r="P975" t="s">
        <v>8271</v>
      </c>
      <c r="Q975" s="12" t="s">
        <v>8316</v>
      </c>
      <c r="R975" s="12" t="s">
        <v>8318</v>
      </c>
      <c r="S975">
        <f t="shared" si="47"/>
        <v>51.38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6">
        <f t="shared" si="46"/>
        <v>42424.749490740738</v>
      </c>
      <c r="L976" s="18">
        <f t="shared" si="45"/>
        <v>42454.707824074074</v>
      </c>
      <c r="M976" t="b">
        <v>0</v>
      </c>
      <c r="N976">
        <v>3</v>
      </c>
      <c r="O976" t="b">
        <v>0</v>
      </c>
      <c r="P976" t="s">
        <v>8271</v>
      </c>
      <c r="Q976" s="12" t="s">
        <v>8316</v>
      </c>
      <c r="R976" s="12" t="s">
        <v>8318</v>
      </c>
      <c r="S976">
        <f t="shared" si="47"/>
        <v>93.33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6">
        <f t="shared" si="46"/>
        <v>42489.696585648147</v>
      </c>
      <c r="L977" s="18">
        <f t="shared" si="45"/>
        <v>42549.696585648147</v>
      </c>
      <c r="M977" t="b">
        <v>0</v>
      </c>
      <c r="N977">
        <v>24</v>
      </c>
      <c r="O977" t="b">
        <v>0</v>
      </c>
      <c r="P977" t="s">
        <v>8271</v>
      </c>
      <c r="Q977" s="12" t="s">
        <v>8316</v>
      </c>
      <c r="R977" s="12" t="s">
        <v>8318</v>
      </c>
      <c r="S977">
        <f t="shared" si="47"/>
        <v>108.63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6">
        <f t="shared" si="46"/>
        <v>42185.058993055558</v>
      </c>
      <c r="L978" s="18">
        <f t="shared" si="45"/>
        <v>42230.058993055558</v>
      </c>
      <c r="M978" t="b">
        <v>0</v>
      </c>
      <c r="N978">
        <v>18</v>
      </c>
      <c r="O978" t="b">
        <v>0</v>
      </c>
      <c r="P978" t="s">
        <v>8271</v>
      </c>
      <c r="Q978" s="12" t="s">
        <v>8316</v>
      </c>
      <c r="R978" s="12" t="s">
        <v>8318</v>
      </c>
      <c r="S978">
        <f t="shared" si="47"/>
        <v>160.5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6">
        <f t="shared" si="46"/>
        <v>42391.942094907412</v>
      </c>
      <c r="L979" s="18">
        <f t="shared" si="45"/>
        <v>42421.942094907412</v>
      </c>
      <c r="M979" t="b">
        <v>0</v>
      </c>
      <c r="N979">
        <v>12</v>
      </c>
      <c r="O979" t="b">
        <v>0</v>
      </c>
      <c r="P979" t="s">
        <v>8271</v>
      </c>
      <c r="Q979" s="12" t="s">
        <v>8316</v>
      </c>
      <c r="R979" s="12" t="s">
        <v>8318</v>
      </c>
      <c r="S979">
        <f t="shared" si="47"/>
        <v>75.75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6">
        <f t="shared" si="46"/>
        <v>42395.309039351851</v>
      </c>
      <c r="L980" s="18">
        <f t="shared" si="45"/>
        <v>42425.309039351851</v>
      </c>
      <c r="M980" t="b">
        <v>0</v>
      </c>
      <c r="N980">
        <v>123</v>
      </c>
      <c r="O980" t="b">
        <v>0</v>
      </c>
      <c r="P980" t="s">
        <v>8271</v>
      </c>
      <c r="Q980" s="12" t="s">
        <v>8316</v>
      </c>
      <c r="R980" s="12" t="s">
        <v>8318</v>
      </c>
      <c r="S980">
        <f t="shared" si="47"/>
        <v>790.84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6">
        <f t="shared" si="46"/>
        <v>42506.416990740734</v>
      </c>
      <c r="L981" s="18">
        <f t="shared" si="45"/>
        <v>42541.790972222225</v>
      </c>
      <c r="M981" t="b">
        <v>0</v>
      </c>
      <c r="N981">
        <v>96</v>
      </c>
      <c r="O981" t="b">
        <v>0</v>
      </c>
      <c r="P981" t="s">
        <v>8271</v>
      </c>
      <c r="Q981" s="12" t="s">
        <v>8316</v>
      </c>
      <c r="R981" s="12" t="s">
        <v>8318</v>
      </c>
      <c r="S981">
        <f t="shared" si="47"/>
        <v>301.94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6">
        <f t="shared" si="46"/>
        <v>41928.904189814813</v>
      </c>
      <c r="L982" s="18">
        <f t="shared" si="45"/>
        <v>41973.945856481485</v>
      </c>
      <c r="M982" t="b">
        <v>0</v>
      </c>
      <c r="N982">
        <v>31</v>
      </c>
      <c r="O982" t="b">
        <v>0</v>
      </c>
      <c r="P982" t="s">
        <v>8271</v>
      </c>
      <c r="Q982" s="12" t="s">
        <v>8316</v>
      </c>
      <c r="R982" s="12" t="s">
        <v>8318</v>
      </c>
      <c r="S982">
        <f t="shared" si="47"/>
        <v>47.94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6">
        <f t="shared" si="46"/>
        <v>41830.947013888886</v>
      </c>
      <c r="L983" s="18">
        <f t="shared" si="45"/>
        <v>41860.947013888886</v>
      </c>
      <c r="M983" t="b">
        <v>0</v>
      </c>
      <c r="N983">
        <v>4</v>
      </c>
      <c r="O983" t="b">
        <v>0</v>
      </c>
      <c r="P983" t="s">
        <v>8271</v>
      </c>
      <c r="Q983" s="12" t="s">
        <v>8316</v>
      </c>
      <c r="R983" s="12" t="s">
        <v>8318</v>
      </c>
      <c r="S983">
        <f t="shared" si="47"/>
        <v>2.75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6">
        <f t="shared" si="46"/>
        <v>42615.753310185188</v>
      </c>
      <c r="L984" s="18">
        <f t="shared" si="45"/>
        <v>42645.753310185188</v>
      </c>
      <c r="M984" t="b">
        <v>0</v>
      </c>
      <c r="N984">
        <v>3</v>
      </c>
      <c r="O984" t="b">
        <v>0</v>
      </c>
      <c r="P984" t="s">
        <v>8271</v>
      </c>
      <c r="Q984" s="12" t="s">
        <v>8316</v>
      </c>
      <c r="R984" s="12" t="s">
        <v>8318</v>
      </c>
      <c r="S984">
        <f t="shared" si="47"/>
        <v>1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6">
        <f t="shared" si="46"/>
        <v>42574.667650462965</v>
      </c>
      <c r="L985" s="18">
        <f t="shared" si="45"/>
        <v>42605.870833333334</v>
      </c>
      <c r="M985" t="b">
        <v>0</v>
      </c>
      <c r="N985">
        <v>179</v>
      </c>
      <c r="O985" t="b">
        <v>0</v>
      </c>
      <c r="P985" t="s">
        <v>8271</v>
      </c>
      <c r="Q985" s="12" t="s">
        <v>8316</v>
      </c>
      <c r="R985" s="12" t="s">
        <v>8318</v>
      </c>
      <c r="S985">
        <f t="shared" si="47"/>
        <v>171.79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6">
        <f t="shared" si="46"/>
        <v>42061.11583333333</v>
      </c>
      <c r="L986" s="18">
        <f t="shared" si="45"/>
        <v>42091.074166666673</v>
      </c>
      <c r="M986" t="b">
        <v>0</v>
      </c>
      <c r="N986">
        <v>3</v>
      </c>
      <c r="O986" t="b">
        <v>0</v>
      </c>
      <c r="P986" t="s">
        <v>8271</v>
      </c>
      <c r="Q986" s="12" t="s">
        <v>8316</v>
      </c>
      <c r="R986" s="12" t="s">
        <v>8318</v>
      </c>
      <c r="S986">
        <f t="shared" si="47"/>
        <v>35.33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6">
        <f t="shared" si="46"/>
        <v>42339.967708333337</v>
      </c>
      <c r="L987" s="18">
        <f t="shared" si="45"/>
        <v>42369.958333333328</v>
      </c>
      <c r="M987" t="b">
        <v>0</v>
      </c>
      <c r="N987">
        <v>23</v>
      </c>
      <c r="O987" t="b">
        <v>0</v>
      </c>
      <c r="P987" t="s">
        <v>8271</v>
      </c>
      <c r="Q987" s="12" t="s">
        <v>8316</v>
      </c>
      <c r="R987" s="12" t="s">
        <v>8318</v>
      </c>
      <c r="S987">
        <f t="shared" si="47"/>
        <v>82.09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6">
        <f t="shared" si="46"/>
        <v>42324.767361111109</v>
      </c>
      <c r="L988" s="18">
        <f t="shared" si="45"/>
        <v>42379</v>
      </c>
      <c r="M988" t="b">
        <v>0</v>
      </c>
      <c r="N988">
        <v>23</v>
      </c>
      <c r="O988" t="b">
        <v>0</v>
      </c>
      <c r="P988" t="s">
        <v>8271</v>
      </c>
      <c r="Q988" s="12" t="s">
        <v>8316</v>
      </c>
      <c r="R988" s="12" t="s">
        <v>8318</v>
      </c>
      <c r="S988">
        <f t="shared" si="47"/>
        <v>110.87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6">
        <f t="shared" si="46"/>
        <v>41773.294560185182</v>
      </c>
      <c r="L989" s="18">
        <f t="shared" si="45"/>
        <v>41813.294560185182</v>
      </c>
      <c r="M989" t="b">
        <v>0</v>
      </c>
      <c r="N989">
        <v>41</v>
      </c>
      <c r="O989" t="b">
        <v>0</v>
      </c>
      <c r="P989" t="s">
        <v>8271</v>
      </c>
      <c r="Q989" s="12" t="s">
        <v>8316</v>
      </c>
      <c r="R989" s="12" t="s">
        <v>8318</v>
      </c>
      <c r="S989">
        <f t="shared" si="47"/>
        <v>161.22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6">
        <f t="shared" si="46"/>
        <v>42614.356770833328</v>
      </c>
      <c r="L990" s="18">
        <f t="shared" si="45"/>
        <v>42644.356770833328</v>
      </c>
      <c r="M990" t="b">
        <v>0</v>
      </c>
      <c r="N990">
        <v>0</v>
      </c>
      <c r="O990" t="b">
        <v>0</v>
      </c>
      <c r="P990" t="s">
        <v>8271</v>
      </c>
      <c r="Q990" s="12" t="s">
        <v>8316</v>
      </c>
      <c r="R990" s="12" t="s">
        <v>8318</v>
      </c>
      <c r="S990">
        <f t="shared" si="47"/>
        <v>0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6">
        <f t="shared" si="46"/>
        <v>42611.933969907404</v>
      </c>
      <c r="L991" s="18">
        <f t="shared" si="45"/>
        <v>42641.933969907404</v>
      </c>
      <c r="M991" t="b">
        <v>0</v>
      </c>
      <c r="N991">
        <v>32</v>
      </c>
      <c r="O991" t="b">
        <v>0</v>
      </c>
      <c r="P991" t="s">
        <v>8271</v>
      </c>
      <c r="Q991" s="12" t="s">
        <v>8316</v>
      </c>
      <c r="R991" s="12" t="s">
        <v>8318</v>
      </c>
      <c r="S991">
        <f t="shared" si="47"/>
        <v>52.41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6">
        <f t="shared" si="46"/>
        <v>41855.784305555557</v>
      </c>
      <c r="L992" s="18">
        <f t="shared" si="45"/>
        <v>41885.784305555557</v>
      </c>
      <c r="M992" t="b">
        <v>0</v>
      </c>
      <c r="N992">
        <v>2</v>
      </c>
      <c r="O992" t="b">
        <v>0</v>
      </c>
      <c r="P992" t="s">
        <v>8271</v>
      </c>
      <c r="Q992" s="12" t="s">
        <v>8316</v>
      </c>
      <c r="R992" s="12" t="s">
        <v>8318</v>
      </c>
      <c r="S992">
        <f t="shared" si="47"/>
        <v>13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6">
        <f t="shared" si="46"/>
        <v>42538.75680555556</v>
      </c>
      <c r="L993" s="18">
        <f t="shared" si="45"/>
        <v>42563.785416666666</v>
      </c>
      <c r="M993" t="b">
        <v>0</v>
      </c>
      <c r="N993">
        <v>7</v>
      </c>
      <c r="O993" t="b">
        <v>0</v>
      </c>
      <c r="P993" t="s">
        <v>8271</v>
      </c>
      <c r="Q993" s="12" t="s">
        <v>8316</v>
      </c>
      <c r="R993" s="12" t="s">
        <v>8318</v>
      </c>
      <c r="S993">
        <f t="shared" si="47"/>
        <v>30.29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6">
        <f t="shared" si="46"/>
        <v>42437.924988425926</v>
      </c>
      <c r="L994" s="18">
        <f t="shared" si="45"/>
        <v>42497.883321759262</v>
      </c>
      <c r="M994" t="b">
        <v>0</v>
      </c>
      <c r="N994">
        <v>4</v>
      </c>
      <c r="O994" t="b">
        <v>0</v>
      </c>
      <c r="P994" t="s">
        <v>8271</v>
      </c>
      <c r="Q994" s="12" t="s">
        <v>8316</v>
      </c>
      <c r="R994" s="12" t="s">
        <v>8318</v>
      </c>
      <c r="S994">
        <f t="shared" si="47"/>
        <v>116.75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6">
        <f t="shared" si="46"/>
        <v>42652.964907407411</v>
      </c>
      <c r="L995" s="18">
        <f t="shared" si="45"/>
        <v>42686.208333333328</v>
      </c>
      <c r="M995" t="b">
        <v>0</v>
      </c>
      <c r="N995">
        <v>196</v>
      </c>
      <c r="O995" t="b">
        <v>0</v>
      </c>
      <c r="P995" t="s">
        <v>8271</v>
      </c>
      <c r="Q995" s="12" t="s">
        <v>8316</v>
      </c>
      <c r="R995" s="12" t="s">
        <v>8318</v>
      </c>
      <c r="S995">
        <f t="shared" si="47"/>
        <v>89.6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6">
        <f t="shared" si="46"/>
        <v>41921.263078703705</v>
      </c>
      <c r="L996" s="18">
        <f t="shared" si="45"/>
        <v>41973.957638888889</v>
      </c>
      <c r="M996" t="b">
        <v>0</v>
      </c>
      <c r="N996">
        <v>11</v>
      </c>
      <c r="O996" t="b">
        <v>0</v>
      </c>
      <c r="P996" t="s">
        <v>8271</v>
      </c>
      <c r="Q996" s="12" t="s">
        <v>8316</v>
      </c>
      <c r="R996" s="12" t="s">
        <v>8318</v>
      </c>
      <c r="S996">
        <f t="shared" si="47"/>
        <v>424.45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6">
        <f t="shared" si="46"/>
        <v>41947.940740740742</v>
      </c>
      <c r="L997" s="18">
        <f t="shared" si="45"/>
        <v>41972.666666666672</v>
      </c>
      <c r="M997" t="b">
        <v>0</v>
      </c>
      <c r="N997">
        <v>9</v>
      </c>
      <c r="O997" t="b">
        <v>0</v>
      </c>
      <c r="P997" t="s">
        <v>8271</v>
      </c>
      <c r="Q997" s="12" t="s">
        <v>8316</v>
      </c>
      <c r="R997" s="12" t="s">
        <v>8318</v>
      </c>
      <c r="S997">
        <f t="shared" si="47"/>
        <v>80.67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6">
        <f t="shared" si="46"/>
        <v>41817.866435185184</v>
      </c>
      <c r="L998" s="18">
        <f t="shared" si="45"/>
        <v>41847.643750000003</v>
      </c>
      <c r="M998" t="b">
        <v>0</v>
      </c>
      <c r="N998">
        <v>5</v>
      </c>
      <c r="O998" t="b">
        <v>0</v>
      </c>
      <c r="P998" t="s">
        <v>8271</v>
      </c>
      <c r="Q998" s="12" t="s">
        <v>8316</v>
      </c>
      <c r="R998" s="12" t="s">
        <v>8318</v>
      </c>
      <c r="S998">
        <f t="shared" si="47"/>
        <v>13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6">
        <f t="shared" si="46"/>
        <v>41941.10297453704</v>
      </c>
      <c r="L999" s="18">
        <f t="shared" si="45"/>
        <v>41971.144641203704</v>
      </c>
      <c r="M999" t="b">
        <v>0</v>
      </c>
      <c r="N999">
        <v>8</v>
      </c>
      <c r="O999" t="b">
        <v>0</v>
      </c>
      <c r="P999" t="s">
        <v>8271</v>
      </c>
      <c r="Q999" s="12" t="s">
        <v>8316</v>
      </c>
      <c r="R999" s="12" t="s">
        <v>8318</v>
      </c>
      <c r="S999">
        <f t="shared" si="47"/>
        <v>8.1300000000000008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6">
        <f t="shared" si="46"/>
        <v>42282.168993055559</v>
      </c>
      <c r="L1000" s="18">
        <f t="shared" si="45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 s="12" t="s">
        <v>8316</v>
      </c>
      <c r="R1000" s="12" t="s">
        <v>8318</v>
      </c>
      <c r="S1000">
        <f t="shared" si="47"/>
        <v>153.43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6">
        <f t="shared" si="46"/>
        <v>41926.29965277778</v>
      </c>
      <c r="L1001" s="18">
        <f t="shared" si="45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 s="12" t="s">
        <v>8316</v>
      </c>
      <c r="R1001" s="12" t="s">
        <v>8318</v>
      </c>
      <c r="S1001">
        <f t="shared" si="47"/>
        <v>292.08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6">
        <f t="shared" si="46"/>
        <v>42749.059722222228</v>
      </c>
      <c r="L1002" s="18">
        <f t="shared" si="45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 s="12" t="s">
        <v>8316</v>
      </c>
      <c r="R1002" s="12" t="s">
        <v>8318</v>
      </c>
      <c r="S1002">
        <f t="shared" si="47"/>
        <v>3304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6">
        <f t="shared" si="46"/>
        <v>42720.720057870371</v>
      </c>
      <c r="L1003" s="18">
        <f t="shared" si="45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 s="12" t="s">
        <v>8316</v>
      </c>
      <c r="R1003" s="12" t="s">
        <v>8318</v>
      </c>
      <c r="S1003">
        <f t="shared" si="47"/>
        <v>1300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6">
        <f t="shared" si="46"/>
        <v>42325.684189814812</v>
      </c>
      <c r="L1004" s="18">
        <f t="shared" si="45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 s="12" t="s">
        <v>8316</v>
      </c>
      <c r="R1004" s="12" t="s">
        <v>8318</v>
      </c>
      <c r="S1004">
        <f t="shared" si="47"/>
        <v>134.55000000000001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6">
        <f t="shared" si="46"/>
        <v>42780.709039351852</v>
      </c>
      <c r="L1005" s="18">
        <f t="shared" si="45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 s="12" t="s">
        <v>8316</v>
      </c>
      <c r="R1005" s="12" t="s">
        <v>8318</v>
      </c>
      <c r="S1005">
        <f t="shared" si="47"/>
        <v>214.07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6">
        <f t="shared" si="46"/>
        <v>42388.708645833336</v>
      </c>
      <c r="L1006" s="18">
        <f t="shared" si="45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 s="12" t="s">
        <v>8316</v>
      </c>
      <c r="R1006" s="12" t="s">
        <v>8318</v>
      </c>
      <c r="S1006">
        <f t="shared" si="47"/>
        <v>216.34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6">
        <f t="shared" si="46"/>
        <v>42276.624803240738</v>
      </c>
      <c r="L1007" s="18">
        <f t="shared" si="45"/>
        <v>42307.624803240738</v>
      </c>
      <c r="M1007" t="b">
        <v>0</v>
      </c>
      <c r="N1007">
        <v>161</v>
      </c>
      <c r="O1007" t="b">
        <v>0</v>
      </c>
      <c r="P1007" t="s">
        <v>8271</v>
      </c>
      <c r="Q1007" s="12" t="s">
        <v>8316</v>
      </c>
      <c r="R1007" s="12" t="s">
        <v>8318</v>
      </c>
      <c r="S1007">
        <f t="shared" si="47"/>
        <v>932.31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6">
        <f t="shared" si="46"/>
        <v>41977.040185185186</v>
      </c>
      <c r="L1008" s="18">
        <f t="shared" si="45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 s="12" t="s">
        <v>8316</v>
      </c>
      <c r="R1008" s="12" t="s">
        <v>8318</v>
      </c>
      <c r="S1008">
        <f t="shared" si="47"/>
        <v>29.25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6">
        <f t="shared" si="46"/>
        <v>42676.583599537036</v>
      </c>
      <c r="L1009" s="18">
        <f t="shared" si="45"/>
        <v>42718.6252662037</v>
      </c>
      <c r="M1009" t="b">
        <v>0</v>
      </c>
      <c r="N1009">
        <v>76</v>
      </c>
      <c r="O1009" t="b">
        <v>0</v>
      </c>
      <c r="P1009" t="s">
        <v>8271</v>
      </c>
      <c r="Q1009" s="12" t="s">
        <v>8316</v>
      </c>
      <c r="R1009" s="12" t="s">
        <v>8318</v>
      </c>
      <c r="S1009">
        <f t="shared" si="47"/>
        <v>174.95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6">
        <f t="shared" si="46"/>
        <v>42702.809201388889</v>
      </c>
      <c r="L1010" s="18">
        <f t="shared" si="45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 s="12" t="s">
        <v>8316</v>
      </c>
      <c r="R1010" s="12" t="s">
        <v>8318</v>
      </c>
      <c r="S1010">
        <f t="shared" si="47"/>
        <v>250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6">
        <f t="shared" si="46"/>
        <v>42510.604699074072</v>
      </c>
      <c r="L1011" s="18">
        <f t="shared" si="45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 s="12" t="s">
        <v>8316</v>
      </c>
      <c r="R1011" s="12" t="s">
        <v>8318</v>
      </c>
      <c r="S1011">
        <f t="shared" si="47"/>
        <v>65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6">
        <f t="shared" si="46"/>
        <v>42561.829421296294</v>
      </c>
      <c r="L1012" s="18">
        <f t="shared" si="45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 s="12" t="s">
        <v>8316</v>
      </c>
      <c r="R1012" s="12" t="s">
        <v>8318</v>
      </c>
      <c r="S1012">
        <f t="shared" si="47"/>
        <v>55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6">
        <f t="shared" si="46"/>
        <v>41946.898090277777</v>
      </c>
      <c r="L1013" s="18">
        <f t="shared" si="45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 s="12" t="s">
        <v>8316</v>
      </c>
      <c r="R1013" s="12" t="s">
        <v>8318</v>
      </c>
      <c r="S1013">
        <f t="shared" si="47"/>
        <v>75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6">
        <f t="shared" si="46"/>
        <v>42714.440416666665</v>
      </c>
      <c r="L1014" s="18">
        <f t="shared" si="45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 s="12" t="s">
        <v>8316</v>
      </c>
      <c r="R1014" s="12" t="s">
        <v>8318</v>
      </c>
      <c r="S1014">
        <f t="shared" si="47"/>
        <v>1389.36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6">
        <f t="shared" si="46"/>
        <v>42339.833981481483</v>
      </c>
      <c r="L1015" s="18">
        <f t="shared" si="45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 s="12" t="s">
        <v>8316</v>
      </c>
      <c r="R1015" s="12" t="s">
        <v>8318</v>
      </c>
      <c r="S1015">
        <f t="shared" si="47"/>
        <v>95.91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6">
        <f t="shared" si="46"/>
        <v>41955.002488425926</v>
      </c>
      <c r="L1016" s="18">
        <f t="shared" si="45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 s="12" t="s">
        <v>8316</v>
      </c>
      <c r="R1016" s="12" t="s">
        <v>8318</v>
      </c>
      <c r="S1016">
        <f t="shared" si="47"/>
        <v>191.25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6">
        <f t="shared" si="46"/>
        <v>42303.878414351857</v>
      </c>
      <c r="L1017" s="18">
        <f t="shared" si="45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 s="12" t="s">
        <v>8316</v>
      </c>
      <c r="R1017" s="12" t="s">
        <v>8318</v>
      </c>
      <c r="S1017">
        <f t="shared" si="47"/>
        <v>40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6">
        <f t="shared" si="46"/>
        <v>42422.107129629629</v>
      </c>
      <c r="L1018" s="18">
        <f t="shared" si="45"/>
        <v>42467.065462962957</v>
      </c>
      <c r="M1018" t="b">
        <v>0</v>
      </c>
      <c r="N1018">
        <v>38</v>
      </c>
      <c r="O1018" t="b">
        <v>0</v>
      </c>
      <c r="P1018" t="s">
        <v>8271</v>
      </c>
      <c r="Q1018" s="12" t="s">
        <v>8316</v>
      </c>
      <c r="R1018" s="12" t="s">
        <v>8318</v>
      </c>
      <c r="S1018">
        <f t="shared" si="47"/>
        <v>74.790000000000006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6">
        <f t="shared" si="46"/>
        <v>42289.675173611111</v>
      </c>
      <c r="L1019" s="18">
        <f t="shared" si="45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 s="12" t="s">
        <v>8316</v>
      </c>
      <c r="R1019" s="12" t="s">
        <v>8318</v>
      </c>
      <c r="S1019">
        <f t="shared" si="47"/>
        <v>161.12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6">
        <f t="shared" si="46"/>
        <v>42535.492280092592</v>
      </c>
      <c r="L1020" s="18">
        <f t="shared" si="45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 s="12" t="s">
        <v>8316</v>
      </c>
      <c r="R1020" s="12" t="s">
        <v>8318</v>
      </c>
      <c r="S1020">
        <f t="shared" si="47"/>
        <v>88.71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6">
        <f t="shared" si="46"/>
        <v>42009.973946759259</v>
      </c>
      <c r="L1021" s="18">
        <f t="shared" si="45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 s="12" t="s">
        <v>8316</v>
      </c>
      <c r="R1021" s="12" t="s">
        <v>8318</v>
      </c>
      <c r="S1021">
        <f t="shared" si="47"/>
        <v>53.25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6">
        <f t="shared" si="46"/>
        <v>42127.069548611107</v>
      </c>
      <c r="L1022" s="18">
        <f t="shared" si="45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 s="12" t="s">
        <v>8322</v>
      </c>
      <c r="R1022" s="12" t="s">
        <v>8327</v>
      </c>
      <c r="S1022">
        <f t="shared" si="47"/>
        <v>106.2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6">
        <f t="shared" si="46"/>
        <v>42271.251979166671</v>
      </c>
      <c r="L1023" s="18">
        <f t="shared" si="45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 s="12" t="s">
        <v>8322</v>
      </c>
      <c r="R1023" s="12" t="s">
        <v>8327</v>
      </c>
      <c r="S1023">
        <f t="shared" si="47"/>
        <v>22.08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6">
        <f t="shared" si="46"/>
        <v>42111.646724537044</v>
      </c>
      <c r="L1024" s="18">
        <f t="shared" si="45"/>
        <v>42141.646724537044</v>
      </c>
      <c r="M1024" t="b">
        <v>1</v>
      </c>
      <c r="N1024">
        <v>74</v>
      </c>
      <c r="O1024" t="b">
        <v>1</v>
      </c>
      <c r="P1024" t="s">
        <v>8278</v>
      </c>
      <c r="Q1024" s="12" t="s">
        <v>8322</v>
      </c>
      <c r="R1024" s="12" t="s">
        <v>8327</v>
      </c>
      <c r="S1024">
        <f t="shared" si="47"/>
        <v>31.05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6">
        <f t="shared" si="46"/>
        <v>42145.919687500005</v>
      </c>
      <c r="L1025" s="18">
        <f t="shared" si="45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 s="12" t="s">
        <v>8322</v>
      </c>
      <c r="R1025" s="12" t="s">
        <v>8327</v>
      </c>
      <c r="S1025">
        <f t="shared" si="47"/>
        <v>36.21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6">
        <f t="shared" si="46"/>
        <v>42370.580590277779</v>
      </c>
      <c r="L1026" s="18">
        <f t="shared" ref="L1026:L1089" si="48"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8278</v>
      </c>
      <c r="Q1026" s="12" t="s">
        <v>8322</v>
      </c>
      <c r="R1026" s="12" t="s">
        <v>8327</v>
      </c>
      <c r="S1026">
        <f t="shared" si="47"/>
        <v>388.98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6">
        <f t="shared" ref="K1027:K1090" si="49">(((J1027/60)/60)/24)+DATE(1970,1,1)</f>
        <v>42049.833761574075</v>
      </c>
      <c r="L1027" s="18">
        <f t="shared" si="48"/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 s="12" t="s">
        <v>8322</v>
      </c>
      <c r="R1027" s="12" t="s">
        <v>8327</v>
      </c>
      <c r="S1027">
        <f t="shared" ref="S1027:S1090" si="50">IFERROR(ROUND(E1027/N1027,2),0)</f>
        <v>71.849999999999994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6">
        <f t="shared" si="49"/>
        <v>42426.407592592594</v>
      </c>
      <c r="L1028" s="18">
        <f t="shared" si="48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 s="12" t="s">
        <v>8322</v>
      </c>
      <c r="R1028" s="12" t="s">
        <v>8327</v>
      </c>
      <c r="S1028">
        <f t="shared" si="50"/>
        <v>57.38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6">
        <f t="shared" si="49"/>
        <v>41905.034108796295</v>
      </c>
      <c r="L1029" s="18">
        <f t="shared" si="48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 s="12" t="s">
        <v>8322</v>
      </c>
      <c r="R1029" s="12" t="s">
        <v>8327</v>
      </c>
      <c r="S1029">
        <f t="shared" si="50"/>
        <v>69.67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6">
        <f t="shared" si="49"/>
        <v>42755.627372685187</v>
      </c>
      <c r="L1030" s="18">
        <f t="shared" si="48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 s="12" t="s">
        <v>8322</v>
      </c>
      <c r="R1030" s="12" t="s">
        <v>8327</v>
      </c>
      <c r="S1030">
        <f t="shared" si="50"/>
        <v>45.99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6">
        <f t="shared" si="49"/>
        <v>42044.711886574078</v>
      </c>
      <c r="L1031" s="18">
        <f t="shared" si="48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 s="12" t="s">
        <v>8322</v>
      </c>
      <c r="R1031" s="12" t="s">
        <v>8327</v>
      </c>
      <c r="S1031">
        <f t="shared" si="50"/>
        <v>79.260000000000005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6">
        <f t="shared" si="49"/>
        <v>42611.483206018514</v>
      </c>
      <c r="L1032" s="18">
        <f t="shared" si="48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 s="12" t="s">
        <v>8322</v>
      </c>
      <c r="R1032" s="12" t="s">
        <v>8327</v>
      </c>
      <c r="S1032">
        <f t="shared" si="50"/>
        <v>43.03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6">
        <f t="shared" si="49"/>
        <v>42324.764004629629</v>
      </c>
      <c r="L1033" s="18">
        <f t="shared" si="48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 s="12" t="s">
        <v>8322</v>
      </c>
      <c r="R1033" s="12" t="s">
        <v>8327</v>
      </c>
      <c r="S1033">
        <f t="shared" si="50"/>
        <v>108.48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6">
        <f t="shared" si="49"/>
        <v>42514.666956018518</v>
      </c>
      <c r="L1034" s="18">
        <f t="shared" si="48"/>
        <v>42544.666956018518</v>
      </c>
      <c r="M1034" t="b">
        <v>0</v>
      </c>
      <c r="N1034">
        <v>96</v>
      </c>
      <c r="O1034" t="b">
        <v>1</v>
      </c>
      <c r="P1034" t="s">
        <v>8278</v>
      </c>
      <c r="Q1034" s="12" t="s">
        <v>8322</v>
      </c>
      <c r="R1034" s="12" t="s">
        <v>8327</v>
      </c>
      <c r="S1034">
        <f t="shared" si="50"/>
        <v>61.03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6">
        <f t="shared" si="49"/>
        <v>42688.732407407413</v>
      </c>
      <c r="L1035" s="18">
        <f t="shared" si="48"/>
        <v>42716.732407407413</v>
      </c>
      <c r="M1035" t="b">
        <v>0</v>
      </c>
      <c r="N1035">
        <v>27</v>
      </c>
      <c r="O1035" t="b">
        <v>1</v>
      </c>
      <c r="P1035" t="s">
        <v>8278</v>
      </c>
      <c r="Q1035" s="12" t="s">
        <v>8322</v>
      </c>
      <c r="R1035" s="12" t="s">
        <v>8327</v>
      </c>
      <c r="S1035">
        <f t="shared" si="50"/>
        <v>50.59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6">
        <f t="shared" si="49"/>
        <v>42555.166712962964</v>
      </c>
      <c r="L1036" s="18">
        <f t="shared" si="48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 s="12" t="s">
        <v>8322</v>
      </c>
      <c r="R1036" s="12" t="s">
        <v>8327</v>
      </c>
      <c r="S1036">
        <f t="shared" si="50"/>
        <v>39.159999999999997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6">
        <f t="shared" si="49"/>
        <v>42016.641435185185</v>
      </c>
      <c r="L1037" s="18">
        <f t="shared" si="48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 s="12" t="s">
        <v>8322</v>
      </c>
      <c r="R1037" s="12" t="s">
        <v>8327</v>
      </c>
      <c r="S1037">
        <f t="shared" si="50"/>
        <v>65.16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6">
        <f t="shared" si="49"/>
        <v>41249.448958333334</v>
      </c>
      <c r="L1038" s="18">
        <f t="shared" si="48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 s="12" t="s">
        <v>8322</v>
      </c>
      <c r="R1038" s="12" t="s">
        <v>8327</v>
      </c>
      <c r="S1038">
        <f t="shared" si="50"/>
        <v>23.96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6">
        <f t="shared" si="49"/>
        <v>42119.822476851856</v>
      </c>
      <c r="L1039" s="18">
        <f t="shared" si="48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 s="12" t="s">
        <v>8322</v>
      </c>
      <c r="R1039" s="12" t="s">
        <v>8327</v>
      </c>
      <c r="S1039">
        <f t="shared" si="50"/>
        <v>48.62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6">
        <f t="shared" si="49"/>
        <v>42418.231747685189</v>
      </c>
      <c r="L1040" s="18">
        <f t="shared" si="48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 s="12" t="s">
        <v>8322</v>
      </c>
      <c r="R1040" s="12" t="s">
        <v>8327</v>
      </c>
      <c r="S1040">
        <f t="shared" si="50"/>
        <v>35.74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6">
        <f t="shared" si="49"/>
        <v>42692.109328703707</v>
      </c>
      <c r="L1041" s="18">
        <f t="shared" si="48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 s="12" t="s">
        <v>8322</v>
      </c>
      <c r="R1041" s="12" t="s">
        <v>8327</v>
      </c>
      <c r="S1041">
        <f t="shared" si="50"/>
        <v>21.37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6">
        <f t="shared" si="49"/>
        <v>42579.708437499998</v>
      </c>
      <c r="L1042" s="18">
        <f t="shared" si="48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 s="12" t="s">
        <v>8328</v>
      </c>
      <c r="R1042" s="12" t="s">
        <v>8329</v>
      </c>
      <c r="S1042">
        <f t="shared" si="50"/>
        <v>250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6">
        <f t="shared" si="49"/>
        <v>41831.060092592597</v>
      </c>
      <c r="L1043" s="18">
        <f t="shared" si="48"/>
        <v>41851.060092592597</v>
      </c>
      <c r="M1043" t="b">
        <v>0</v>
      </c>
      <c r="N1043">
        <v>0</v>
      </c>
      <c r="O1043" t="b">
        <v>0</v>
      </c>
      <c r="P1043" t="s">
        <v>8279</v>
      </c>
      <c r="Q1043" s="12" t="s">
        <v>8328</v>
      </c>
      <c r="R1043" s="12" t="s">
        <v>8329</v>
      </c>
      <c r="S1043">
        <f t="shared" si="50"/>
        <v>0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6">
        <f t="shared" si="49"/>
        <v>41851.696157407408</v>
      </c>
      <c r="L1044" s="18">
        <f t="shared" si="48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 s="12" t="s">
        <v>8328</v>
      </c>
      <c r="R1044" s="12" t="s">
        <v>8329</v>
      </c>
      <c r="S1044">
        <f t="shared" si="50"/>
        <v>10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6">
        <f t="shared" si="49"/>
        <v>42114.252951388888</v>
      </c>
      <c r="L1045" s="18">
        <f t="shared" si="48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 s="12" t="s">
        <v>8328</v>
      </c>
      <c r="R1045" s="12" t="s">
        <v>8329</v>
      </c>
      <c r="S1045">
        <f t="shared" si="50"/>
        <v>29.24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6">
        <f t="shared" si="49"/>
        <v>42011.925937499997</v>
      </c>
      <c r="L1046" s="18">
        <f t="shared" si="48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 s="12" t="s">
        <v>8328</v>
      </c>
      <c r="R1046" s="12" t="s">
        <v>8329</v>
      </c>
      <c r="S1046">
        <f t="shared" si="50"/>
        <v>3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6">
        <f t="shared" si="49"/>
        <v>41844.874421296299</v>
      </c>
      <c r="L1047" s="18">
        <f t="shared" si="48"/>
        <v>41874.874421296299</v>
      </c>
      <c r="M1047" t="b">
        <v>0</v>
      </c>
      <c r="N1047">
        <v>8</v>
      </c>
      <c r="O1047" t="b">
        <v>0</v>
      </c>
      <c r="P1047" t="s">
        <v>8279</v>
      </c>
      <c r="Q1047" s="12" t="s">
        <v>8328</v>
      </c>
      <c r="R1047" s="12" t="s">
        <v>8329</v>
      </c>
      <c r="S1047">
        <f t="shared" si="50"/>
        <v>33.25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6">
        <f t="shared" si="49"/>
        <v>42319.851388888885</v>
      </c>
      <c r="L1048" s="18">
        <f t="shared" si="48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 s="12" t="s">
        <v>8328</v>
      </c>
      <c r="R1048" s="12" t="s">
        <v>8329</v>
      </c>
      <c r="S1048">
        <f t="shared" si="50"/>
        <v>0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6">
        <f t="shared" si="49"/>
        <v>41918.818460648145</v>
      </c>
      <c r="L1049" s="18">
        <f t="shared" si="48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 s="12" t="s">
        <v>8328</v>
      </c>
      <c r="R1049" s="12" t="s">
        <v>8329</v>
      </c>
      <c r="S1049">
        <f t="shared" si="50"/>
        <v>1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6">
        <f t="shared" si="49"/>
        <v>42598.053113425922</v>
      </c>
      <c r="L1050" s="18">
        <f t="shared" si="48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 s="12" t="s">
        <v>8328</v>
      </c>
      <c r="R1050" s="12" t="s">
        <v>8329</v>
      </c>
      <c r="S1050">
        <f t="shared" si="50"/>
        <v>53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6">
        <f t="shared" si="49"/>
        <v>42382.431076388893</v>
      </c>
      <c r="L1051" s="18">
        <f t="shared" si="48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 s="12" t="s">
        <v>8328</v>
      </c>
      <c r="R1051" s="12" t="s">
        <v>8329</v>
      </c>
      <c r="S1051">
        <f t="shared" si="50"/>
        <v>0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6">
        <f t="shared" si="49"/>
        <v>42231.7971875</v>
      </c>
      <c r="L1052" s="18">
        <f t="shared" si="48"/>
        <v>42261.7971875</v>
      </c>
      <c r="M1052" t="b">
        <v>0</v>
      </c>
      <c r="N1052">
        <v>0</v>
      </c>
      <c r="O1052" t="b">
        <v>0</v>
      </c>
      <c r="P1052" t="s">
        <v>8279</v>
      </c>
      <c r="Q1052" s="12" t="s">
        <v>8328</v>
      </c>
      <c r="R1052" s="12" t="s">
        <v>8329</v>
      </c>
      <c r="S1052">
        <f t="shared" si="50"/>
        <v>0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6">
        <f t="shared" si="49"/>
        <v>41850.014178240745</v>
      </c>
      <c r="L1053" s="18">
        <f t="shared" si="48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 s="12" t="s">
        <v>8328</v>
      </c>
      <c r="R1053" s="12" t="s">
        <v>8329</v>
      </c>
      <c r="S1053">
        <f t="shared" si="50"/>
        <v>0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6">
        <f t="shared" si="49"/>
        <v>42483.797395833331</v>
      </c>
      <c r="L1054" s="18">
        <f t="shared" si="48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 s="12" t="s">
        <v>8328</v>
      </c>
      <c r="R1054" s="12" t="s">
        <v>8329</v>
      </c>
      <c r="S1054">
        <f t="shared" si="50"/>
        <v>0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6">
        <f t="shared" si="49"/>
        <v>42775.172824074078</v>
      </c>
      <c r="L1055" s="18">
        <f t="shared" si="48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 s="12" t="s">
        <v>8328</v>
      </c>
      <c r="R1055" s="12" t="s">
        <v>8329</v>
      </c>
      <c r="S1055">
        <f t="shared" si="50"/>
        <v>15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6">
        <f t="shared" si="49"/>
        <v>41831.851840277777</v>
      </c>
      <c r="L1056" s="18">
        <f t="shared" si="48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 s="12" t="s">
        <v>8328</v>
      </c>
      <c r="R1056" s="12" t="s">
        <v>8329</v>
      </c>
      <c r="S1056">
        <f t="shared" si="50"/>
        <v>0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6">
        <f t="shared" si="49"/>
        <v>42406.992418981477</v>
      </c>
      <c r="L1057" s="18">
        <f t="shared" si="48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 s="12" t="s">
        <v>8328</v>
      </c>
      <c r="R1057" s="12" t="s">
        <v>8329</v>
      </c>
      <c r="S1057">
        <f t="shared" si="50"/>
        <v>0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6">
        <f t="shared" si="49"/>
        <v>42058.719641203701</v>
      </c>
      <c r="L1058" s="18">
        <f t="shared" si="48"/>
        <v>42118.677974537044</v>
      </c>
      <c r="M1058" t="b">
        <v>0</v>
      </c>
      <c r="N1058">
        <v>0</v>
      </c>
      <c r="O1058" t="b">
        <v>0</v>
      </c>
      <c r="P1058" t="s">
        <v>8279</v>
      </c>
      <c r="Q1058" s="12" t="s">
        <v>8328</v>
      </c>
      <c r="R1058" s="12" t="s">
        <v>8329</v>
      </c>
      <c r="S1058">
        <f t="shared" si="50"/>
        <v>0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6">
        <f t="shared" si="49"/>
        <v>42678.871331018512</v>
      </c>
      <c r="L1059" s="18">
        <f t="shared" si="48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 s="12" t="s">
        <v>8328</v>
      </c>
      <c r="R1059" s="12" t="s">
        <v>8329</v>
      </c>
      <c r="S1059">
        <f t="shared" si="50"/>
        <v>0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6">
        <f t="shared" si="49"/>
        <v>42047.900960648149</v>
      </c>
      <c r="L1060" s="18">
        <f t="shared" si="48"/>
        <v>42089</v>
      </c>
      <c r="M1060" t="b">
        <v>0</v>
      </c>
      <c r="N1060">
        <v>0</v>
      </c>
      <c r="O1060" t="b">
        <v>0</v>
      </c>
      <c r="P1060" t="s">
        <v>8279</v>
      </c>
      <c r="Q1060" s="12" t="s">
        <v>8328</v>
      </c>
      <c r="R1060" s="12" t="s">
        <v>8329</v>
      </c>
      <c r="S1060">
        <f t="shared" si="50"/>
        <v>0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6">
        <f t="shared" si="49"/>
        <v>42046.79</v>
      </c>
      <c r="L1061" s="18">
        <f t="shared" si="48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 s="12" t="s">
        <v>8328</v>
      </c>
      <c r="R1061" s="12" t="s">
        <v>8329</v>
      </c>
      <c r="S1061">
        <f t="shared" si="50"/>
        <v>0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6">
        <f t="shared" si="49"/>
        <v>42079.913113425922</v>
      </c>
      <c r="L1062" s="18">
        <f t="shared" si="48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 s="12" t="s">
        <v>8328</v>
      </c>
      <c r="R1062" s="12" t="s">
        <v>8329</v>
      </c>
      <c r="S1062">
        <f t="shared" si="50"/>
        <v>50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6">
        <f t="shared" si="49"/>
        <v>42432.276712962965</v>
      </c>
      <c r="L1063" s="18">
        <f t="shared" si="48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 s="12" t="s">
        <v>8328</v>
      </c>
      <c r="R1063" s="12" t="s">
        <v>8329</v>
      </c>
      <c r="S1063">
        <f t="shared" si="50"/>
        <v>0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6">
        <f t="shared" si="49"/>
        <v>42556.807187500002</v>
      </c>
      <c r="L1064" s="18">
        <f t="shared" si="48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 s="12" t="s">
        <v>8328</v>
      </c>
      <c r="R1064" s="12" t="s">
        <v>8329</v>
      </c>
      <c r="S1064">
        <f t="shared" si="50"/>
        <v>47.5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6">
        <f t="shared" si="49"/>
        <v>42583.030810185184</v>
      </c>
      <c r="L1065" s="18">
        <f t="shared" si="48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 s="12" t="s">
        <v>8328</v>
      </c>
      <c r="R1065" s="12" t="s">
        <v>8329</v>
      </c>
      <c r="S1065">
        <f t="shared" si="50"/>
        <v>0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6">
        <f t="shared" si="49"/>
        <v>41417.228043981479</v>
      </c>
      <c r="L1066" s="18">
        <f t="shared" si="48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 s="12" t="s">
        <v>8330</v>
      </c>
      <c r="R1066" s="12" t="s">
        <v>8331</v>
      </c>
      <c r="S1066">
        <f t="shared" si="50"/>
        <v>65.67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6">
        <f t="shared" si="49"/>
        <v>41661.381041666667</v>
      </c>
      <c r="L1067" s="18">
        <f t="shared" si="48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 s="12" t="s">
        <v>8330</v>
      </c>
      <c r="R1067" s="12" t="s">
        <v>8331</v>
      </c>
      <c r="S1067">
        <f t="shared" si="50"/>
        <v>16.2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6">
        <f t="shared" si="49"/>
        <v>41445.962754629632</v>
      </c>
      <c r="L1068" s="18">
        <f t="shared" si="48"/>
        <v>41490.962754629632</v>
      </c>
      <c r="M1068" t="b">
        <v>0</v>
      </c>
      <c r="N1068">
        <v>148</v>
      </c>
      <c r="O1068" t="b">
        <v>0</v>
      </c>
      <c r="P1068" t="s">
        <v>8280</v>
      </c>
      <c r="Q1068" s="12" t="s">
        <v>8330</v>
      </c>
      <c r="R1068" s="12" t="s">
        <v>8331</v>
      </c>
      <c r="S1068">
        <f t="shared" si="50"/>
        <v>34.130000000000003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6">
        <f t="shared" si="49"/>
        <v>41599.855682870373</v>
      </c>
      <c r="L1069" s="18">
        <f t="shared" si="48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 s="12" t="s">
        <v>8330</v>
      </c>
      <c r="R1069" s="12" t="s">
        <v>8331</v>
      </c>
      <c r="S1069">
        <f t="shared" si="50"/>
        <v>13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6">
        <f t="shared" si="49"/>
        <v>42440.371111111104</v>
      </c>
      <c r="L1070" s="18">
        <f t="shared" si="48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 s="12" t="s">
        <v>8330</v>
      </c>
      <c r="R1070" s="12" t="s">
        <v>8331</v>
      </c>
      <c r="S1070">
        <f t="shared" si="50"/>
        <v>11.25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6">
        <f t="shared" si="49"/>
        <v>41572.229849537034</v>
      </c>
      <c r="L1071" s="18">
        <f t="shared" si="48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 s="12" t="s">
        <v>8330</v>
      </c>
      <c r="R1071" s="12" t="s">
        <v>8331</v>
      </c>
      <c r="S1071">
        <f t="shared" si="50"/>
        <v>40.479999999999997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6">
        <f t="shared" si="49"/>
        <v>41163.011828703704</v>
      </c>
      <c r="L1072" s="18">
        <f t="shared" si="48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 s="12" t="s">
        <v>8330</v>
      </c>
      <c r="R1072" s="12" t="s">
        <v>8331</v>
      </c>
      <c r="S1072">
        <f t="shared" si="50"/>
        <v>35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6">
        <f t="shared" si="49"/>
        <v>42295.753391203703</v>
      </c>
      <c r="L1073" s="18">
        <f t="shared" si="48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 s="12" t="s">
        <v>8330</v>
      </c>
      <c r="R1073" s="12" t="s">
        <v>8331</v>
      </c>
      <c r="S1073">
        <f t="shared" si="50"/>
        <v>0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6">
        <f t="shared" si="49"/>
        <v>41645.832141203704</v>
      </c>
      <c r="L1074" s="18">
        <f t="shared" si="48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 s="12" t="s">
        <v>8330</v>
      </c>
      <c r="R1074" s="12" t="s">
        <v>8331</v>
      </c>
      <c r="S1074">
        <f t="shared" si="50"/>
        <v>12.75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6">
        <f t="shared" si="49"/>
        <v>40802.964594907404</v>
      </c>
      <c r="L1075" s="18">
        <f t="shared" si="48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 s="12" t="s">
        <v>8330</v>
      </c>
      <c r="R1075" s="12" t="s">
        <v>8331</v>
      </c>
      <c r="S1075">
        <f t="shared" si="50"/>
        <v>10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6">
        <f t="shared" si="49"/>
        <v>41613.172974537039</v>
      </c>
      <c r="L1076" s="18">
        <f t="shared" si="48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 s="12" t="s">
        <v>8330</v>
      </c>
      <c r="R1076" s="12" t="s">
        <v>8331</v>
      </c>
      <c r="S1076">
        <f t="shared" si="50"/>
        <v>113.57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6">
        <f t="shared" si="49"/>
        <v>41005.904120370367</v>
      </c>
      <c r="L1077" s="18">
        <f t="shared" si="48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 s="12" t="s">
        <v>8330</v>
      </c>
      <c r="R1077" s="12" t="s">
        <v>8331</v>
      </c>
      <c r="S1077">
        <f t="shared" si="50"/>
        <v>15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6">
        <f t="shared" si="49"/>
        <v>41838.377893518518</v>
      </c>
      <c r="L1078" s="18">
        <f t="shared" si="48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 s="12" t="s">
        <v>8330</v>
      </c>
      <c r="R1078" s="12" t="s">
        <v>8331</v>
      </c>
      <c r="S1078">
        <f t="shared" si="50"/>
        <v>48.28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6">
        <f t="shared" si="49"/>
        <v>42353.16679398148</v>
      </c>
      <c r="L1079" s="18">
        <f t="shared" si="48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 s="12" t="s">
        <v>8330</v>
      </c>
      <c r="R1079" s="12" t="s">
        <v>8331</v>
      </c>
      <c r="S1079">
        <f t="shared" si="50"/>
        <v>43.98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6">
        <f t="shared" si="49"/>
        <v>40701.195844907408</v>
      </c>
      <c r="L1080" s="18">
        <f t="shared" si="48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 s="12" t="s">
        <v>8330</v>
      </c>
      <c r="R1080" s="12" t="s">
        <v>8331</v>
      </c>
      <c r="S1080">
        <f t="shared" si="50"/>
        <v>9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6">
        <f t="shared" si="49"/>
        <v>42479.566388888896</v>
      </c>
      <c r="L1081" s="18">
        <f t="shared" si="48"/>
        <v>42504.566388888896</v>
      </c>
      <c r="M1081" t="b">
        <v>0</v>
      </c>
      <c r="N1081">
        <v>18</v>
      </c>
      <c r="O1081" t="b">
        <v>0</v>
      </c>
      <c r="P1081" t="s">
        <v>8280</v>
      </c>
      <c r="Q1081" s="12" t="s">
        <v>8330</v>
      </c>
      <c r="R1081" s="12" t="s">
        <v>8331</v>
      </c>
      <c r="S1081">
        <f t="shared" si="50"/>
        <v>37.67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6">
        <f t="shared" si="49"/>
        <v>41740.138113425928</v>
      </c>
      <c r="L1082" s="18">
        <f t="shared" si="48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 s="12" t="s">
        <v>8330</v>
      </c>
      <c r="R1082" s="12" t="s">
        <v>8331</v>
      </c>
      <c r="S1082">
        <f t="shared" si="50"/>
        <v>18.579999999999998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6">
        <f t="shared" si="49"/>
        <v>42002.926990740743</v>
      </c>
      <c r="L1083" s="18">
        <f t="shared" si="48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 s="12" t="s">
        <v>8330</v>
      </c>
      <c r="R1083" s="12" t="s">
        <v>8331</v>
      </c>
      <c r="S1083">
        <f t="shared" si="50"/>
        <v>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6">
        <f t="shared" si="49"/>
        <v>41101.906111111115</v>
      </c>
      <c r="L1084" s="18">
        <f t="shared" si="48"/>
        <v>41131.906111111115</v>
      </c>
      <c r="M1084" t="b">
        <v>0</v>
      </c>
      <c r="N1084">
        <v>3</v>
      </c>
      <c r="O1084" t="b">
        <v>0</v>
      </c>
      <c r="P1084" t="s">
        <v>8280</v>
      </c>
      <c r="Q1084" s="12" t="s">
        <v>8330</v>
      </c>
      <c r="R1084" s="12" t="s">
        <v>8331</v>
      </c>
      <c r="S1084">
        <f t="shared" si="50"/>
        <v>18.670000000000002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6">
        <f t="shared" si="49"/>
        <v>41793.659525462965</v>
      </c>
      <c r="L1085" s="18">
        <f t="shared" si="48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 s="12" t="s">
        <v>8330</v>
      </c>
      <c r="R1085" s="12" t="s">
        <v>8331</v>
      </c>
      <c r="S1085">
        <f t="shared" si="50"/>
        <v>410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6">
        <f t="shared" si="49"/>
        <v>41829.912083333329</v>
      </c>
      <c r="L1086" s="18">
        <f t="shared" si="48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 s="12" t="s">
        <v>8330</v>
      </c>
      <c r="R1086" s="12" t="s">
        <v>8331</v>
      </c>
      <c r="S1086">
        <f t="shared" si="50"/>
        <v>0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6">
        <f t="shared" si="49"/>
        <v>42413.671006944445</v>
      </c>
      <c r="L1087" s="18">
        <f t="shared" si="48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 s="12" t="s">
        <v>8330</v>
      </c>
      <c r="R1087" s="12" t="s">
        <v>8331</v>
      </c>
      <c r="S1087">
        <f t="shared" si="50"/>
        <v>114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6">
        <f t="shared" si="49"/>
        <v>41845.866793981484</v>
      </c>
      <c r="L1088" s="18">
        <f t="shared" si="48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 s="12" t="s">
        <v>8330</v>
      </c>
      <c r="R1088" s="12" t="s">
        <v>8331</v>
      </c>
      <c r="S1088">
        <f t="shared" si="50"/>
        <v>7.5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6">
        <f t="shared" si="49"/>
        <v>41775.713969907411</v>
      </c>
      <c r="L1089" s="18">
        <f t="shared" si="48"/>
        <v>41805.713969907411</v>
      </c>
      <c r="M1089" t="b">
        <v>0</v>
      </c>
      <c r="N1089">
        <v>0</v>
      </c>
      <c r="O1089" t="b">
        <v>0</v>
      </c>
      <c r="P1089" t="s">
        <v>8280</v>
      </c>
      <c r="Q1089" s="12" t="s">
        <v>8330</v>
      </c>
      <c r="R1089" s="12" t="s">
        <v>8331</v>
      </c>
      <c r="S1089">
        <f t="shared" si="50"/>
        <v>0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6">
        <f t="shared" si="49"/>
        <v>41723.799386574072</v>
      </c>
      <c r="L1090" s="18">
        <f t="shared" ref="L1090:L1153" si="51"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 s="12" t="s">
        <v>8330</v>
      </c>
      <c r="R1090" s="12" t="s">
        <v>8331</v>
      </c>
      <c r="S1090">
        <f t="shared" si="50"/>
        <v>43.42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6">
        <f t="shared" ref="K1091:K1154" si="52">(((J1091/60)/60)/24)+DATE(1970,1,1)</f>
        <v>42151.189525462964</v>
      </c>
      <c r="L1091" s="18">
        <f t="shared" si="51"/>
        <v>42181.189525462964</v>
      </c>
      <c r="M1091" t="b">
        <v>0</v>
      </c>
      <c r="N1091">
        <v>49</v>
      </c>
      <c r="O1091" t="b">
        <v>0</v>
      </c>
      <c r="P1091" t="s">
        <v>8280</v>
      </c>
      <c r="Q1091" s="12" t="s">
        <v>8330</v>
      </c>
      <c r="R1091" s="12" t="s">
        <v>8331</v>
      </c>
      <c r="S1091">
        <f t="shared" ref="S1091:S1154" si="53">IFERROR(ROUND(E1091/N1091,2),0)</f>
        <v>23.96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6">
        <f t="shared" si="52"/>
        <v>42123.185798611114</v>
      </c>
      <c r="L1092" s="18">
        <f t="shared" si="51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 s="12" t="s">
        <v>8330</v>
      </c>
      <c r="R1092" s="12" t="s">
        <v>8331</v>
      </c>
      <c r="S1092">
        <f t="shared" si="53"/>
        <v>5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6">
        <f t="shared" si="52"/>
        <v>42440.820277777777</v>
      </c>
      <c r="L1093" s="18">
        <f t="shared" si="51"/>
        <v>42470.778611111105</v>
      </c>
      <c r="M1093" t="b">
        <v>0</v>
      </c>
      <c r="N1093">
        <v>2</v>
      </c>
      <c r="O1093" t="b">
        <v>0</v>
      </c>
      <c r="P1093" t="s">
        <v>8280</v>
      </c>
      <c r="Q1093" s="12" t="s">
        <v>8330</v>
      </c>
      <c r="R1093" s="12" t="s">
        <v>8331</v>
      </c>
      <c r="S1093">
        <f t="shared" si="53"/>
        <v>12.5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6">
        <f t="shared" si="52"/>
        <v>41250.025902777779</v>
      </c>
      <c r="L1094" s="18">
        <f t="shared" si="51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 s="12" t="s">
        <v>8330</v>
      </c>
      <c r="R1094" s="12" t="s">
        <v>8331</v>
      </c>
      <c r="S1094">
        <f t="shared" si="53"/>
        <v>3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6">
        <f t="shared" si="52"/>
        <v>42396.973807870367</v>
      </c>
      <c r="L1095" s="18">
        <f t="shared" si="51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 s="12" t="s">
        <v>8330</v>
      </c>
      <c r="R1095" s="12" t="s">
        <v>8331</v>
      </c>
      <c r="S1095">
        <f t="shared" si="53"/>
        <v>10.56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6">
        <f t="shared" si="52"/>
        <v>40795.713344907403</v>
      </c>
      <c r="L1096" s="18">
        <f t="shared" si="51"/>
        <v>40825.713344907403</v>
      </c>
      <c r="M1096" t="b">
        <v>0</v>
      </c>
      <c r="N1096">
        <v>27</v>
      </c>
      <c r="O1096" t="b">
        <v>0</v>
      </c>
      <c r="P1096" t="s">
        <v>8280</v>
      </c>
      <c r="Q1096" s="12" t="s">
        <v>8330</v>
      </c>
      <c r="R1096" s="12" t="s">
        <v>8331</v>
      </c>
      <c r="S1096">
        <f t="shared" si="53"/>
        <v>122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6">
        <f t="shared" si="52"/>
        <v>41486.537268518521</v>
      </c>
      <c r="L1097" s="18">
        <f t="shared" si="51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 s="12" t="s">
        <v>8330</v>
      </c>
      <c r="R1097" s="12" t="s">
        <v>8331</v>
      </c>
      <c r="S1097">
        <f t="shared" si="53"/>
        <v>267.81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6">
        <f t="shared" si="52"/>
        <v>41885.51798611111</v>
      </c>
      <c r="L1098" s="18">
        <f t="shared" si="51"/>
        <v>41916.145833333336</v>
      </c>
      <c r="M1098" t="b">
        <v>0</v>
      </c>
      <c r="N1098">
        <v>29</v>
      </c>
      <c r="O1098" t="b">
        <v>0</v>
      </c>
      <c r="P1098" t="s">
        <v>8280</v>
      </c>
      <c r="Q1098" s="12" t="s">
        <v>8330</v>
      </c>
      <c r="R1098" s="12" t="s">
        <v>8331</v>
      </c>
      <c r="S1098">
        <f t="shared" si="53"/>
        <v>74.209999999999994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6">
        <f t="shared" si="52"/>
        <v>41660.792557870373</v>
      </c>
      <c r="L1099" s="18">
        <f t="shared" si="51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 s="12" t="s">
        <v>8330</v>
      </c>
      <c r="R1099" s="12" t="s">
        <v>8331</v>
      </c>
      <c r="S1099">
        <f t="shared" si="53"/>
        <v>6.71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6">
        <f t="shared" si="52"/>
        <v>41712.762673611112</v>
      </c>
      <c r="L1100" s="18">
        <f t="shared" si="51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 s="12" t="s">
        <v>8330</v>
      </c>
      <c r="R1100" s="12" t="s">
        <v>8331</v>
      </c>
      <c r="S1100">
        <f t="shared" si="53"/>
        <v>81.95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6">
        <f t="shared" si="52"/>
        <v>42107.836435185185</v>
      </c>
      <c r="L1101" s="18">
        <f t="shared" si="51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 s="12" t="s">
        <v>8330</v>
      </c>
      <c r="R1101" s="12" t="s">
        <v>8331</v>
      </c>
      <c r="S1101">
        <f t="shared" si="53"/>
        <v>25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6">
        <f t="shared" si="52"/>
        <v>42384.110775462963</v>
      </c>
      <c r="L1102" s="18">
        <f t="shared" si="51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 s="12" t="s">
        <v>8330</v>
      </c>
      <c r="R1102" s="12" t="s">
        <v>8331</v>
      </c>
      <c r="S1102">
        <f t="shared" si="53"/>
        <v>10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6">
        <f t="shared" si="52"/>
        <v>42538.77243055556</v>
      </c>
      <c r="L1103" s="18">
        <f t="shared" si="51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 s="12" t="s">
        <v>8330</v>
      </c>
      <c r="R1103" s="12" t="s">
        <v>8331</v>
      </c>
      <c r="S1103">
        <f t="shared" si="53"/>
        <v>6.83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6">
        <f t="shared" si="52"/>
        <v>41577.045428240745</v>
      </c>
      <c r="L1104" s="18">
        <f t="shared" si="51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 s="12" t="s">
        <v>8330</v>
      </c>
      <c r="R1104" s="12" t="s">
        <v>8331</v>
      </c>
      <c r="S1104">
        <f t="shared" si="53"/>
        <v>17.71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6">
        <f t="shared" si="52"/>
        <v>42479.22210648148</v>
      </c>
      <c r="L1105" s="18">
        <f t="shared" si="51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 s="12" t="s">
        <v>8330</v>
      </c>
      <c r="R1105" s="12" t="s">
        <v>8331</v>
      </c>
      <c r="S1105">
        <f t="shared" si="53"/>
        <v>16.2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6">
        <f t="shared" si="52"/>
        <v>41771.40996527778</v>
      </c>
      <c r="L1106" s="18">
        <f t="shared" si="51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 s="12" t="s">
        <v>8330</v>
      </c>
      <c r="R1106" s="12" t="s">
        <v>8331</v>
      </c>
      <c r="S1106">
        <f t="shared" si="53"/>
        <v>80.3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6">
        <f t="shared" si="52"/>
        <v>41692.135729166665</v>
      </c>
      <c r="L1107" s="18">
        <f t="shared" si="51"/>
        <v>41722.0940625</v>
      </c>
      <c r="M1107" t="b">
        <v>0</v>
      </c>
      <c r="N1107">
        <v>20</v>
      </c>
      <c r="O1107" t="b">
        <v>0</v>
      </c>
      <c r="P1107" t="s">
        <v>8280</v>
      </c>
      <c r="Q1107" s="12" t="s">
        <v>8330</v>
      </c>
      <c r="R1107" s="12" t="s">
        <v>8331</v>
      </c>
      <c r="S1107">
        <f t="shared" si="53"/>
        <v>71.55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6">
        <f t="shared" si="52"/>
        <v>40973.740451388891</v>
      </c>
      <c r="L1108" s="18">
        <f t="shared" si="51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 s="12" t="s">
        <v>8330</v>
      </c>
      <c r="R1108" s="12" t="s">
        <v>8331</v>
      </c>
      <c r="S1108">
        <f t="shared" si="53"/>
        <v>23.57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6">
        <f t="shared" si="52"/>
        <v>41813.861388888887</v>
      </c>
      <c r="L1109" s="18">
        <f t="shared" si="51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 s="12" t="s">
        <v>8330</v>
      </c>
      <c r="R1109" s="12" t="s">
        <v>8331</v>
      </c>
      <c r="S1109">
        <f t="shared" si="53"/>
        <v>0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6">
        <f t="shared" si="52"/>
        <v>40952.636979166666</v>
      </c>
      <c r="L1110" s="18">
        <f t="shared" si="51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 s="12" t="s">
        <v>8330</v>
      </c>
      <c r="R1110" s="12" t="s">
        <v>8331</v>
      </c>
      <c r="S1110">
        <f t="shared" si="53"/>
        <v>34.880000000000003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6">
        <f t="shared" si="52"/>
        <v>42662.752199074079</v>
      </c>
      <c r="L1111" s="18">
        <f t="shared" si="51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 s="12" t="s">
        <v>8330</v>
      </c>
      <c r="R1111" s="12" t="s">
        <v>8331</v>
      </c>
      <c r="S1111">
        <f t="shared" si="53"/>
        <v>15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6">
        <f t="shared" si="52"/>
        <v>41220.933124999996</v>
      </c>
      <c r="L1112" s="18">
        <f t="shared" si="51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 s="12" t="s">
        <v>8330</v>
      </c>
      <c r="R1112" s="12" t="s">
        <v>8331</v>
      </c>
      <c r="S1112">
        <f t="shared" si="53"/>
        <v>23.18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6">
        <f t="shared" si="52"/>
        <v>42347.203587962969</v>
      </c>
      <c r="L1113" s="18">
        <f t="shared" si="51"/>
        <v>42377.203587962969</v>
      </c>
      <c r="M1113" t="b">
        <v>0</v>
      </c>
      <c r="N1113">
        <v>1</v>
      </c>
      <c r="O1113" t="b">
        <v>0</v>
      </c>
      <c r="P1113" t="s">
        <v>8280</v>
      </c>
      <c r="Q1113" s="12" t="s">
        <v>8330</v>
      </c>
      <c r="R1113" s="12" t="s">
        <v>8331</v>
      </c>
      <c r="S1113">
        <f t="shared" si="53"/>
        <v>1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6">
        <f t="shared" si="52"/>
        <v>41963.759386574078</v>
      </c>
      <c r="L1114" s="18">
        <f t="shared" si="51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 s="12" t="s">
        <v>8330</v>
      </c>
      <c r="R1114" s="12" t="s">
        <v>8331</v>
      </c>
      <c r="S1114">
        <f t="shared" si="53"/>
        <v>100.23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6">
        <f t="shared" si="52"/>
        <v>41835.977083333331</v>
      </c>
      <c r="L1115" s="18">
        <f t="shared" si="51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 s="12" t="s">
        <v>8330</v>
      </c>
      <c r="R1115" s="12" t="s">
        <v>8331</v>
      </c>
      <c r="S1115">
        <f t="shared" si="53"/>
        <v>5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6">
        <f t="shared" si="52"/>
        <v>41526.345914351856</v>
      </c>
      <c r="L1116" s="18">
        <f t="shared" si="51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 s="12" t="s">
        <v>8330</v>
      </c>
      <c r="R1116" s="12" t="s">
        <v>8331</v>
      </c>
      <c r="S1116">
        <f t="shared" si="53"/>
        <v>3.33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6">
        <f t="shared" si="52"/>
        <v>42429.695543981477</v>
      </c>
      <c r="L1117" s="18">
        <f t="shared" si="51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 s="12" t="s">
        <v>8330</v>
      </c>
      <c r="R1117" s="12" t="s">
        <v>8331</v>
      </c>
      <c r="S1117">
        <f t="shared" si="53"/>
        <v>13.25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6">
        <f t="shared" si="52"/>
        <v>41009.847314814811</v>
      </c>
      <c r="L1118" s="18">
        <f t="shared" si="51"/>
        <v>41069.847314814811</v>
      </c>
      <c r="M1118" t="b">
        <v>0</v>
      </c>
      <c r="N1118">
        <v>10</v>
      </c>
      <c r="O1118" t="b">
        <v>0</v>
      </c>
      <c r="P1118" t="s">
        <v>8280</v>
      </c>
      <c r="Q1118" s="12" t="s">
        <v>8330</v>
      </c>
      <c r="R1118" s="12" t="s">
        <v>8331</v>
      </c>
      <c r="S1118">
        <f t="shared" si="53"/>
        <v>17.850000000000001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6">
        <f t="shared" si="52"/>
        <v>42333.598530092597</v>
      </c>
      <c r="L1119" s="18">
        <f t="shared" si="51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 s="12" t="s">
        <v>8330</v>
      </c>
      <c r="R1119" s="12" t="s">
        <v>8331</v>
      </c>
      <c r="S1119">
        <f t="shared" si="53"/>
        <v>10.38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6">
        <f t="shared" si="52"/>
        <v>41704.16642361111</v>
      </c>
      <c r="L1120" s="18">
        <f t="shared" si="51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 s="12" t="s">
        <v>8330</v>
      </c>
      <c r="R1120" s="12" t="s">
        <v>8331</v>
      </c>
      <c r="S1120">
        <f t="shared" si="53"/>
        <v>36.33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6">
        <f t="shared" si="52"/>
        <v>41722.792407407411</v>
      </c>
      <c r="L1121" s="18">
        <f t="shared" si="51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 s="12" t="s">
        <v>8330</v>
      </c>
      <c r="R1121" s="12" t="s">
        <v>8331</v>
      </c>
      <c r="S1121">
        <f t="shared" si="53"/>
        <v>5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6">
        <f t="shared" si="52"/>
        <v>40799.872685185182</v>
      </c>
      <c r="L1122" s="18">
        <f t="shared" si="51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 s="12" t="s">
        <v>8330</v>
      </c>
      <c r="R1122" s="12" t="s">
        <v>8331</v>
      </c>
      <c r="S1122">
        <f t="shared" si="53"/>
        <v>0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6">
        <f t="shared" si="52"/>
        <v>42412.934212962966</v>
      </c>
      <c r="L1123" s="18">
        <f t="shared" si="51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 s="12" t="s">
        <v>8330</v>
      </c>
      <c r="R1123" s="12" t="s">
        <v>8331</v>
      </c>
      <c r="S1123">
        <f t="shared" si="53"/>
        <v>5.8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6">
        <f t="shared" si="52"/>
        <v>41410.703993055555</v>
      </c>
      <c r="L1124" s="18">
        <f t="shared" si="51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 s="12" t="s">
        <v>8330</v>
      </c>
      <c r="R1124" s="12" t="s">
        <v>8331</v>
      </c>
      <c r="S1124">
        <f t="shared" si="53"/>
        <v>0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6">
        <f t="shared" si="52"/>
        <v>41718.5237037037</v>
      </c>
      <c r="L1125" s="18">
        <f t="shared" si="51"/>
        <v>41748.5237037037</v>
      </c>
      <c r="M1125" t="b">
        <v>0</v>
      </c>
      <c r="N1125">
        <v>3</v>
      </c>
      <c r="O1125" t="b">
        <v>0</v>
      </c>
      <c r="P1125" t="s">
        <v>8280</v>
      </c>
      <c r="Q1125" s="12" t="s">
        <v>8330</v>
      </c>
      <c r="R1125" s="12" t="s">
        <v>8331</v>
      </c>
      <c r="S1125">
        <f t="shared" si="53"/>
        <v>3.67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6">
        <f t="shared" si="52"/>
        <v>42094.667256944449</v>
      </c>
      <c r="L1126" s="18">
        <f t="shared" si="51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 s="12" t="s">
        <v>8330</v>
      </c>
      <c r="R1126" s="12" t="s">
        <v>8332</v>
      </c>
      <c r="S1126">
        <f t="shared" si="53"/>
        <v>60.71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6">
        <f t="shared" si="52"/>
        <v>42212.624189814815</v>
      </c>
      <c r="L1127" s="18">
        <f t="shared" si="51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 s="12" t="s">
        <v>8330</v>
      </c>
      <c r="R1127" s="12" t="s">
        <v>8332</v>
      </c>
      <c r="S1127">
        <f t="shared" si="53"/>
        <v>0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6">
        <f t="shared" si="52"/>
        <v>42535.327476851846</v>
      </c>
      <c r="L1128" s="18">
        <f t="shared" si="51"/>
        <v>42565.327476851846</v>
      </c>
      <c r="M1128" t="b">
        <v>0</v>
      </c>
      <c r="N1128">
        <v>2</v>
      </c>
      <c r="O1128" t="b">
        <v>0</v>
      </c>
      <c r="P1128" t="s">
        <v>8281</v>
      </c>
      <c r="Q1128" s="12" t="s">
        <v>8330</v>
      </c>
      <c r="R1128" s="12" t="s">
        <v>8332</v>
      </c>
      <c r="S1128">
        <f t="shared" si="53"/>
        <v>5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6">
        <f t="shared" si="52"/>
        <v>41926.854166666664</v>
      </c>
      <c r="L1129" s="18">
        <f t="shared" si="51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 s="12" t="s">
        <v>8330</v>
      </c>
      <c r="R1129" s="12" t="s">
        <v>8332</v>
      </c>
      <c r="S1129">
        <f t="shared" si="53"/>
        <v>25.43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6">
        <f t="shared" si="52"/>
        <v>41828.649502314816</v>
      </c>
      <c r="L1130" s="18">
        <f t="shared" si="51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 s="12" t="s">
        <v>8330</v>
      </c>
      <c r="R1130" s="12" t="s">
        <v>8332</v>
      </c>
      <c r="S1130">
        <f t="shared" si="53"/>
        <v>1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6">
        <f t="shared" si="52"/>
        <v>42496.264965277776</v>
      </c>
      <c r="L1131" s="18">
        <f t="shared" si="51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 s="12" t="s">
        <v>8330</v>
      </c>
      <c r="R1131" s="12" t="s">
        <v>8332</v>
      </c>
      <c r="S1131">
        <f t="shared" si="53"/>
        <v>10.5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6">
        <f t="shared" si="52"/>
        <v>41908.996527777781</v>
      </c>
      <c r="L1132" s="18">
        <f t="shared" si="51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 s="12" t="s">
        <v>8330</v>
      </c>
      <c r="R1132" s="12" t="s">
        <v>8332</v>
      </c>
      <c r="S1132">
        <f t="shared" si="53"/>
        <v>3.67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6">
        <f t="shared" si="52"/>
        <v>42332.908194444448</v>
      </c>
      <c r="L1133" s="18">
        <f t="shared" si="51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 s="12" t="s">
        <v>8330</v>
      </c>
      <c r="R1133" s="12" t="s">
        <v>8332</v>
      </c>
      <c r="S1133">
        <f t="shared" si="53"/>
        <v>0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6">
        <f t="shared" si="52"/>
        <v>42706.115405092598</v>
      </c>
      <c r="L1134" s="18">
        <f t="shared" si="51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 s="12" t="s">
        <v>8330</v>
      </c>
      <c r="R1134" s="12" t="s">
        <v>8332</v>
      </c>
      <c r="S1134">
        <f t="shared" si="53"/>
        <v>110.62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6">
        <f t="shared" si="52"/>
        <v>41821.407187500001</v>
      </c>
      <c r="L1135" s="18">
        <f t="shared" si="51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 s="12" t="s">
        <v>8330</v>
      </c>
      <c r="R1135" s="12" t="s">
        <v>8332</v>
      </c>
      <c r="S1135">
        <f t="shared" si="53"/>
        <v>20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6">
        <f t="shared" si="52"/>
        <v>41958.285046296296</v>
      </c>
      <c r="L1136" s="18">
        <f t="shared" si="51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 s="12" t="s">
        <v>8330</v>
      </c>
      <c r="R1136" s="12" t="s">
        <v>8332</v>
      </c>
      <c r="S1136">
        <f t="shared" si="53"/>
        <v>1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6">
        <f t="shared" si="52"/>
        <v>42558.989513888882</v>
      </c>
      <c r="L1137" s="18">
        <f t="shared" si="51"/>
        <v>42588.989513888882</v>
      </c>
      <c r="M1137" t="b">
        <v>0</v>
      </c>
      <c r="N1137">
        <v>1</v>
      </c>
      <c r="O1137" t="b">
        <v>0</v>
      </c>
      <c r="P1137" t="s">
        <v>8281</v>
      </c>
      <c r="Q1137" s="12" t="s">
        <v>8330</v>
      </c>
      <c r="R1137" s="12" t="s">
        <v>8332</v>
      </c>
      <c r="S1137">
        <f t="shared" si="53"/>
        <v>50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6">
        <f t="shared" si="52"/>
        <v>42327.671631944439</v>
      </c>
      <c r="L1138" s="18">
        <f t="shared" si="51"/>
        <v>42357.671631944439</v>
      </c>
      <c r="M1138" t="b">
        <v>0</v>
      </c>
      <c r="N1138">
        <v>6</v>
      </c>
      <c r="O1138" t="b">
        <v>0</v>
      </c>
      <c r="P1138" t="s">
        <v>8281</v>
      </c>
      <c r="Q1138" s="12" t="s">
        <v>8330</v>
      </c>
      <c r="R1138" s="12" t="s">
        <v>8332</v>
      </c>
      <c r="S1138">
        <f t="shared" si="53"/>
        <v>45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6">
        <f t="shared" si="52"/>
        <v>42453.819687499999</v>
      </c>
      <c r="L1139" s="18">
        <f t="shared" si="51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 s="12" t="s">
        <v>8330</v>
      </c>
      <c r="R1139" s="12" t="s">
        <v>8332</v>
      </c>
      <c r="S1139">
        <f t="shared" si="53"/>
        <v>253.21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6">
        <f t="shared" si="52"/>
        <v>42736.9066087963</v>
      </c>
      <c r="L1140" s="18">
        <f t="shared" si="51"/>
        <v>42756.9066087963</v>
      </c>
      <c r="M1140" t="b">
        <v>0</v>
      </c>
      <c r="N1140">
        <v>4</v>
      </c>
      <c r="O1140" t="b">
        <v>0</v>
      </c>
      <c r="P1140" t="s">
        <v>8281</v>
      </c>
      <c r="Q1140" s="12" t="s">
        <v>8330</v>
      </c>
      <c r="R1140" s="12" t="s">
        <v>8332</v>
      </c>
      <c r="S1140">
        <f t="shared" si="53"/>
        <v>31.25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6">
        <f t="shared" si="52"/>
        <v>41975.347523148142</v>
      </c>
      <c r="L1141" s="18">
        <f t="shared" si="51"/>
        <v>42005.347523148142</v>
      </c>
      <c r="M1141" t="b">
        <v>0</v>
      </c>
      <c r="N1141">
        <v>1</v>
      </c>
      <c r="O1141" t="b">
        <v>0</v>
      </c>
      <c r="P1141" t="s">
        <v>8281</v>
      </c>
      <c r="Q1141" s="12" t="s">
        <v>8330</v>
      </c>
      <c r="R1141" s="12" t="s">
        <v>8332</v>
      </c>
      <c r="S1141">
        <f t="shared" si="53"/>
        <v>5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6">
        <f t="shared" si="52"/>
        <v>42192.462048611109</v>
      </c>
      <c r="L1142" s="18">
        <f t="shared" si="51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 s="12" t="s">
        <v>8330</v>
      </c>
      <c r="R1142" s="12" t="s">
        <v>8332</v>
      </c>
      <c r="S1142">
        <f t="shared" si="53"/>
        <v>0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6">
        <f t="shared" si="52"/>
        <v>42164.699652777781</v>
      </c>
      <c r="L1143" s="18">
        <f t="shared" si="51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 s="12" t="s">
        <v>8330</v>
      </c>
      <c r="R1143" s="12" t="s">
        <v>8332</v>
      </c>
      <c r="S1143">
        <f t="shared" si="53"/>
        <v>0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6">
        <f t="shared" si="52"/>
        <v>42022.006099537044</v>
      </c>
      <c r="L1144" s="18">
        <f t="shared" si="51"/>
        <v>42052.006099537044</v>
      </c>
      <c r="M1144" t="b">
        <v>0</v>
      </c>
      <c r="N1144">
        <v>0</v>
      </c>
      <c r="O1144" t="b">
        <v>0</v>
      </c>
      <c r="P1144" t="s">
        <v>8281</v>
      </c>
      <c r="Q1144" s="12" t="s">
        <v>8330</v>
      </c>
      <c r="R1144" s="12" t="s">
        <v>8332</v>
      </c>
      <c r="S1144">
        <f t="shared" si="53"/>
        <v>0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6">
        <f t="shared" si="52"/>
        <v>42325.19358796296</v>
      </c>
      <c r="L1145" s="18">
        <f t="shared" si="51"/>
        <v>42355.19358796296</v>
      </c>
      <c r="M1145" t="b">
        <v>0</v>
      </c>
      <c r="N1145">
        <v>8</v>
      </c>
      <c r="O1145" t="b">
        <v>0</v>
      </c>
      <c r="P1145" t="s">
        <v>8281</v>
      </c>
      <c r="Q1145" s="12" t="s">
        <v>8330</v>
      </c>
      <c r="R1145" s="12" t="s">
        <v>8332</v>
      </c>
      <c r="S1145">
        <f t="shared" si="53"/>
        <v>23.25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6">
        <f t="shared" si="52"/>
        <v>42093.181944444441</v>
      </c>
      <c r="L1146" s="18">
        <f t="shared" si="51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 s="12" t="s">
        <v>8333</v>
      </c>
      <c r="R1146" s="12" t="s">
        <v>8334</v>
      </c>
      <c r="S1146">
        <f t="shared" si="53"/>
        <v>0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6">
        <f t="shared" si="52"/>
        <v>41854.747592592597</v>
      </c>
      <c r="L1147" s="18">
        <f t="shared" si="51"/>
        <v>41914.747592592597</v>
      </c>
      <c r="M1147" t="b">
        <v>0</v>
      </c>
      <c r="N1147">
        <v>1</v>
      </c>
      <c r="O1147" t="b">
        <v>0</v>
      </c>
      <c r="P1147" t="s">
        <v>8282</v>
      </c>
      <c r="Q1147" s="12" t="s">
        <v>8333</v>
      </c>
      <c r="R1147" s="12" t="s">
        <v>8334</v>
      </c>
      <c r="S1147">
        <f t="shared" si="53"/>
        <v>100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6">
        <f t="shared" si="52"/>
        <v>41723.9533912037</v>
      </c>
      <c r="L1148" s="18">
        <f t="shared" si="51"/>
        <v>41761.9533912037</v>
      </c>
      <c r="M1148" t="b">
        <v>0</v>
      </c>
      <c r="N1148">
        <v>12</v>
      </c>
      <c r="O1148" t="b">
        <v>0</v>
      </c>
      <c r="P1148" t="s">
        <v>8282</v>
      </c>
      <c r="Q1148" s="12" t="s">
        <v>8333</v>
      </c>
      <c r="R1148" s="12" t="s">
        <v>8334</v>
      </c>
      <c r="S1148">
        <f t="shared" si="53"/>
        <v>44.17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6">
        <f t="shared" si="52"/>
        <v>41871.972025462965</v>
      </c>
      <c r="L1149" s="18">
        <f t="shared" si="51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 s="12" t="s">
        <v>8333</v>
      </c>
      <c r="R1149" s="12" t="s">
        <v>8334</v>
      </c>
      <c r="S1149">
        <f t="shared" si="53"/>
        <v>0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6">
        <f t="shared" si="52"/>
        <v>42675.171076388884</v>
      </c>
      <c r="L1150" s="18">
        <f t="shared" si="51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 s="12" t="s">
        <v>8333</v>
      </c>
      <c r="R1150" s="12" t="s">
        <v>8334</v>
      </c>
      <c r="S1150">
        <f t="shared" si="53"/>
        <v>24.33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6">
        <f t="shared" si="52"/>
        <v>42507.71025462963</v>
      </c>
      <c r="L1151" s="18">
        <f t="shared" si="51"/>
        <v>42537.71025462963</v>
      </c>
      <c r="M1151" t="b">
        <v>0</v>
      </c>
      <c r="N1151">
        <v>2</v>
      </c>
      <c r="O1151" t="b">
        <v>0</v>
      </c>
      <c r="P1151" t="s">
        <v>8282</v>
      </c>
      <c r="Q1151" s="12" t="s">
        <v>8333</v>
      </c>
      <c r="R1151" s="12" t="s">
        <v>8334</v>
      </c>
      <c r="S1151">
        <f t="shared" si="53"/>
        <v>37.5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6">
        <f t="shared" si="52"/>
        <v>42317.954571759255</v>
      </c>
      <c r="L1152" s="18">
        <f t="shared" si="51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 s="12" t="s">
        <v>8333</v>
      </c>
      <c r="R1152" s="12" t="s">
        <v>8334</v>
      </c>
      <c r="S1152">
        <f t="shared" si="53"/>
        <v>42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6">
        <f t="shared" si="52"/>
        <v>42224.102581018517</v>
      </c>
      <c r="L1153" s="18">
        <f t="shared" si="51"/>
        <v>42254.102581018517</v>
      </c>
      <c r="M1153" t="b">
        <v>0</v>
      </c>
      <c r="N1153">
        <v>0</v>
      </c>
      <c r="O1153" t="b">
        <v>0</v>
      </c>
      <c r="P1153" t="s">
        <v>8282</v>
      </c>
      <c r="Q1153" s="12" t="s">
        <v>8333</v>
      </c>
      <c r="R1153" s="12" t="s">
        <v>8334</v>
      </c>
      <c r="S1153">
        <f t="shared" si="53"/>
        <v>0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6">
        <f t="shared" si="52"/>
        <v>42109.709629629629</v>
      </c>
      <c r="L1154" s="18">
        <f t="shared" ref="L1154:L1217" si="54"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8282</v>
      </c>
      <c r="Q1154" s="12" t="s">
        <v>8333</v>
      </c>
      <c r="R1154" s="12" t="s">
        <v>8334</v>
      </c>
      <c r="S1154">
        <f t="shared" si="53"/>
        <v>60.73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6">
        <f t="shared" ref="K1155:K1218" si="55">(((J1155/60)/60)/24)+DATE(1970,1,1)</f>
        <v>42143.714178240742</v>
      </c>
      <c r="L1155" s="18">
        <f t="shared" si="54"/>
        <v>42173.714178240742</v>
      </c>
      <c r="M1155" t="b">
        <v>0</v>
      </c>
      <c r="N1155">
        <v>1</v>
      </c>
      <c r="O1155" t="b">
        <v>0</v>
      </c>
      <c r="P1155" t="s">
        <v>8282</v>
      </c>
      <c r="Q1155" s="12" t="s">
        <v>8333</v>
      </c>
      <c r="R1155" s="12" t="s">
        <v>8334</v>
      </c>
      <c r="S1155">
        <f t="shared" ref="S1155:S1218" si="56">IFERROR(ROUND(E1155/N1155,2),0)</f>
        <v>50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6">
        <f t="shared" si="55"/>
        <v>42223.108865740738</v>
      </c>
      <c r="L1156" s="18">
        <f t="shared" si="54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 s="12" t="s">
        <v>8333</v>
      </c>
      <c r="R1156" s="12" t="s">
        <v>8334</v>
      </c>
      <c r="S1156">
        <f t="shared" si="56"/>
        <v>108.33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6">
        <f t="shared" si="55"/>
        <v>41835.763981481483</v>
      </c>
      <c r="L1157" s="18">
        <f t="shared" si="54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 s="12" t="s">
        <v>8333</v>
      </c>
      <c r="R1157" s="12" t="s">
        <v>8334</v>
      </c>
      <c r="S1157">
        <f t="shared" si="56"/>
        <v>23.5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6">
        <f t="shared" si="55"/>
        <v>42029.07131944444</v>
      </c>
      <c r="L1158" s="18">
        <f t="shared" si="54"/>
        <v>42059.07131944444</v>
      </c>
      <c r="M1158" t="b">
        <v>0</v>
      </c>
      <c r="N1158">
        <v>0</v>
      </c>
      <c r="O1158" t="b">
        <v>0</v>
      </c>
      <c r="P1158" t="s">
        <v>8282</v>
      </c>
      <c r="Q1158" s="12" t="s">
        <v>8333</v>
      </c>
      <c r="R1158" s="12" t="s">
        <v>8334</v>
      </c>
      <c r="S1158">
        <f t="shared" si="56"/>
        <v>0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6">
        <f t="shared" si="55"/>
        <v>41918.628240740742</v>
      </c>
      <c r="L1159" s="18">
        <f t="shared" si="54"/>
        <v>41978.669907407413</v>
      </c>
      <c r="M1159" t="b">
        <v>0</v>
      </c>
      <c r="N1159">
        <v>3</v>
      </c>
      <c r="O1159" t="b">
        <v>0</v>
      </c>
      <c r="P1159" t="s">
        <v>8282</v>
      </c>
      <c r="Q1159" s="12" t="s">
        <v>8333</v>
      </c>
      <c r="R1159" s="12" t="s">
        <v>8334</v>
      </c>
      <c r="S1159">
        <f t="shared" si="56"/>
        <v>50.33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6">
        <f t="shared" si="55"/>
        <v>41952.09175925926</v>
      </c>
      <c r="L1160" s="18">
        <f t="shared" si="54"/>
        <v>41982.09175925926</v>
      </c>
      <c r="M1160" t="b">
        <v>0</v>
      </c>
      <c r="N1160">
        <v>3</v>
      </c>
      <c r="O1160" t="b">
        <v>0</v>
      </c>
      <c r="P1160" t="s">
        <v>8282</v>
      </c>
      <c r="Q1160" s="12" t="s">
        <v>8333</v>
      </c>
      <c r="R1160" s="12" t="s">
        <v>8334</v>
      </c>
      <c r="S1160">
        <f t="shared" si="56"/>
        <v>11.67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6">
        <f t="shared" si="55"/>
        <v>42154.726446759261</v>
      </c>
      <c r="L1161" s="18">
        <f t="shared" si="54"/>
        <v>42185.65625</v>
      </c>
      <c r="M1161" t="b">
        <v>0</v>
      </c>
      <c r="N1161">
        <v>0</v>
      </c>
      <c r="O1161" t="b">
        <v>0</v>
      </c>
      <c r="P1161" t="s">
        <v>8282</v>
      </c>
      <c r="Q1161" s="12" t="s">
        <v>8333</v>
      </c>
      <c r="R1161" s="12" t="s">
        <v>8334</v>
      </c>
      <c r="S1161">
        <f t="shared" si="56"/>
        <v>0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6">
        <f t="shared" si="55"/>
        <v>42061.154930555553</v>
      </c>
      <c r="L1162" s="18">
        <f t="shared" si="54"/>
        <v>42091.113263888896</v>
      </c>
      <c r="M1162" t="b">
        <v>0</v>
      </c>
      <c r="N1162">
        <v>19</v>
      </c>
      <c r="O1162" t="b">
        <v>0</v>
      </c>
      <c r="P1162" t="s">
        <v>8282</v>
      </c>
      <c r="Q1162" s="12" t="s">
        <v>8333</v>
      </c>
      <c r="R1162" s="12" t="s">
        <v>8334</v>
      </c>
      <c r="S1162">
        <f t="shared" si="56"/>
        <v>60.79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6">
        <f t="shared" si="55"/>
        <v>42122.629502314812</v>
      </c>
      <c r="L1163" s="18">
        <f t="shared" si="54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 s="12" t="s">
        <v>8333</v>
      </c>
      <c r="R1163" s="12" t="s">
        <v>8334</v>
      </c>
      <c r="S1163">
        <f t="shared" si="56"/>
        <v>0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6">
        <f t="shared" si="55"/>
        <v>41876.683611111112</v>
      </c>
      <c r="L1164" s="18">
        <f t="shared" si="54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 s="12" t="s">
        <v>8333</v>
      </c>
      <c r="R1164" s="12" t="s">
        <v>8334</v>
      </c>
      <c r="S1164">
        <f t="shared" si="56"/>
        <v>17.5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6">
        <f t="shared" si="55"/>
        <v>41830.723611111112</v>
      </c>
      <c r="L1165" s="18">
        <f t="shared" si="54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 s="12" t="s">
        <v>8333</v>
      </c>
      <c r="R1165" s="12" t="s">
        <v>8334</v>
      </c>
      <c r="S1165">
        <f t="shared" si="56"/>
        <v>0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6">
        <f t="shared" si="55"/>
        <v>42509.724328703705</v>
      </c>
      <c r="L1166" s="18">
        <f t="shared" si="54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 s="12" t="s">
        <v>8333</v>
      </c>
      <c r="R1166" s="12" t="s">
        <v>8334</v>
      </c>
      <c r="S1166">
        <f t="shared" si="56"/>
        <v>0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6">
        <f t="shared" si="55"/>
        <v>41792.214467592588</v>
      </c>
      <c r="L1167" s="18">
        <f t="shared" si="54"/>
        <v>41826.214467592588</v>
      </c>
      <c r="M1167" t="b">
        <v>0</v>
      </c>
      <c r="N1167">
        <v>25</v>
      </c>
      <c r="O1167" t="b">
        <v>0</v>
      </c>
      <c r="P1167" t="s">
        <v>8282</v>
      </c>
      <c r="Q1167" s="12" t="s">
        <v>8333</v>
      </c>
      <c r="R1167" s="12" t="s">
        <v>8334</v>
      </c>
      <c r="S1167">
        <f t="shared" si="56"/>
        <v>82.82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6">
        <f t="shared" si="55"/>
        <v>42150.485439814816</v>
      </c>
      <c r="L1168" s="18">
        <f t="shared" si="54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 s="12" t="s">
        <v>8333</v>
      </c>
      <c r="R1168" s="12" t="s">
        <v>8334</v>
      </c>
      <c r="S1168">
        <f t="shared" si="56"/>
        <v>358.88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6">
        <f t="shared" si="55"/>
        <v>41863.734895833331</v>
      </c>
      <c r="L1169" s="18">
        <f t="shared" si="54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 s="12" t="s">
        <v>8333</v>
      </c>
      <c r="R1169" s="12" t="s">
        <v>8334</v>
      </c>
      <c r="S1169">
        <f t="shared" si="56"/>
        <v>61.19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6">
        <f t="shared" si="55"/>
        <v>42605.053993055553</v>
      </c>
      <c r="L1170" s="18">
        <f t="shared" si="54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 s="12" t="s">
        <v>8333</v>
      </c>
      <c r="R1170" s="12" t="s">
        <v>8334</v>
      </c>
      <c r="S1170">
        <f t="shared" si="56"/>
        <v>340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6">
        <f t="shared" si="55"/>
        <v>42027.353738425925</v>
      </c>
      <c r="L1171" s="18">
        <f t="shared" si="54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 s="12" t="s">
        <v>8333</v>
      </c>
      <c r="R1171" s="12" t="s">
        <v>8334</v>
      </c>
      <c r="S1171">
        <f t="shared" si="56"/>
        <v>5.67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6">
        <f t="shared" si="55"/>
        <v>42124.893182870372</v>
      </c>
      <c r="L1172" s="18">
        <f t="shared" si="54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 s="12" t="s">
        <v>8333</v>
      </c>
      <c r="R1172" s="12" t="s">
        <v>8334</v>
      </c>
      <c r="S1172">
        <f t="shared" si="56"/>
        <v>50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6">
        <f t="shared" si="55"/>
        <v>41938.804710648146</v>
      </c>
      <c r="L1173" s="18">
        <f t="shared" si="54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 s="12" t="s">
        <v>8333</v>
      </c>
      <c r="R1173" s="12" t="s">
        <v>8334</v>
      </c>
      <c r="S1173">
        <f t="shared" si="56"/>
        <v>25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6">
        <f t="shared" si="55"/>
        <v>41841.682314814818</v>
      </c>
      <c r="L1174" s="18">
        <f t="shared" si="54"/>
        <v>41871.682314814818</v>
      </c>
      <c r="M1174" t="b">
        <v>0</v>
      </c>
      <c r="N1174">
        <v>0</v>
      </c>
      <c r="O1174" t="b">
        <v>0</v>
      </c>
      <c r="P1174" t="s">
        <v>8282</v>
      </c>
      <c r="Q1174" s="12" t="s">
        <v>8333</v>
      </c>
      <c r="R1174" s="12" t="s">
        <v>8334</v>
      </c>
      <c r="S1174">
        <f t="shared" si="56"/>
        <v>0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6">
        <f t="shared" si="55"/>
        <v>42184.185844907406</v>
      </c>
      <c r="L1175" s="18">
        <f t="shared" si="54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 s="12" t="s">
        <v>8333</v>
      </c>
      <c r="R1175" s="12" t="s">
        <v>8334</v>
      </c>
      <c r="S1175">
        <f t="shared" si="56"/>
        <v>30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6">
        <f t="shared" si="55"/>
        <v>42468.84174768519</v>
      </c>
      <c r="L1176" s="18">
        <f t="shared" si="54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 s="12" t="s">
        <v>8333</v>
      </c>
      <c r="R1176" s="12" t="s">
        <v>8334</v>
      </c>
      <c r="S1176">
        <f t="shared" si="56"/>
        <v>46.63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6">
        <f t="shared" si="55"/>
        <v>42170.728460648148</v>
      </c>
      <c r="L1177" s="18">
        <f t="shared" si="54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 s="12" t="s">
        <v>8333</v>
      </c>
      <c r="R1177" s="12" t="s">
        <v>8334</v>
      </c>
      <c r="S1177">
        <f t="shared" si="56"/>
        <v>65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6">
        <f t="shared" si="55"/>
        <v>42746.019652777773</v>
      </c>
      <c r="L1178" s="18">
        <f t="shared" si="54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 s="12" t="s">
        <v>8333</v>
      </c>
      <c r="R1178" s="12" t="s">
        <v>8334</v>
      </c>
      <c r="S1178">
        <f t="shared" si="56"/>
        <v>10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6">
        <f t="shared" si="55"/>
        <v>41897.660833333335</v>
      </c>
      <c r="L1179" s="18">
        <f t="shared" si="54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 s="12" t="s">
        <v>8333</v>
      </c>
      <c r="R1179" s="12" t="s">
        <v>8334</v>
      </c>
      <c r="S1179">
        <f t="shared" si="56"/>
        <v>0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6">
        <f t="shared" si="55"/>
        <v>41837.905694444446</v>
      </c>
      <c r="L1180" s="18">
        <f t="shared" si="54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 s="12" t="s">
        <v>8333</v>
      </c>
      <c r="R1180" s="12" t="s">
        <v>8334</v>
      </c>
      <c r="S1180">
        <f t="shared" si="56"/>
        <v>5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6">
        <f t="shared" si="55"/>
        <v>42275.720219907409</v>
      </c>
      <c r="L1181" s="18">
        <f t="shared" si="54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 s="12" t="s">
        <v>8333</v>
      </c>
      <c r="R1181" s="12" t="s">
        <v>8334</v>
      </c>
      <c r="S1181">
        <f t="shared" si="56"/>
        <v>640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6">
        <f t="shared" si="55"/>
        <v>41781.806875000002</v>
      </c>
      <c r="L1182" s="18">
        <f t="shared" si="54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 s="12" t="s">
        <v>8333</v>
      </c>
      <c r="R1182" s="12" t="s">
        <v>8334</v>
      </c>
      <c r="S1182">
        <f t="shared" si="56"/>
        <v>69.12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6">
        <f t="shared" si="55"/>
        <v>42034.339363425926</v>
      </c>
      <c r="L1183" s="18">
        <f t="shared" si="54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 s="12" t="s">
        <v>8333</v>
      </c>
      <c r="R1183" s="12" t="s">
        <v>8334</v>
      </c>
      <c r="S1183">
        <f t="shared" si="56"/>
        <v>1.33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6">
        <f t="shared" si="55"/>
        <v>42728.827407407407</v>
      </c>
      <c r="L1184" s="18">
        <f t="shared" si="54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 s="12" t="s">
        <v>8333</v>
      </c>
      <c r="R1184" s="12" t="s">
        <v>8334</v>
      </c>
      <c r="S1184">
        <f t="shared" si="56"/>
        <v>10.5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6">
        <f t="shared" si="55"/>
        <v>42656.86137731481</v>
      </c>
      <c r="L1185" s="18">
        <f t="shared" si="54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 s="12" t="s">
        <v>8333</v>
      </c>
      <c r="R1185" s="12" t="s">
        <v>8334</v>
      </c>
      <c r="S1185">
        <f t="shared" si="56"/>
        <v>33.33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6">
        <f t="shared" si="55"/>
        <v>42741.599664351852</v>
      </c>
      <c r="L1186" s="18">
        <f t="shared" si="54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 s="12" t="s">
        <v>8335</v>
      </c>
      <c r="R1186" s="12" t="s">
        <v>8336</v>
      </c>
      <c r="S1186">
        <f t="shared" si="56"/>
        <v>61.56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6">
        <f t="shared" si="55"/>
        <v>42130.865150462967</v>
      </c>
      <c r="L1187" s="18">
        <f t="shared" si="54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 s="12" t="s">
        <v>8335</v>
      </c>
      <c r="R1187" s="12" t="s">
        <v>8336</v>
      </c>
      <c r="S1187">
        <f t="shared" si="56"/>
        <v>118.74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6">
        <f t="shared" si="55"/>
        <v>42123.86336805555</v>
      </c>
      <c r="L1188" s="18">
        <f t="shared" si="54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 s="12" t="s">
        <v>8335</v>
      </c>
      <c r="R1188" s="12" t="s">
        <v>8336</v>
      </c>
      <c r="S1188">
        <f t="shared" si="56"/>
        <v>65.08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6">
        <f t="shared" si="55"/>
        <v>42109.894942129627</v>
      </c>
      <c r="L1189" s="18">
        <f t="shared" si="54"/>
        <v>42141.75</v>
      </c>
      <c r="M1189" t="b">
        <v>0</v>
      </c>
      <c r="N1189">
        <v>70</v>
      </c>
      <c r="O1189" t="b">
        <v>1</v>
      </c>
      <c r="P1189" t="s">
        <v>8283</v>
      </c>
      <c r="Q1189" s="12" t="s">
        <v>8335</v>
      </c>
      <c r="R1189" s="12" t="s">
        <v>8336</v>
      </c>
      <c r="S1189">
        <f t="shared" si="56"/>
        <v>130.16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6">
        <f t="shared" si="55"/>
        <v>42711.700694444444</v>
      </c>
      <c r="L1190" s="18">
        <f t="shared" si="54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 s="12" t="s">
        <v>8335</v>
      </c>
      <c r="R1190" s="12" t="s">
        <v>8336</v>
      </c>
      <c r="S1190">
        <f t="shared" si="56"/>
        <v>37.78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6">
        <f t="shared" si="55"/>
        <v>42529.979108796295</v>
      </c>
      <c r="L1191" s="18">
        <f t="shared" si="54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 s="12" t="s">
        <v>8335</v>
      </c>
      <c r="R1191" s="12" t="s">
        <v>8336</v>
      </c>
      <c r="S1191">
        <f t="shared" si="56"/>
        <v>112.79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6">
        <f t="shared" si="55"/>
        <v>41852.665798611109</v>
      </c>
      <c r="L1192" s="18">
        <f t="shared" si="54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 s="12" t="s">
        <v>8335</v>
      </c>
      <c r="R1192" s="12" t="s">
        <v>8336</v>
      </c>
      <c r="S1192">
        <f t="shared" si="56"/>
        <v>51.92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6">
        <f t="shared" si="55"/>
        <v>42419.603703703702</v>
      </c>
      <c r="L1193" s="18">
        <f t="shared" si="54"/>
        <v>42449.562037037031</v>
      </c>
      <c r="M1193" t="b">
        <v>0</v>
      </c>
      <c r="N1193">
        <v>33</v>
      </c>
      <c r="O1193" t="b">
        <v>1</v>
      </c>
      <c r="P1193" t="s">
        <v>8283</v>
      </c>
      <c r="Q1193" s="12" t="s">
        <v>8335</v>
      </c>
      <c r="R1193" s="12" t="s">
        <v>8336</v>
      </c>
      <c r="S1193">
        <f t="shared" si="56"/>
        <v>89.24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6">
        <f t="shared" si="55"/>
        <v>42747.506689814814</v>
      </c>
      <c r="L1194" s="18">
        <f t="shared" si="54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 s="12" t="s">
        <v>8335</v>
      </c>
      <c r="R1194" s="12" t="s">
        <v>8336</v>
      </c>
      <c r="S1194">
        <f t="shared" si="56"/>
        <v>19.329999999999998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6">
        <f t="shared" si="55"/>
        <v>42409.776076388895</v>
      </c>
      <c r="L1195" s="18">
        <f t="shared" si="54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 s="12" t="s">
        <v>8335</v>
      </c>
      <c r="R1195" s="12" t="s">
        <v>8336</v>
      </c>
      <c r="S1195">
        <f t="shared" si="56"/>
        <v>79.97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6">
        <f t="shared" si="55"/>
        <v>42072.488182870366</v>
      </c>
      <c r="L1196" s="18">
        <f t="shared" si="54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 s="12" t="s">
        <v>8335</v>
      </c>
      <c r="R1196" s="12" t="s">
        <v>8336</v>
      </c>
      <c r="S1196">
        <f t="shared" si="56"/>
        <v>56.41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6">
        <f t="shared" si="55"/>
        <v>42298.34783564815</v>
      </c>
      <c r="L1197" s="18">
        <f t="shared" si="54"/>
        <v>42358.375</v>
      </c>
      <c r="M1197" t="b">
        <v>0</v>
      </c>
      <c r="N1197">
        <v>170</v>
      </c>
      <c r="O1197" t="b">
        <v>1</v>
      </c>
      <c r="P1197" t="s">
        <v>8283</v>
      </c>
      <c r="Q1197" s="12" t="s">
        <v>8335</v>
      </c>
      <c r="R1197" s="12" t="s">
        <v>8336</v>
      </c>
      <c r="S1197">
        <f t="shared" si="56"/>
        <v>79.41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6">
        <f t="shared" si="55"/>
        <v>42326.818738425922</v>
      </c>
      <c r="L1198" s="18">
        <f t="shared" si="54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 s="12" t="s">
        <v>8335</v>
      </c>
      <c r="R1198" s="12" t="s">
        <v>8336</v>
      </c>
      <c r="S1198">
        <f t="shared" si="56"/>
        <v>76.44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6">
        <f t="shared" si="55"/>
        <v>42503.66474537037</v>
      </c>
      <c r="L1199" s="18">
        <f t="shared" si="54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 s="12" t="s">
        <v>8335</v>
      </c>
      <c r="R1199" s="12" t="s">
        <v>8336</v>
      </c>
      <c r="S1199">
        <f t="shared" si="56"/>
        <v>121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6">
        <f t="shared" si="55"/>
        <v>42333.619050925925</v>
      </c>
      <c r="L1200" s="18">
        <f t="shared" si="54"/>
        <v>42369.125</v>
      </c>
      <c r="M1200" t="b">
        <v>0</v>
      </c>
      <c r="N1200">
        <v>167</v>
      </c>
      <c r="O1200" t="b">
        <v>1</v>
      </c>
      <c r="P1200" t="s">
        <v>8283</v>
      </c>
      <c r="Q1200" s="12" t="s">
        <v>8335</v>
      </c>
      <c r="R1200" s="12" t="s">
        <v>8336</v>
      </c>
      <c r="S1200">
        <f t="shared" si="56"/>
        <v>54.62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6">
        <f t="shared" si="55"/>
        <v>42161.770833333328</v>
      </c>
      <c r="L1201" s="18">
        <f t="shared" si="54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 s="12" t="s">
        <v>8335</v>
      </c>
      <c r="R1201" s="12" t="s">
        <v>8336</v>
      </c>
      <c r="S1201">
        <f t="shared" si="56"/>
        <v>299.22000000000003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6">
        <f t="shared" si="55"/>
        <v>42089.477500000001</v>
      </c>
      <c r="L1202" s="18">
        <f t="shared" si="54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 s="12" t="s">
        <v>8335</v>
      </c>
      <c r="R1202" s="12" t="s">
        <v>8336</v>
      </c>
      <c r="S1202">
        <f t="shared" si="56"/>
        <v>58.53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6">
        <f t="shared" si="55"/>
        <v>42536.60701388889</v>
      </c>
      <c r="L1203" s="18">
        <f t="shared" si="54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 s="12" t="s">
        <v>8335</v>
      </c>
      <c r="R1203" s="12" t="s">
        <v>8336</v>
      </c>
      <c r="S1203">
        <f t="shared" si="56"/>
        <v>55.37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6">
        <f t="shared" si="55"/>
        <v>42152.288819444439</v>
      </c>
      <c r="L1204" s="18">
        <f t="shared" si="54"/>
        <v>42182.288819444439</v>
      </c>
      <c r="M1204" t="b">
        <v>0</v>
      </c>
      <c r="N1204">
        <v>271</v>
      </c>
      <c r="O1204" t="b">
        <v>1</v>
      </c>
      <c r="P1204" t="s">
        <v>8283</v>
      </c>
      <c r="Q1204" s="12" t="s">
        <v>8335</v>
      </c>
      <c r="R1204" s="12" t="s">
        <v>8336</v>
      </c>
      <c r="S1204">
        <f t="shared" si="56"/>
        <v>183.8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6">
        <f t="shared" si="55"/>
        <v>42125.614895833336</v>
      </c>
      <c r="L1205" s="18">
        <f t="shared" si="54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 s="12" t="s">
        <v>8335</v>
      </c>
      <c r="R1205" s="12" t="s">
        <v>8336</v>
      </c>
      <c r="S1205">
        <f t="shared" si="56"/>
        <v>165.35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6">
        <f t="shared" si="55"/>
        <v>42297.748067129629</v>
      </c>
      <c r="L1206" s="18">
        <f t="shared" si="54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 s="12" t="s">
        <v>8335</v>
      </c>
      <c r="R1206" s="12" t="s">
        <v>8336</v>
      </c>
      <c r="S1206">
        <f t="shared" si="56"/>
        <v>234.79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6">
        <f t="shared" si="55"/>
        <v>42138.506377314814</v>
      </c>
      <c r="L1207" s="18">
        <f t="shared" si="54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 s="12" t="s">
        <v>8335</v>
      </c>
      <c r="R1207" s="12" t="s">
        <v>8336</v>
      </c>
      <c r="S1207">
        <f t="shared" si="56"/>
        <v>211.48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6">
        <f t="shared" si="55"/>
        <v>42772.776076388895</v>
      </c>
      <c r="L1208" s="18">
        <f t="shared" si="54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 s="12" t="s">
        <v>8335</v>
      </c>
      <c r="R1208" s="12" t="s">
        <v>8336</v>
      </c>
      <c r="S1208">
        <f t="shared" si="56"/>
        <v>32.340000000000003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6">
        <f t="shared" si="55"/>
        <v>42430.430243055554</v>
      </c>
      <c r="L1209" s="18">
        <f t="shared" si="54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 s="12" t="s">
        <v>8335</v>
      </c>
      <c r="R1209" s="12" t="s">
        <v>8336</v>
      </c>
      <c r="S1209">
        <f t="shared" si="56"/>
        <v>123.38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6">
        <f t="shared" si="55"/>
        <v>42423.709074074075</v>
      </c>
      <c r="L1210" s="18">
        <f t="shared" si="54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 s="12" t="s">
        <v>8335</v>
      </c>
      <c r="R1210" s="12" t="s">
        <v>8336</v>
      </c>
      <c r="S1210">
        <f t="shared" si="56"/>
        <v>207.07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6">
        <f t="shared" si="55"/>
        <v>42761.846122685187</v>
      </c>
      <c r="L1211" s="18">
        <f t="shared" si="54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 s="12" t="s">
        <v>8335</v>
      </c>
      <c r="R1211" s="12" t="s">
        <v>8336</v>
      </c>
      <c r="S1211">
        <f t="shared" si="56"/>
        <v>138.26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6">
        <f t="shared" si="55"/>
        <v>42132.941805555558</v>
      </c>
      <c r="L1212" s="18">
        <f t="shared" si="54"/>
        <v>42155.875</v>
      </c>
      <c r="M1212" t="b">
        <v>0</v>
      </c>
      <c r="N1212">
        <v>103</v>
      </c>
      <c r="O1212" t="b">
        <v>1</v>
      </c>
      <c r="P1212" t="s">
        <v>8283</v>
      </c>
      <c r="Q1212" s="12" t="s">
        <v>8335</v>
      </c>
      <c r="R1212" s="12" t="s">
        <v>8336</v>
      </c>
      <c r="S1212">
        <f t="shared" si="56"/>
        <v>493.82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6">
        <f t="shared" si="55"/>
        <v>42515.866446759261</v>
      </c>
      <c r="L1213" s="18">
        <f t="shared" si="54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 s="12" t="s">
        <v>8335</v>
      </c>
      <c r="R1213" s="12" t="s">
        <v>8336</v>
      </c>
      <c r="S1213">
        <f t="shared" si="56"/>
        <v>168.5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6">
        <f t="shared" si="55"/>
        <v>42318.950173611112</v>
      </c>
      <c r="L1214" s="18">
        <f t="shared" si="54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 s="12" t="s">
        <v>8335</v>
      </c>
      <c r="R1214" s="12" t="s">
        <v>8336</v>
      </c>
      <c r="S1214">
        <f t="shared" si="56"/>
        <v>38.869999999999997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6">
        <f t="shared" si="55"/>
        <v>42731.755787037036</v>
      </c>
      <c r="L1215" s="18">
        <f t="shared" si="54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 s="12" t="s">
        <v>8335</v>
      </c>
      <c r="R1215" s="12" t="s">
        <v>8336</v>
      </c>
      <c r="S1215">
        <f t="shared" si="56"/>
        <v>61.53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6">
        <f t="shared" si="55"/>
        <v>42104.840335648143</v>
      </c>
      <c r="L1216" s="18">
        <f t="shared" si="54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 s="12" t="s">
        <v>8335</v>
      </c>
      <c r="R1216" s="12" t="s">
        <v>8336</v>
      </c>
      <c r="S1216">
        <f t="shared" si="56"/>
        <v>105.44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6">
        <f t="shared" si="55"/>
        <v>41759.923101851848</v>
      </c>
      <c r="L1217" s="18">
        <f t="shared" si="54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 s="12" t="s">
        <v>8335</v>
      </c>
      <c r="R1217" s="12" t="s">
        <v>8336</v>
      </c>
      <c r="S1217">
        <f t="shared" si="56"/>
        <v>71.59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6">
        <f t="shared" si="55"/>
        <v>42247.616400462968</v>
      </c>
      <c r="L1218" s="18">
        <f t="shared" ref="L1218:L1281" si="57"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 s="12" t="s">
        <v>8335</v>
      </c>
      <c r="R1218" s="12" t="s">
        <v>8336</v>
      </c>
      <c r="S1218">
        <f t="shared" si="56"/>
        <v>91.88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6">
        <f t="shared" ref="K1219:K1282" si="58">(((J1219/60)/60)/24)+DATE(1970,1,1)</f>
        <v>42535.809490740736</v>
      </c>
      <c r="L1219" s="18">
        <f t="shared" si="57"/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 s="12" t="s">
        <v>8335</v>
      </c>
      <c r="R1219" s="12" t="s">
        <v>8336</v>
      </c>
      <c r="S1219">
        <f t="shared" ref="S1219:S1282" si="59">IFERROR(ROUND(E1219/N1219,2),0)</f>
        <v>148.57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6">
        <f t="shared" si="58"/>
        <v>42278.662037037036</v>
      </c>
      <c r="L1220" s="18">
        <f t="shared" si="57"/>
        <v>42309.125</v>
      </c>
      <c r="M1220" t="b">
        <v>0</v>
      </c>
      <c r="N1220">
        <v>89</v>
      </c>
      <c r="O1220" t="b">
        <v>1</v>
      </c>
      <c r="P1220" t="s">
        <v>8283</v>
      </c>
      <c r="Q1220" s="12" t="s">
        <v>8335</v>
      </c>
      <c r="R1220" s="12" t="s">
        <v>8336</v>
      </c>
      <c r="S1220">
        <f t="shared" si="59"/>
        <v>174.21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6">
        <f t="shared" si="58"/>
        <v>42633.461956018517</v>
      </c>
      <c r="L1221" s="18">
        <f t="shared" si="57"/>
        <v>42663.461956018517</v>
      </c>
      <c r="M1221" t="b">
        <v>0</v>
      </c>
      <c r="N1221">
        <v>253</v>
      </c>
      <c r="O1221" t="b">
        <v>1</v>
      </c>
      <c r="P1221" t="s">
        <v>8283</v>
      </c>
      <c r="Q1221" s="12" t="s">
        <v>8335</v>
      </c>
      <c r="R1221" s="12" t="s">
        <v>8336</v>
      </c>
      <c r="S1221">
        <f t="shared" si="59"/>
        <v>102.86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6">
        <f t="shared" si="58"/>
        <v>42211.628611111111</v>
      </c>
      <c r="L1222" s="18">
        <f t="shared" si="57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 s="12" t="s">
        <v>8335</v>
      </c>
      <c r="R1222" s="12" t="s">
        <v>8336</v>
      </c>
      <c r="S1222">
        <f t="shared" si="59"/>
        <v>111.18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6">
        <f t="shared" si="58"/>
        <v>42680.47555555556</v>
      </c>
      <c r="L1223" s="18">
        <f t="shared" si="57"/>
        <v>42708</v>
      </c>
      <c r="M1223" t="b">
        <v>0</v>
      </c>
      <c r="N1223">
        <v>103</v>
      </c>
      <c r="O1223" t="b">
        <v>1</v>
      </c>
      <c r="P1223" t="s">
        <v>8283</v>
      </c>
      <c r="Q1223" s="12" t="s">
        <v>8335</v>
      </c>
      <c r="R1223" s="12" t="s">
        <v>8336</v>
      </c>
      <c r="S1223">
        <f t="shared" si="59"/>
        <v>23.8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6">
        <f t="shared" si="58"/>
        <v>42430.720451388886</v>
      </c>
      <c r="L1224" s="18">
        <f t="shared" si="57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 s="12" t="s">
        <v>8335</v>
      </c>
      <c r="R1224" s="12" t="s">
        <v>8336</v>
      </c>
      <c r="S1224">
        <f t="shared" si="59"/>
        <v>81.27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6">
        <f t="shared" si="58"/>
        <v>42654.177187499998</v>
      </c>
      <c r="L1225" s="18">
        <f t="shared" si="57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 s="12" t="s">
        <v>8335</v>
      </c>
      <c r="R1225" s="12" t="s">
        <v>8336</v>
      </c>
      <c r="S1225">
        <f t="shared" si="59"/>
        <v>116.21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6">
        <f t="shared" si="58"/>
        <v>41736.549791666665</v>
      </c>
      <c r="L1226" s="18">
        <f t="shared" si="57"/>
        <v>41796.549791666665</v>
      </c>
      <c r="M1226" t="b">
        <v>0</v>
      </c>
      <c r="N1226">
        <v>18</v>
      </c>
      <c r="O1226" t="b">
        <v>0</v>
      </c>
      <c r="P1226" t="s">
        <v>8284</v>
      </c>
      <c r="Q1226" s="12" t="s">
        <v>8322</v>
      </c>
      <c r="R1226" s="12" t="s">
        <v>8337</v>
      </c>
      <c r="S1226">
        <f t="shared" si="59"/>
        <v>58.89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6">
        <f t="shared" si="58"/>
        <v>41509.905995370369</v>
      </c>
      <c r="L1227" s="18">
        <f t="shared" si="57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 s="12" t="s">
        <v>8322</v>
      </c>
      <c r="R1227" s="12" t="s">
        <v>8337</v>
      </c>
      <c r="S1227">
        <f t="shared" si="59"/>
        <v>44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6">
        <f t="shared" si="58"/>
        <v>41715.874780092592</v>
      </c>
      <c r="L1228" s="18">
        <f t="shared" si="57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 s="12" t="s">
        <v>8322</v>
      </c>
      <c r="R1228" s="12" t="s">
        <v>8337</v>
      </c>
      <c r="S1228">
        <f t="shared" si="59"/>
        <v>48.43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6">
        <f t="shared" si="58"/>
        <v>41827.919166666667</v>
      </c>
      <c r="L1229" s="18">
        <f t="shared" si="57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 s="12" t="s">
        <v>8322</v>
      </c>
      <c r="R1229" s="12" t="s">
        <v>8337</v>
      </c>
      <c r="S1229">
        <f t="shared" si="59"/>
        <v>0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6">
        <f t="shared" si="58"/>
        <v>40754.729259259257</v>
      </c>
      <c r="L1230" s="18">
        <f t="shared" si="57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 s="12" t="s">
        <v>8322</v>
      </c>
      <c r="R1230" s="12" t="s">
        <v>8337</v>
      </c>
      <c r="S1230">
        <f t="shared" si="59"/>
        <v>61.04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6">
        <f t="shared" si="58"/>
        <v>40985.459803240738</v>
      </c>
      <c r="L1231" s="18">
        <f t="shared" si="57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 s="12" t="s">
        <v>8322</v>
      </c>
      <c r="R1231" s="12" t="s">
        <v>8337</v>
      </c>
      <c r="S1231">
        <f t="shared" si="59"/>
        <v>25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6">
        <f t="shared" si="58"/>
        <v>40568.972569444442</v>
      </c>
      <c r="L1232" s="18">
        <f t="shared" si="57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 s="12" t="s">
        <v>8322</v>
      </c>
      <c r="R1232" s="12" t="s">
        <v>8337</v>
      </c>
      <c r="S1232">
        <f t="shared" si="59"/>
        <v>0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6">
        <f t="shared" si="58"/>
        <v>42193.941759259258</v>
      </c>
      <c r="L1233" s="18">
        <f t="shared" si="57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 s="12" t="s">
        <v>8322</v>
      </c>
      <c r="R1233" s="12" t="s">
        <v>8337</v>
      </c>
      <c r="S1233">
        <f t="shared" si="59"/>
        <v>0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6">
        <f t="shared" si="58"/>
        <v>41506.848032407412</v>
      </c>
      <c r="L1234" s="18">
        <f t="shared" si="57"/>
        <v>41553.848032407412</v>
      </c>
      <c r="M1234" t="b">
        <v>0</v>
      </c>
      <c r="N1234">
        <v>1</v>
      </c>
      <c r="O1234" t="b">
        <v>0</v>
      </c>
      <c r="P1234" t="s">
        <v>8284</v>
      </c>
      <c r="Q1234" s="12" t="s">
        <v>8322</v>
      </c>
      <c r="R1234" s="12" t="s">
        <v>8337</v>
      </c>
      <c r="S1234">
        <f t="shared" si="59"/>
        <v>40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6">
        <f t="shared" si="58"/>
        <v>40939.948773148149</v>
      </c>
      <c r="L1235" s="18">
        <f t="shared" si="57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 s="12" t="s">
        <v>8322</v>
      </c>
      <c r="R1235" s="12" t="s">
        <v>8337</v>
      </c>
      <c r="S1235">
        <f t="shared" si="59"/>
        <v>19.329999999999998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6">
        <f t="shared" si="58"/>
        <v>42007.788680555561</v>
      </c>
      <c r="L1236" s="18">
        <f t="shared" si="57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 s="12" t="s">
        <v>8322</v>
      </c>
      <c r="R1236" s="12" t="s">
        <v>8337</v>
      </c>
      <c r="S1236">
        <f t="shared" si="59"/>
        <v>0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6">
        <f t="shared" si="58"/>
        <v>41583.135405092595</v>
      </c>
      <c r="L1237" s="18">
        <f t="shared" si="57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 s="12" t="s">
        <v>8322</v>
      </c>
      <c r="R1237" s="12" t="s">
        <v>8337</v>
      </c>
      <c r="S1237">
        <f t="shared" si="59"/>
        <v>35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6">
        <f t="shared" si="58"/>
        <v>41110.680138888885</v>
      </c>
      <c r="L1238" s="18">
        <f t="shared" si="57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 s="12" t="s">
        <v>8322</v>
      </c>
      <c r="R1238" s="12" t="s">
        <v>8337</v>
      </c>
      <c r="S1238">
        <f t="shared" si="59"/>
        <v>0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6">
        <f t="shared" si="58"/>
        <v>41125.283159722225</v>
      </c>
      <c r="L1239" s="18">
        <f t="shared" si="57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 s="12" t="s">
        <v>8322</v>
      </c>
      <c r="R1239" s="12" t="s">
        <v>8337</v>
      </c>
      <c r="S1239">
        <f t="shared" si="59"/>
        <v>0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6">
        <f t="shared" si="58"/>
        <v>40731.61037037037</v>
      </c>
      <c r="L1240" s="18">
        <f t="shared" si="57"/>
        <v>40761.61037037037</v>
      </c>
      <c r="M1240" t="b">
        <v>0</v>
      </c>
      <c r="N1240">
        <v>3</v>
      </c>
      <c r="O1240" t="b">
        <v>0</v>
      </c>
      <c r="P1240" t="s">
        <v>8284</v>
      </c>
      <c r="Q1240" s="12" t="s">
        <v>8322</v>
      </c>
      <c r="R1240" s="12" t="s">
        <v>8337</v>
      </c>
      <c r="S1240">
        <f t="shared" si="59"/>
        <v>59.33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6">
        <f t="shared" si="58"/>
        <v>40883.962581018517</v>
      </c>
      <c r="L1241" s="18">
        <f t="shared" si="57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 s="12" t="s">
        <v>8322</v>
      </c>
      <c r="R1241" s="12" t="s">
        <v>8337</v>
      </c>
      <c r="S1241">
        <f t="shared" si="59"/>
        <v>0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6">
        <f t="shared" si="58"/>
        <v>41409.040011574078</v>
      </c>
      <c r="L1242" s="18">
        <f t="shared" si="57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 s="12" t="s">
        <v>8322</v>
      </c>
      <c r="R1242" s="12" t="s">
        <v>8337</v>
      </c>
      <c r="S1242">
        <f t="shared" si="59"/>
        <v>30.13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6">
        <f t="shared" si="58"/>
        <v>41923.837731481479</v>
      </c>
      <c r="L1243" s="18">
        <f t="shared" si="57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 s="12" t="s">
        <v>8322</v>
      </c>
      <c r="R1243" s="12" t="s">
        <v>8337</v>
      </c>
      <c r="S1243">
        <f t="shared" si="59"/>
        <v>74.62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6">
        <f t="shared" si="58"/>
        <v>40782.165532407409</v>
      </c>
      <c r="L1244" s="18">
        <f t="shared" si="57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 s="12" t="s">
        <v>8322</v>
      </c>
      <c r="R1244" s="12" t="s">
        <v>8337</v>
      </c>
      <c r="S1244">
        <f t="shared" si="59"/>
        <v>5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6">
        <f t="shared" si="58"/>
        <v>40671.879293981481</v>
      </c>
      <c r="L1245" s="18">
        <f t="shared" si="57"/>
        <v>40732.875</v>
      </c>
      <c r="M1245" t="b">
        <v>0</v>
      </c>
      <c r="N1245">
        <v>38</v>
      </c>
      <c r="O1245" t="b">
        <v>0</v>
      </c>
      <c r="P1245" t="s">
        <v>8284</v>
      </c>
      <c r="Q1245" s="12" t="s">
        <v>8322</v>
      </c>
      <c r="R1245" s="12" t="s">
        <v>8337</v>
      </c>
      <c r="S1245">
        <f t="shared" si="59"/>
        <v>44.5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6">
        <f t="shared" si="58"/>
        <v>41355.825497685182</v>
      </c>
      <c r="L1246" s="18">
        <f t="shared" si="57"/>
        <v>41386.875</v>
      </c>
      <c r="M1246" t="b">
        <v>1</v>
      </c>
      <c r="N1246">
        <v>45</v>
      </c>
      <c r="O1246" t="b">
        <v>1</v>
      </c>
      <c r="P1246" t="s">
        <v>8274</v>
      </c>
      <c r="Q1246" s="12" t="s">
        <v>8322</v>
      </c>
      <c r="R1246" s="12" t="s">
        <v>8323</v>
      </c>
      <c r="S1246">
        <f t="shared" si="59"/>
        <v>46.13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6">
        <f t="shared" si="58"/>
        <v>41774.599930555552</v>
      </c>
      <c r="L1247" s="18">
        <f t="shared" si="57"/>
        <v>41804.599930555552</v>
      </c>
      <c r="M1247" t="b">
        <v>1</v>
      </c>
      <c r="N1247">
        <v>17</v>
      </c>
      <c r="O1247" t="b">
        <v>1</v>
      </c>
      <c r="P1247" t="s">
        <v>8274</v>
      </c>
      <c r="Q1247" s="12" t="s">
        <v>8322</v>
      </c>
      <c r="R1247" s="12" t="s">
        <v>8323</v>
      </c>
      <c r="S1247">
        <f t="shared" si="59"/>
        <v>141.47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6">
        <f t="shared" si="58"/>
        <v>40838.043391203704</v>
      </c>
      <c r="L1248" s="18">
        <f t="shared" si="57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 s="12" t="s">
        <v>8322</v>
      </c>
      <c r="R1248" s="12" t="s">
        <v>8323</v>
      </c>
      <c r="S1248">
        <f t="shared" si="59"/>
        <v>75.48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6">
        <f t="shared" si="58"/>
        <v>41370.292303240742</v>
      </c>
      <c r="L1249" s="18">
        <f t="shared" si="57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 s="12" t="s">
        <v>8322</v>
      </c>
      <c r="R1249" s="12" t="s">
        <v>8323</v>
      </c>
      <c r="S1249">
        <f t="shared" si="59"/>
        <v>85.5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6">
        <f t="shared" si="58"/>
        <v>41767.656863425924</v>
      </c>
      <c r="L1250" s="18">
        <f t="shared" si="57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 s="12" t="s">
        <v>8322</v>
      </c>
      <c r="R1250" s="12" t="s">
        <v>8323</v>
      </c>
      <c r="S1250">
        <f t="shared" si="59"/>
        <v>64.25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6">
        <f t="shared" si="58"/>
        <v>41067.74086805556</v>
      </c>
      <c r="L1251" s="18">
        <f t="shared" si="57"/>
        <v>41097.74086805556</v>
      </c>
      <c r="M1251" t="b">
        <v>1</v>
      </c>
      <c r="N1251">
        <v>81</v>
      </c>
      <c r="O1251" t="b">
        <v>1</v>
      </c>
      <c r="P1251" t="s">
        <v>8274</v>
      </c>
      <c r="Q1251" s="12" t="s">
        <v>8322</v>
      </c>
      <c r="R1251" s="12" t="s">
        <v>8323</v>
      </c>
      <c r="S1251">
        <f t="shared" si="59"/>
        <v>64.47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6">
        <f t="shared" si="58"/>
        <v>41843.64271990741</v>
      </c>
      <c r="L1252" s="18">
        <f t="shared" si="57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 s="12" t="s">
        <v>8322</v>
      </c>
      <c r="R1252" s="12" t="s">
        <v>8323</v>
      </c>
      <c r="S1252">
        <f t="shared" si="59"/>
        <v>118.2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6">
        <f t="shared" si="58"/>
        <v>40751.814432870371</v>
      </c>
      <c r="L1253" s="18">
        <f t="shared" si="57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 s="12" t="s">
        <v>8322</v>
      </c>
      <c r="R1253" s="12" t="s">
        <v>8323</v>
      </c>
      <c r="S1253">
        <f t="shared" si="59"/>
        <v>82.54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6">
        <f t="shared" si="58"/>
        <v>41543.988067129627</v>
      </c>
      <c r="L1254" s="18">
        <f t="shared" si="57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 s="12" t="s">
        <v>8322</v>
      </c>
      <c r="R1254" s="12" t="s">
        <v>8323</v>
      </c>
      <c r="S1254">
        <f t="shared" si="59"/>
        <v>34.17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6">
        <f t="shared" si="58"/>
        <v>41855.783645833333</v>
      </c>
      <c r="L1255" s="18">
        <f t="shared" si="57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 s="12" t="s">
        <v>8322</v>
      </c>
      <c r="R1255" s="12" t="s">
        <v>8323</v>
      </c>
      <c r="S1255">
        <f t="shared" si="59"/>
        <v>42.73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6">
        <f t="shared" si="58"/>
        <v>40487.621365740742</v>
      </c>
      <c r="L1256" s="18">
        <f t="shared" si="57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 s="12" t="s">
        <v>8322</v>
      </c>
      <c r="R1256" s="12" t="s">
        <v>8323</v>
      </c>
      <c r="S1256">
        <f t="shared" si="59"/>
        <v>94.49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6">
        <f t="shared" si="58"/>
        <v>41579.845509259263</v>
      </c>
      <c r="L1257" s="18">
        <f t="shared" si="57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 s="12" t="s">
        <v>8322</v>
      </c>
      <c r="R1257" s="12" t="s">
        <v>8323</v>
      </c>
      <c r="S1257">
        <f t="shared" si="59"/>
        <v>55.7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6">
        <f t="shared" si="58"/>
        <v>40921.919340277782</v>
      </c>
      <c r="L1258" s="18">
        <f t="shared" si="57"/>
        <v>40951.919340277782</v>
      </c>
      <c r="M1258" t="b">
        <v>1</v>
      </c>
      <c r="N1258">
        <v>361</v>
      </c>
      <c r="O1258" t="b">
        <v>1</v>
      </c>
      <c r="P1258" t="s">
        <v>8274</v>
      </c>
      <c r="Q1258" s="12" t="s">
        <v>8322</v>
      </c>
      <c r="R1258" s="12" t="s">
        <v>8323</v>
      </c>
      <c r="S1258">
        <f t="shared" si="59"/>
        <v>98.03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6">
        <f t="shared" si="58"/>
        <v>40587.085532407407</v>
      </c>
      <c r="L1259" s="18">
        <f t="shared" si="57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 s="12" t="s">
        <v>8322</v>
      </c>
      <c r="R1259" s="12" t="s">
        <v>8323</v>
      </c>
      <c r="S1259">
        <f t="shared" si="59"/>
        <v>92.1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6">
        <f t="shared" si="58"/>
        <v>41487.611250000002</v>
      </c>
      <c r="L1260" s="18">
        <f t="shared" si="57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 s="12" t="s">
        <v>8322</v>
      </c>
      <c r="R1260" s="12" t="s">
        <v>8323</v>
      </c>
      <c r="S1260">
        <f t="shared" si="59"/>
        <v>38.18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6">
        <f t="shared" si="58"/>
        <v>41766.970648148148</v>
      </c>
      <c r="L1261" s="18">
        <f t="shared" si="57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 s="12" t="s">
        <v>8322</v>
      </c>
      <c r="R1261" s="12" t="s">
        <v>8323</v>
      </c>
      <c r="S1261">
        <f t="shared" si="59"/>
        <v>27.15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6">
        <f t="shared" si="58"/>
        <v>41666.842824074076</v>
      </c>
      <c r="L1262" s="18">
        <f t="shared" si="57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 s="12" t="s">
        <v>8322</v>
      </c>
      <c r="R1262" s="12" t="s">
        <v>8323</v>
      </c>
      <c r="S1262">
        <f t="shared" si="59"/>
        <v>50.69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6">
        <f t="shared" si="58"/>
        <v>41638.342905092592</v>
      </c>
      <c r="L1263" s="18">
        <f t="shared" si="57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 s="12" t="s">
        <v>8322</v>
      </c>
      <c r="R1263" s="12" t="s">
        <v>8323</v>
      </c>
      <c r="S1263">
        <f t="shared" si="59"/>
        <v>38.94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6">
        <f t="shared" si="58"/>
        <v>41656.762638888889</v>
      </c>
      <c r="L1264" s="18">
        <f t="shared" si="57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 s="12" t="s">
        <v>8322</v>
      </c>
      <c r="R1264" s="12" t="s">
        <v>8323</v>
      </c>
      <c r="S1264">
        <f t="shared" si="59"/>
        <v>77.64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6">
        <f t="shared" si="58"/>
        <v>41692.084143518521</v>
      </c>
      <c r="L1265" s="18">
        <f t="shared" si="57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 s="12" t="s">
        <v>8322</v>
      </c>
      <c r="R1265" s="12" t="s">
        <v>8323</v>
      </c>
      <c r="S1265">
        <f t="shared" si="59"/>
        <v>43.54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6">
        <f t="shared" si="58"/>
        <v>41547.662997685184</v>
      </c>
      <c r="L1266" s="18">
        <f t="shared" si="57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 s="12" t="s">
        <v>8322</v>
      </c>
      <c r="R1266" s="12" t="s">
        <v>8323</v>
      </c>
      <c r="S1266">
        <f t="shared" si="59"/>
        <v>31.82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6">
        <f t="shared" si="58"/>
        <v>40465.655266203699</v>
      </c>
      <c r="L1267" s="18">
        <f t="shared" si="57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 s="12" t="s">
        <v>8322</v>
      </c>
      <c r="R1267" s="12" t="s">
        <v>8323</v>
      </c>
      <c r="S1267">
        <f t="shared" si="59"/>
        <v>63.18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6">
        <f t="shared" si="58"/>
        <v>41620.87667824074</v>
      </c>
      <c r="L1268" s="18">
        <f t="shared" si="57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 s="12" t="s">
        <v>8322</v>
      </c>
      <c r="R1268" s="12" t="s">
        <v>8323</v>
      </c>
      <c r="S1268">
        <f t="shared" si="59"/>
        <v>190.9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6">
        <f t="shared" si="58"/>
        <v>41449.585162037038</v>
      </c>
      <c r="L1269" s="18">
        <f t="shared" si="57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 s="12" t="s">
        <v>8322</v>
      </c>
      <c r="R1269" s="12" t="s">
        <v>8323</v>
      </c>
      <c r="S1269">
        <f t="shared" si="59"/>
        <v>140.86000000000001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6">
        <f t="shared" si="58"/>
        <v>41507.845451388886</v>
      </c>
      <c r="L1270" s="18">
        <f t="shared" si="57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 s="12" t="s">
        <v>8322</v>
      </c>
      <c r="R1270" s="12" t="s">
        <v>8323</v>
      </c>
      <c r="S1270">
        <f t="shared" si="59"/>
        <v>76.92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6">
        <f t="shared" si="58"/>
        <v>42445.823055555549</v>
      </c>
      <c r="L1271" s="18">
        <f t="shared" si="57"/>
        <v>42476</v>
      </c>
      <c r="M1271" t="b">
        <v>1</v>
      </c>
      <c r="N1271">
        <v>206</v>
      </c>
      <c r="O1271" t="b">
        <v>1</v>
      </c>
      <c r="P1271" t="s">
        <v>8274</v>
      </c>
      <c r="Q1271" s="12" t="s">
        <v>8322</v>
      </c>
      <c r="R1271" s="12" t="s">
        <v>8323</v>
      </c>
      <c r="S1271">
        <f t="shared" si="59"/>
        <v>99.16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6">
        <f t="shared" si="58"/>
        <v>40933.856967592597</v>
      </c>
      <c r="L1272" s="18">
        <f t="shared" si="57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 s="12" t="s">
        <v>8322</v>
      </c>
      <c r="R1272" s="12" t="s">
        <v>8323</v>
      </c>
      <c r="S1272">
        <f t="shared" si="59"/>
        <v>67.88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6">
        <f t="shared" si="58"/>
        <v>41561.683553240742</v>
      </c>
      <c r="L1273" s="18">
        <f t="shared" si="57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 s="12" t="s">
        <v>8322</v>
      </c>
      <c r="R1273" s="12" t="s">
        <v>8323</v>
      </c>
      <c r="S1273">
        <f t="shared" si="59"/>
        <v>246.29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6">
        <f t="shared" si="58"/>
        <v>40274.745127314818</v>
      </c>
      <c r="L1274" s="18">
        <f t="shared" si="57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 s="12" t="s">
        <v>8322</v>
      </c>
      <c r="R1274" s="12" t="s">
        <v>8323</v>
      </c>
      <c r="S1274">
        <f t="shared" si="59"/>
        <v>189.29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6">
        <f t="shared" si="58"/>
        <v>41852.730219907404</v>
      </c>
      <c r="L1275" s="18">
        <f t="shared" si="57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 s="12" t="s">
        <v>8322</v>
      </c>
      <c r="R1275" s="12" t="s">
        <v>8323</v>
      </c>
      <c r="S1275">
        <f t="shared" si="59"/>
        <v>76.67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6">
        <f t="shared" si="58"/>
        <v>41116.690104166664</v>
      </c>
      <c r="L1276" s="18">
        <f t="shared" si="57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 s="12" t="s">
        <v>8322</v>
      </c>
      <c r="R1276" s="12" t="s">
        <v>8323</v>
      </c>
      <c r="S1276">
        <f t="shared" si="59"/>
        <v>82.96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6">
        <f t="shared" si="58"/>
        <v>41458.867905092593</v>
      </c>
      <c r="L1277" s="18">
        <f t="shared" si="57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 s="12" t="s">
        <v>8322</v>
      </c>
      <c r="R1277" s="12" t="s">
        <v>8323</v>
      </c>
      <c r="S1277">
        <f t="shared" si="59"/>
        <v>62.52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6">
        <f t="shared" si="58"/>
        <v>40007.704247685186</v>
      </c>
      <c r="L1278" s="18">
        <f t="shared" si="57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 s="12" t="s">
        <v>8322</v>
      </c>
      <c r="R1278" s="12" t="s">
        <v>8323</v>
      </c>
      <c r="S1278">
        <f t="shared" si="59"/>
        <v>46.07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6">
        <f t="shared" si="58"/>
        <v>41121.561886574076</v>
      </c>
      <c r="L1279" s="18">
        <f t="shared" si="57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 s="12" t="s">
        <v>8322</v>
      </c>
      <c r="R1279" s="12" t="s">
        <v>8323</v>
      </c>
      <c r="S1279">
        <f t="shared" si="59"/>
        <v>38.54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6">
        <f t="shared" si="58"/>
        <v>41786.555162037039</v>
      </c>
      <c r="L1280" s="18">
        <f t="shared" si="57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 s="12" t="s">
        <v>8322</v>
      </c>
      <c r="R1280" s="12" t="s">
        <v>8323</v>
      </c>
      <c r="S1280">
        <f t="shared" si="59"/>
        <v>53.01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6">
        <f t="shared" si="58"/>
        <v>41682.099189814813</v>
      </c>
      <c r="L1281" s="18">
        <f t="shared" si="57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 s="12" t="s">
        <v>8322</v>
      </c>
      <c r="R1281" s="12" t="s">
        <v>8323</v>
      </c>
      <c r="S1281">
        <f t="shared" si="59"/>
        <v>73.36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6">
        <f t="shared" si="58"/>
        <v>40513.757569444446</v>
      </c>
      <c r="L1282" s="18">
        <f t="shared" ref="L1282:L1345" si="60"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 s="12" t="s">
        <v>8322</v>
      </c>
      <c r="R1282" s="12" t="s">
        <v>8323</v>
      </c>
      <c r="S1282">
        <f t="shared" si="59"/>
        <v>127.98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6">
        <f t="shared" ref="K1283:K1346" si="61">(((J1283/60)/60)/24)+DATE(1970,1,1)</f>
        <v>41463.743472222224</v>
      </c>
      <c r="L1283" s="18">
        <f t="shared" si="60"/>
        <v>41483.743472222224</v>
      </c>
      <c r="M1283" t="b">
        <v>1</v>
      </c>
      <c r="N1283">
        <v>74</v>
      </c>
      <c r="O1283" t="b">
        <v>1</v>
      </c>
      <c r="P1283" t="s">
        <v>8274</v>
      </c>
      <c r="Q1283" s="12" t="s">
        <v>8322</v>
      </c>
      <c r="R1283" s="12" t="s">
        <v>8323</v>
      </c>
      <c r="S1283">
        <f t="shared" ref="S1283:S1346" si="62">IFERROR(ROUND(E1283/N1283,2),0)</f>
        <v>104.73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6">
        <f t="shared" si="61"/>
        <v>41586.475173611114</v>
      </c>
      <c r="L1284" s="18">
        <f t="shared" si="60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 s="12" t="s">
        <v>8322</v>
      </c>
      <c r="R1284" s="12" t="s">
        <v>8323</v>
      </c>
      <c r="S1284">
        <f t="shared" si="62"/>
        <v>67.67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6">
        <f t="shared" si="61"/>
        <v>41320.717465277776</v>
      </c>
      <c r="L1285" s="18">
        <f t="shared" si="60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 s="12" t="s">
        <v>8322</v>
      </c>
      <c r="R1285" s="12" t="s">
        <v>8323</v>
      </c>
      <c r="S1285">
        <f t="shared" si="62"/>
        <v>95.93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6">
        <f t="shared" si="61"/>
        <v>42712.23474537037</v>
      </c>
      <c r="L1286" s="18">
        <f t="shared" si="60"/>
        <v>42735.707638888889</v>
      </c>
      <c r="M1286" t="b">
        <v>0</v>
      </c>
      <c r="N1286">
        <v>31</v>
      </c>
      <c r="O1286" t="b">
        <v>1</v>
      </c>
      <c r="P1286" t="s">
        <v>8269</v>
      </c>
      <c r="Q1286" s="12" t="s">
        <v>8314</v>
      </c>
      <c r="R1286" s="12" t="s">
        <v>8315</v>
      </c>
      <c r="S1286">
        <f t="shared" si="62"/>
        <v>65.16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6">
        <f t="shared" si="61"/>
        <v>42160.583043981482</v>
      </c>
      <c r="L1287" s="18">
        <f t="shared" si="60"/>
        <v>42175.583043981482</v>
      </c>
      <c r="M1287" t="b">
        <v>0</v>
      </c>
      <c r="N1287">
        <v>63</v>
      </c>
      <c r="O1287" t="b">
        <v>1</v>
      </c>
      <c r="P1287" t="s">
        <v>8269</v>
      </c>
      <c r="Q1287" s="12" t="s">
        <v>8314</v>
      </c>
      <c r="R1287" s="12" t="s">
        <v>8315</v>
      </c>
      <c r="S1287">
        <f t="shared" si="62"/>
        <v>32.270000000000003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6">
        <f t="shared" si="61"/>
        <v>42039.384571759263</v>
      </c>
      <c r="L1288" s="18">
        <f t="shared" si="60"/>
        <v>42052.583333333328</v>
      </c>
      <c r="M1288" t="b">
        <v>0</v>
      </c>
      <c r="N1288">
        <v>20</v>
      </c>
      <c r="O1288" t="b">
        <v>1</v>
      </c>
      <c r="P1288" t="s">
        <v>8269</v>
      </c>
      <c r="Q1288" s="12" t="s">
        <v>8314</v>
      </c>
      <c r="R1288" s="12" t="s">
        <v>8315</v>
      </c>
      <c r="S1288">
        <f t="shared" si="62"/>
        <v>81.25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6">
        <f t="shared" si="61"/>
        <v>42107.621018518519</v>
      </c>
      <c r="L1289" s="18">
        <f t="shared" si="60"/>
        <v>42167.621018518519</v>
      </c>
      <c r="M1289" t="b">
        <v>0</v>
      </c>
      <c r="N1289">
        <v>25</v>
      </c>
      <c r="O1289" t="b">
        <v>1</v>
      </c>
      <c r="P1289" t="s">
        <v>8269</v>
      </c>
      <c r="Q1289" s="12" t="s">
        <v>8314</v>
      </c>
      <c r="R1289" s="12" t="s">
        <v>8315</v>
      </c>
      <c r="S1289">
        <f t="shared" si="62"/>
        <v>24.2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6">
        <f t="shared" si="61"/>
        <v>42561.154664351852</v>
      </c>
      <c r="L1290" s="18">
        <f t="shared" si="60"/>
        <v>42592.166666666672</v>
      </c>
      <c r="M1290" t="b">
        <v>0</v>
      </c>
      <c r="N1290">
        <v>61</v>
      </c>
      <c r="O1290" t="b">
        <v>1</v>
      </c>
      <c r="P1290" t="s">
        <v>8269</v>
      </c>
      <c r="Q1290" s="12" t="s">
        <v>8314</v>
      </c>
      <c r="R1290" s="12" t="s">
        <v>8315</v>
      </c>
      <c r="S1290">
        <f t="shared" si="62"/>
        <v>65.87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6">
        <f t="shared" si="61"/>
        <v>42709.134780092587</v>
      </c>
      <c r="L1291" s="18">
        <f t="shared" si="60"/>
        <v>42739.134780092587</v>
      </c>
      <c r="M1291" t="b">
        <v>0</v>
      </c>
      <c r="N1291">
        <v>52</v>
      </c>
      <c r="O1291" t="b">
        <v>1</v>
      </c>
      <c r="P1291" t="s">
        <v>8269</v>
      </c>
      <c r="Q1291" s="12" t="s">
        <v>8314</v>
      </c>
      <c r="R1291" s="12" t="s">
        <v>8315</v>
      </c>
      <c r="S1291">
        <f t="shared" si="62"/>
        <v>36.08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6">
        <f t="shared" si="61"/>
        <v>42086.614942129629</v>
      </c>
      <c r="L1292" s="18">
        <f t="shared" si="60"/>
        <v>42117.290972222225</v>
      </c>
      <c r="M1292" t="b">
        <v>0</v>
      </c>
      <c r="N1292">
        <v>86</v>
      </c>
      <c r="O1292" t="b">
        <v>1</v>
      </c>
      <c r="P1292" t="s">
        <v>8269</v>
      </c>
      <c r="Q1292" s="12" t="s">
        <v>8314</v>
      </c>
      <c r="R1292" s="12" t="s">
        <v>8315</v>
      </c>
      <c r="S1292">
        <f t="shared" si="62"/>
        <v>44.19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6">
        <f t="shared" si="61"/>
        <v>42064.652673611112</v>
      </c>
      <c r="L1293" s="18">
        <f t="shared" si="60"/>
        <v>42101.291666666672</v>
      </c>
      <c r="M1293" t="b">
        <v>0</v>
      </c>
      <c r="N1293">
        <v>42</v>
      </c>
      <c r="O1293" t="b">
        <v>1</v>
      </c>
      <c r="P1293" t="s">
        <v>8269</v>
      </c>
      <c r="Q1293" s="12" t="s">
        <v>8314</v>
      </c>
      <c r="R1293" s="12" t="s">
        <v>8315</v>
      </c>
      <c r="S1293">
        <f t="shared" si="62"/>
        <v>104.07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6">
        <f t="shared" si="61"/>
        <v>42256.764212962968</v>
      </c>
      <c r="L1294" s="18">
        <f t="shared" si="60"/>
        <v>42283.957638888889</v>
      </c>
      <c r="M1294" t="b">
        <v>0</v>
      </c>
      <c r="N1294">
        <v>52</v>
      </c>
      <c r="O1294" t="b">
        <v>1</v>
      </c>
      <c r="P1294" t="s">
        <v>8269</v>
      </c>
      <c r="Q1294" s="12" t="s">
        <v>8314</v>
      </c>
      <c r="R1294" s="12" t="s">
        <v>8315</v>
      </c>
      <c r="S1294">
        <f t="shared" si="62"/>
        <v>35.96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6">
        <f t="shared" si="61"/>
        <v>42292.701053240744</v>
      </c>
      <c r="L1295" s="18">
        <f t="shared" si="60"/>
        <v>42322.742719907401</v>
      </c>
      <c r="M1295" t="b">
        <v>0</v>
      </c>
      <c r="N1295">
        <v>120</v>
      </c>
      <c r="O1295" t="b">
        <v>1</v>
      </c>
      <c r="P1295" t="s">
        <v>8269</v>
      </c>
      <c r="Q1295" s="12" t="s">
        <v>8314</v>
      </c>
      <c r="R1295" s="12" t="s">
        <v>8315</v>
      </c>
      <c r="S1295">
        <f t="shared" si="62"/>
        <v>127.79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6">
        <f t="shared" si="61"/>
        <v>42278.453668981485</v>
      </c>
      <c r="L1296" s="18">
        <f t="shared" si="60"/>
        <v>42296.458333333328</v>
      </c>
      <c r="M1296" t="b">
        <v>0</v>
      </c>
      <c r="N1296">
        <v>22</v>
      </c>
      <c r="O1296" t="b">
        <v>1</v>
      </c>
      <c r="P1296" t="s">
        <v>8269</v>
      </c>
      <c r="Q1296" s="12" t="s">
        <v>8314</v>
      </c>
      <c r="R1296" s="12" t="s">
        <v>8315</v>
      </c>
      <c r="S1296">
        <f t="shared" si="62"/>
        <v>27.73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6">
        <f t="shared" si="61"/>
        <v>42184.572881944448</v>
      </c>
      <c r="L1297" s="18">
        <f t="shared" si="60"/>
        <v>42214.708333333328</v>
      </c>
      <c r="M1297" t="b">
        <v>0</v>
      </c>
      <c r="N1297">
        <v>64</v>
      </c>
      <c r="O1297" t="b">
        <v>1</v>
      </c>
      <c r="P1297" t="s">
        <v>8269</v>
      </c>
      <c r="Q1297" s="12" t="s">
        <v>8314</v>
      </c>
      <c r="R1297" s="12" t="s">
        <v>8315</v>
      </c>
      <c r="S1297">
        <f t="shared" si="62"/>
        <v>39.83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6">
        <f t="shared" si="61"/>
        <v>42423.050613425927</v>
      </c>
      <c r="L1298" s="18">
        <f t="shared" si="60"/>
        <v>42443.008946759262</v>
      </c>
      <c r="M1298" t="b">
        <v>0</v>
      </c>
      <c r="N1298">
        <v>23</v>
      </c>
      <c r="O1298" t="b">
        <v>1</v>
      </c>
      <c r="P1298" t="s">
        <v>8269</v>
      </c>
      <c r="Q1298" s="12" t="s">
        <v>8314</v>
      </c>
      <c r="R1298" s="12" t="s">
        <v>8315</v>
      </c>
      <c r="S1298">
        <f t="shared" si="62"/>
        <v>52.17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6">
        <f t="shared" si="61"/>
        <v>42461.747199074074</v>
      </c>
      <c r="L1299" s="18">
        <f t="shared" si="60"/>
        <v>42491.747199074074</v>
      </c>
      <c r="M1299" t="b">
        <v>0</v>
      </c>
      <c r="N1299">
        <v>238</v>
      </c>
      <c r="O1299" t="b">
        <v>1</v>
      </c>
      <c r="P1299" t="s">
        <v>8269</v>
      </c>
      <c r="Q1299" s="12" t="s">
        <v>8314</v>
      </c>
      <c r="R1299" s="12" t="s">
        <v>8315</v>
      </c>
      <c r="S1299">
        <f t="shared" si="62"/>
        <v>92.04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6">
        <f t="shared" si="61"/>
        <v>42458.680925925932</v>
      </c>
      <c r="L1300" s="18">
        <f t="shared" si="60"/>
        <v>42488.680925925932</v>
      </c>
      <c r="M1300" t="b">
        <v>0</v>
      </c>
      <c r="N1300">
        <v>33</v>
      </c>
      <c r="O1300" t="b">
        <v>1</v>
      </c>
      <c r="P1300" t="s">
        <v>8269</v>
      </c>
      <c r="Q1300" s="12" t="s">
        <v>8314</v>
      </c>
      <c r="R1300" s="12" t="s">
        <v>8315</v>
      </c>
      <c r="S1300">
        <f t="shared" si="62"/>
        <v>63.42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6">
        <f t="shared" si="61"/>
        <v>42169.814340277779</v>
      </c>
      <c r="L1301" s="18">
        <f t="shared" si="60"/>
        <v>42199.814340277779</v>
      </c>
      <c r="M1301" t="b">
        <v>0</v>
      </c>
      <c r="N1301">
        <v>32</v>
      </c>
      <c r="O1301" t="b">
        <v>1</v>
      </c>
      <c r="P1301" t="s">
        <v>8269</v>
      </c>
      <c r="Q1301" s="12" t="s">
        <v>8314</v>
      </c>
      <c r="R1301" s="12" t="s">
        <v>8315</v>
      </c>
      <c r="S1301">
        <f t="shared" si="62"/>
        <v>135.63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6">
        <f t="shared" si="61"/>
        <v>42483.675208333334</v>
      </c>
      <c r="L1302" s="18">
        <f t="shared" si="60"/>
        <v>42522.789583333331</v>
      </c>
      <c r="M1302" t="b">
        <v>0</v>
      </c>
      <c r="N1302">
        <v>24</v>
      </c>
      <c r="O1302" t="b">
        <v>1</v>
      </c>
      <c r="P1302" t="s">
        <v>8269</v>
      </c>
      <c r="Q1302" s="12" t="s">
        <v>8314</v>
      </c>
      <c r="R1302" s="12" t="s">
        <v>8315</v>
      </c>
      <c r="S1302">
        <f t="shared" si="62"/>
        <v>168.75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6">
        <f t="shared" si="61"/>
        <v>42195.749745370369</v>
      </c>
      <c r="L1303" s="18">
        <f t="shared" si="60"/>
        <v>42206.125</v>
      </c>
      <c r="M1303" t="b">
        <v>0</v>
      </c>
      <c r="N1303">
        <v>29</v>
      </c>
      <c r="O1303" t="b">
        <v>1</v>
      </c>
      <c r="P1303" t="s">
        <v>8269</v>
      </c>
      <c r="Q1303" s="12" t="s">
        <v>8314</v>
      </c>
      <c r="R1303" s="12" t="s">
        <v>8315</v>
      </c>
      <c r="S1303">
        <f t="shared" si="62"/>
        <v>70.86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6">
        <f t="shared" si="61"/>
        <v>42675.057997685188</v>
      </c>
      <c r="L1304" s="18">
        <f t="shared" si="60"/>
        <v>42705.099664351852</v>
      </c>
      <c r="M1304" t="b">
        <v>0</v>
      </c>
      <c r="N1304">
        <v>50</v>
      </c>
      <c r="O1304" t="b">
        <v>1</v>
      </c>
      <c r="P1304" t="s">
        <v>8269</v>
      </c>
      <c r="Q1304" s="12" t="s">
        <v>8314</v>
      </c>
      <c r="R1304" s="12" t="s">
        <v>8315</v>
      </c>
      <c r="S1304">
        <f t="shared" si="62"/>
        <v>50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6">
        <f t="shared" si="61"/>
        <v>42566.441203703704</v>
      </c>
      <c r="L1305" s="18">
        <f t="shared" si="60"/>
        <v>42582.458333333328</v>
      </c>
      <c r="M1305" t="b">
        <v>0</v>
      </c>
      <c r="N1305">
        <v>108</v>
      </c>
      <c r="O1305" t="b">
        <v>1</v>
      </c>
      <c r="P1305" t="s">
        <v>8269</v>
      </c>
      <c r="Q1305" s="12" t="s">
        <v>8314</v>
      </c>
      <c r="R1305" s="12" t="s">
        <v>8315</v>
      </c>
      <c r="S1305">
        <f t="shared" si="62"/>
        <v>42.21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6">
        <f t="shared" si="61"/>
        <v>42747.194502314815</v>
      </c>
      <c r="L1306" s="18">
        <f t="shared" si="60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 s="12" t="s">
        <v>8316</v>
      </c>
      <c r="R1306" s="12" t="s">
        <v>8318</v>
      </c>
      <c r="S1306">
        <f t="shared" si="62"/>
        <v>152.41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6">
        <f t="shared" si="61"/>
        <v>42543.665601851855</v>
      </c>
      <c r="L1307" s="18">
        <f t="shared" si="60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 s="12" t="s">
        <v>8316</v>
      </c>
      <c r="R1307" s="12" t="s">
        <v>8318</v>
      </c>
      <c r="S1307">
        <f t="shared" si="62"/>
        <v>90.62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6">
        <f t="shared" si="61"/>
        <v>41947.457569444443</v>
      </c>
      <c r="L1308" s="18">
        <f t="shared" si="60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 s="12" t="s">
        <v>8316</v>
      </c>
      <c r="R1308" s="12" t="s">
        <v>8318</v>
      </c>
      <c r="S1308">
        <f t="shared" si="62"/>
        <v>201.6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6">
        <f t="shared" si="61"/>
        <v>42387.503229166665</v>
      </c>
      <c r="L1309" s="18">
        <f t="shared" si="60"/>
        <v>42417.503229166665</v>
      </c>
      <c r="M1309" t="b">
        <v>0</v>
      </c>
      <c r="N1309">
        <v>45</v>
      </c>
      <c r="O1309" t="b">
        <v>0</v>
      </c>
      <c r="P1309" t="s">
        <v>8271</v>
      </c>
      <c r="Q1309" s="12" t="s">
        <v>8316</v>
      </c>
      <c r="R1309" s="12" t="s">
        <v>8318</v>
      </c>
      <c r="S1309">
        <f t="shared" si="62"/>
        <v>127.93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6">
        <f t="shared" si="61"/>
        <v>42611.613564814819</v>
      </c>
      <c r="L1310" s="18">
        <f t="shared" si="60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 s="12" t="s">
        <v>8316</v>
      </c>
      <c r="R1310" s="12" t="s">
        <v>8318</v>
      </c>
      <c r="S1310">
        <f t="shared" si="62"/>
        <v>29.89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6">
        <f t="shared" si="61"/>
        <v>42257.882731481484</v>
      </c>
      <c r="L1311" s="18">
        <f t="shared" si="60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 s="12" t="s">
        <v>8316</v>
      </c>
      <c r="R1311" s="12" t="s">
        <v>8318</v>
      </c>
      <c r="S1311">
        <f t="shared" si="62"/>
        <v>367.97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6">
        <f t="shared" si="61"/>
        <v>42556.667245370365</v>
      </c>
      <c r="L1312" s="18">
        <f t="shared" si="60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 s="12" t="s">
        <v>8316</v>
      </c>
      <c r="R1312" s="12" t="s">
        <v>8318</v>
      </c>
      <c r="S1312">
        <f t="shared" si="62"/>
        <v>129.16999999999999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6">
        <f t="shared" si="61"/>
        <v>42669.802303240736</v>
      </c>
      <c r="L1313" s="18">
        <f t="shared" si="60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 s="12" t="s">
        <v>8316</v>
      </c>
      <c r="R1313" s="12" t="s">
        <v>8318</v>
      </c>
      <c r="S1313">
        <f t="shared" si="62"/>
        <v>800.7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6">
        <f t="shared" si="61"/>
        <v>42082.702800925923</v>
      </c>
      <c r="L1314" s="18">
        <f t="shared" si="60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 s="12" t="s">
        <v>8316</v>
      </c>
      <c r="R1314" s="12" t="s">
        <v>8318</v>
      </c>
      <c r="S1314">
        <f t="shared" si="62"/>
        <v>28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6">
        <f t="shared" si="61"/>
        <v>42402.709652777776</v>
      </c>
      <c r="L1315" s="18">
        <f t="shared" si="60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 s="12" t="s">
        <v>8316</v>
      </c>
      <c r="R1315" s="12" t="s">
        <v>8318</v>
      </c>
      <c r="S1315">
        <f t="shared" si="62"/>
        <v>102.02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6">
        <f t="shared" si="61"/>
        <v>42604.669675925921</v>
      </c>
      <c r="L1316" s="18">
        <f t="shared" si="60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 s="12" t="s">
        <v>8316</v>
      </c>
      <c r="R1316" s="12" t="s">
        <v>8318</v>
      </c>
      <c r="S1316">
        <f t="shared" si="62"/>
        <v>184.36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6">
        <f t="shared" si="61"/>
        <v>42278.498240740737</v>
      </c>
      <c r="L1317" s="18">
        <f t="shared" si="60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 s="12" t="s">
        <v>8316</v>
      </c>
      <c r="R1317" s="12" t="s">
        <v>8318</v>
      </c>
      <c r="S1317">
        <f t="shared" si="62"/>
        <v>162.91999999999999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6">
        <f t="shared" si="61"/>
        <v>42393.961909722217</v>
      </c>
      <c r="L1318" s="18">
        <f t="shared" si="60"/>
        <v>42428.961909722217</v>
      </c>
      <c r="M1318" t="b">
        <v>0</v>
      </c>
      <c r="N1318">
        <v>1</v>
      </c>
      <c r="O1318" t="b">
        <v>0</v>
      </c>
      <c r="P1318" t="s">
        <v>8271</v>
      </c>
      <c r="Q1318" s="12" t="s">
        <v>8316</v>
      </c>
      <c r="R1318" s="12" t="s">
        <v>8318</v>
      </c>
      <c r="S1318">
        <f t="shared" si="62"/>
        <v>1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6">
        <f t="shared" si="61"/>
        <v>42520.235486111109</v>
      </c>
      <c r="L1319" s="18">
        <f t="shared" si="60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 s="12" t="s">
        <v>8316</v>
      </c>
      <c r="R1319" s="12" t="s">
        <v>8318</v>
      </c>
      <c r="S1319">
        <f t="shared" si="62"/>
        <v>603.53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6">
        <f t="shared" si="61"/>
        <v>41985.043657407412</v>
      </c>
      <c r="L1320" s="18">
        <f t="shared" si="60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 s="12" t="s">
        <v>8316</v>
      </c>
      <c r="R1320" s="12" t="s">
        <v>8318</v>
      </c>
      <c r="S1320">
        <f t="shared" si="62"/>
        <v>45.41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6">
        <f t="shared" si="61"/>
        <v>41816.812094907407</v>
      </c>
      <c r="L1321" s="18">
        <f t="shared" si="60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 s="12" t="s">
        <v>8316</v>
      </c>
      <c r="R1321" s="12" t="s">
        <v>8318</v>
      </c>
      <c r="S1321">
        <f t="shared" si="62"/>
        <v>97.33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6">
        <f t="shared" si="61"/>
        <v>42705.690347222218</v>
      </c>
      <c r="L1322" s="18">
        <f t="shared" si="60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 s="12" t="s">
        <v>8316</v>
      </c>
      <c r="R1322" s="12" t="s">
        <v>8318</v>
      </c>
      <c r="S1322">
        <f t="shared" si="62"/>
        <v>167.67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6">
        <f t="shared" si="61"/>
        <v>42697.74927083333</v>
      </c>
      <c r="L1323" s="18">
        <f t="shared" si="60"/>
        <v>42727.74927083333</v>
      </c>
      <c r="M1323" t="b">
        <v>0</v>
      </c>
      <c r="N1323">
        <v>7</v>
      </c>
      <c r="O1323" t="b">
        <v>0</v>
      </c>
      <c r="P1323" t="s">
        <v>8271</v>
      </c>
      <c r="Q1323" s="12" t="s">
        <v>8316</v>
      </c>
      <c r="R1323" s="12" t="s">
        <v>8318</v>
      </c>
      <c r="S1323">
        <f t="shared" si="62"/>
        <v>859.86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6">
        <f t="shared" si="61"/>
        <v>42115.656539351854</v>
      </c>
      <c r="L1324" s="18">
        <f t="shared" si="60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 s="12" t="s">
        <v>8316</v>
      </c>
      <c r="R1324" s="12" t="s">
        <v>8318</v>
      </c>
      <c r="S1324">
        <f t="shared" si="62"/>
        <v>26.5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6">
        <f t="shared" si="61"/>
        <v>42451.698449074072</v>
      </c>
      <c r="L1325" s="18">
        <f t="shared" si="60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 s="12" t="s">
        <v>8316</v>
      </c>
      <c r="R1325" s="12" t="s">
        <v>8318</v>
      </c>
      <c r="S1325">
        <f t="shared" si="62"/>
        <v>30.27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6">
        <f t="shared" si="61"/>
        <v>42626.633703703701</v>
      </c>
      <c r="L1326" s="18">
        <f t="shared" si="60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 s="12" t="s">
        <v>8316</v>
      </c>
      <c r="R1326" s="12" t="s">
        <v>8318</v>
      </c>
      <c r="S1326">
        <f t="shared" si="62"/>
        <v>54.67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6">
        <f t="shared" si="61"/>
        <v>42704.086053240739</v>
      </c>
      <c r="L1327" s="18">
        <f t="shared" si="60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 s="12" t="s">
        <v>8316</v>
      </c>
      <c r="R1327" s="12" t="s">
        <v>8318</v>
      </c>
      <c r="S1327">
        <f t="shared" si="62"/>
        <v>60.75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6">
        <f t="shared" si="61"/>
        <v>41974.791990740734</v>
      </c>
      <c r="L1328" s="18">
        <f t="shared" si="60"/>
        <v>42019.791990740734</v>
      </c>
      <c r="M1328" t="b">
        <v>0</v>
      </c>
      <c r="N1328">
        <v>11</v>
      </c>
      <c r="O1328" t="b">
        <v>0</v>
      </c>
      <c r="P1328" t="s">
        <v>8271</v>
      </c>
      <c r="Q1328" s="12" t="s">
        <v>8316</v>
      </c>
      <c r="R1328" s="12" t="s">
        <v>8318</v>
      </c>
      <c r="S1328">
        <f t="shared" si="62"/>
        <v>102.73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6">
        <f t="shared" si="61"/>
        <v>42123.678645833337</v>
      </c>
      <c r="L1329" s="18">
        <f t="shared" si="60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 s="12" t="s">
        <v>8316</v>
      </c>
      <c r="R1329" s="12" t="s">
        <v>8318</v>
      </c>
      <c r="S1329">
        <f t="shared" si="62"/>
        <v>41.59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6">
        <f t="shared" si="61"/>
        <v>42612.642754629633</v>
      </c>
      <c r="L1330" s="18">
        <f t="shared" si="60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 s="12" t="s">
        <v>8316</v>
      </c>
      <c r="R1330" s="12" t="s">
        <v>8318</v>
      </c>
      <c r="S1330">
        <f t="shared" si="62"/>
        <v>116.53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6">
        <f t="shared" si="61"/>
        <v>41935.221585648149</v>
      </c>
      <c r="L1331" s="18">
        <f t="shared" si="60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 s="12" t="s">
        <v>8316</v>
      </c>
      <c r="R1331" s="12" t="s">
        <v>8318</v>
      </c>
      <c r="S1331">
        <f t="shared" si="62"/>
        <v>45.33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6">
        <f t="shared" si="61"/>
        <v>42522.276724537034</v>
      </c>
      <c r="L1332" s="18">
        <f t="shared" si="60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 s="12" t="s">
        <v>8316</v>
      </c>
      <c r="R1332" s="12" t="s">
        <v>8318</v>
      </c>
      <c r="S1332">
        <f t="shared" si="62"/>
        <v>157.46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6">
        <f t="shared" si="61"/>
        <v>42569.50409722222</v>
      </c>
      <c r="L1333" s="18">
        <f t="shared" si="60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 s="12" t="s">
        <v>8316</v>
      </c>
      <c r="R1333" s="12" t="s">
        <v>8318</v>
      </c>
      <c r="S1333">
        <f t="shared" si="62"/>
        <v>100.5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6">
        <f t="shared" si="61"/>
        <v>42732.060277777782</v>
      </c>
      <c r="L1334" s="18">
        <f t="shared" si="60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 s="12" t="s">
        <v>8316</v>
      </c>
      <c r="R1334" s="12" t="s">
        <v>8318</v>
      </c>
      <c r="S1334">
        <f t="shared" si="62"/>
        <v>0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6">
        <f t="shared" si="61"/>
        <v>41806.106770833336</v>
      </c>
      <c r="L1335" s="18">
        <f t="shared" si="60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 s="12" t="s">
        <v>8316</v>
      </c>
      <c r="R1335" s="12" t="s">
        <v>8318</v>
      </c>
      <c r="S1335">
        <f t="shared" si="62"/>
        <v>0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6">
        <f t="shared" si="61"/>
        <v>42410.774155092593</v>
      </c>
      <c r="L1336" s="18">
        <f t="shared" si="60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 s="12" t="s">
        <v>8316</v>
      </c>
      <c r="R1336" s="12" t="s">
        <v>8318</v>
      </c>
      <c r="S1336">
        <f t="shared" si="62"/>
        <v>51.82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6">
        <f t="shared" si="61"/>
        <v>42313.936365740738</v>
      </c>
      <c r="L1337" s="18">
        <f t="shared" si="60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 s="12" t="s">
        <v>8316</v>
      </c>
      <c r="R1337" s="12" t="s">
        <v>8318</v>
      </c>
      <c r="S1337">
        <f t="shared" si="62"/>
        <v>308.75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6">
        <f t="shared" si="61"/>
        <v>41955.863750000004</v>
      </c>
      <c r="L1338" s="18">
        <f t="shared" si="60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 s="12" t="s">
        <v>8316</v>
      </c>
      <c r="R1338" s="12" t="s">
        <v>8318</v>
      </c>
      <c r="S1338">
        <f t="shared" si="62"/>
        <v>379.23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6">
        <f t="shared" si="61"/>
        <v>42767.577303240745</v>
      </c>
      <c r="L1339" s="18">
        <f t="shared" si="60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 s="12" t="s">
        <v>8316</v>
      </c>
      <c r="R1339" s="12" t="s">
        <v>8318</v>
      </c>
      <c r="S1339">
        <f t="shared" si="62"/>
        <v>176.36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6">
        <f t="shared" si="61"/>
        <v>42188.803622685184</v>
      </c>
      <c r="L1340" s="18">
        <f t="shared" si="60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 s="12" t="s">
        <v>8316</v>
      </c>
      <c r="R1340" s="12" t="s">
        <v>8318</v>
      </c>
      <c r="S1340">
        <f t="shared" si="62"/>
        <v>66.069999999999993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6">
        <f t="shared" si="61"/>
        <v>41936.647164351853</v>
      </c>
      <c r="L1341" s="18">
        <f t="shared" si="60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 s="12" t="s">
        <v>8316</v>
      </c>
      <c r="R1341" s="12" t="s">
        <v>8318</v>
      </c>
      <c r="S1341">
        <f t="shared" si="62"/>
        <v>89.65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6">
        <f t="shared" si="61"/>
        <v>41836.595520833333</v>
      </c>
      <c r="L1342" s="18">
        <f t="shared" si="60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 s="12" t="s">
        <v>8316</v>
      </c>
      <c r="R1342" s="12" t="s">
        <v>8318</v>
      </c>
      <c r="S1342">
        <f t="shared" si="62"/>
        <v>0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6">
        <f t="shared" si="61"/>
        <v>42612.624039351853</v>
      </c>
      <c r="L1343" s="18">
        <f t="shared" si="60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 s="12" t="s">
        <v>8316</v>
      </c>
      <c r="R1343" s="12" t="s">
        <v>8318</v>
      </c>
      <c r="S1343">
        <f t="shared" si="62"/>
        <v>382.39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6">
        <f t="shared" si="61"/>
        <v>42172.816423611104</v>
      </c>
      <c r="L1344" s="18">
        <f t="shared" si="60"/>
        <v>42202.816423611104</v>
      </c>
      <c r="M1344" t="b">
        <v>0</v>
      </c>
      <c r="N1344">
        <v>1</v>
      </c>
      <c r="O1344" t="b">
        <v>0</v>
      </c>
      <c r="P1344" t="s">
        <v>8271</v>
      </c>
      <c r="Q1344" s="12" t="s">
        <v>8316</v>
      </c>
      <c r="R1344" s="12" t="s">
        <v>8318</v>
      </c>
      <c r="S1344">
        <f t="shared" si="62"/>
        <v>100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6">
        <f t="shared" si="61"/>
        <v>42542.526423611111</v>
      </c>
      <c r="L1345" s="18">
        <f t="shared" si="60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 s="12" t="s">
        <v>8316</v>
      </c>
      <c r="R1345" s="12" t="s">
        <v>8318</v>
      </c>
      <c r="S1345">
        <f t="shared" si="62"/>
        <v>158.36000000000001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6">
        <f t="shared" si="61"/>
        <v>42522.789803240739</v>
      </c>
      <c r="L1346" s="18">
        <f t="shared" ref="L1346:L1409" si="63"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 s="12" t="s">
        <v>8319</v>
      </c>
      <c r="R1346" s="12" t="s">
        <v>8320</v>
      </c>
      <c r="S1346">
        <f t="shared" si="62"/>
        <v>40.76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6">
        <f t="shared" ref="K1347:K1410" si="64">(((J1347/60)/60)/24)+DATE(1970,1,1)</f>
        <v>41799.814340277779</v>
      </c>
      <c r="L1347" s="18">
        <f t="shared" si="63"/>
        <v>41834.814340277779</v>
      </c>
      <c r="M1347" t="b">
        <v>0</v>
      </c>
      <c r="N1347">
        <v>7</v>
      </c>
      <c r="O1347" t="b">
        <v>1</v>
      </c>
      <c r="P1347" t="s">
        <v>8272</v>
      </c>
      <c r="Q1347" s="12" t="s">
        <v>8319</v>
      </c>
      <c r="R1347" s="12" t="s">
        <v>8320</v>
      </c>
      <c r="S1347">
        <f t="shared" ref="S1347:S1410" si="65">IFERROR(ROUND(E1347/N1347,2),0)</f>
        <v>53.57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6">
        <f t="shared" si="64"/>
        <v>41422.075821759259</v>
      </c>
      <c r="L1348" s="18">
        <f t="shared" si="63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 s="12" t="s">
        <v>8319</v>
      </c>
      <c r="R1348" s="12" t="s">
        <v>8320</v>
      </c>
      <c r="S1348">
        <f t="shared" si="65"/>
        <v>48.45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6">
        <f t="shared" si="64"/>
        <v>42040.638020833328</v>
      </c>
      <c r="L1349" s="18">
        <f t="shared" si="63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 s="12" t="s">
        <v>8319</v>
      </c>
      <c r="R1349" s="12" t="s">
        <v>8320</v>
      </c>
      <c r="S1349">
        <f t="shared" si="65"/>
        <v>82.42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6">
        <f t="shared" si="64"/>
        <v>41963.506168981476</v>
      </c>
      <c r="L1350" s="18">
        <f t="shared" si="63"/>
        <v>41991.506168981476</v>
      </c>
      <c r="M1350" t="b">
        <v>0</v>
      </c>
      <c r="N1350">
        <v>26</v>
      </c>
      <c r="O1350" t="b">
        <v>1</v>
      </c>
      <c r="P1350" t="s">
        <v>8272</v>
      </c>
      <c r="Q1350" s="12" t="s">
        <v>8319</v>
      </c>
      <c r="R1350" s="12" t="s">
        <v>8320</v>
      </c>
      <c r="S1350">
        <f t="shared" si="65"/>
        <v>230.19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6">
        <f t="shared" si="64"/>
        <v>42317.33258101852</v>
      </c>
      <c r="L1351" s="18">
        <f t="shared" si="63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 s="12" t="s">
        <v>8319</v>
      </c>
      <c r="R1351" s="12" t="s">
        <v>8320</v>
      </c>
      <c r="S1351">
        <f t="shared" si="65"/>
        <v>59.36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6">
        <f t="shared" si="64"/>
        <v>42334.013124999998</v>
      </c>
      <c r="L1352" s="18">
        <f t="shared" si="63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 s="12" t="s">
        <v>8319</v>
      </c>
      <c r="R1352" s="12" t="s">
        <v>8320</v>
      </c>
      <c r="S1352">
        <f t="shared" si="65"/>
        <v>66.7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6">
        <f t="shared" si="64"/>
        <v>42382.74009259259</v>
      </c>
      <c r="L1353" s="18">
        <f t="shared" si="63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 s="12" t="s">
        <v>8319</v>
      </c>
      <c r="R1353" s="12" t="s">
        <v>8320</v>
      </c>
      <c r="S1353">
        <f t="shared" si="65"/>
        <v>168.78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6">
        <f t="shared" si="64"/>
        <v>42200.578310185185</v>
      </c>
      <c r="L1354" s="18">
        <f t="shared" si="63"/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 s="12" t="s">
        <v>8319</v>
      </c>
      <c r="R1354" s="12" t="s">
        <v>8320</v>
      </c>
      <c r="S1354">
        <f t="shared" si="65"/>
        <v>59.97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6">
        <f t="shared" si="64"/>
        <v>41309.11791666667</v>
      </c>
      <c r="L1355" s="18">
        <f t="shared" si="63"/>
        <v>41344</v>
      </c>
      <c r="M1355" t="b">
        <v>0</v>
      </c>
      <c r="N1355">
        <v>42</v>
      </c>
      <c r="O1355" t="b">
        <v>1</v>
      </c>
      <c r="P1355" t="s">
        <v>8272</v>
      </c>
      <c r="Q1355" s="12" t="s">
        <v>8319</v>
      </c>
      <c r="R1355" s="12" t="s">
        <v>8320</v>
      </c>
      <c r="S1355">
        <f t="shared" si="65"/>
        <v>31.81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6">
        <f t="shared" si="64"/>
        <v>42502.807627314818</v>
      </c>
      <c r="L1356" s="18">
        <f t="shared" si="63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 s="12" t="s">
        <v>8319</v>
      </c>
      <c r="R1356" s="12" t="s">
        <v>8320</v>
      </c>
      <c r="S1356">
        <f t="shared" si="65"/>
        <v>24.42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6">
        <f t="shared" si="64"/>
        <v>41213.254687499997</v>
      </c>
      <c r="L1357" s="18">
        <f t="shared" si="63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 s="12" t="s">
        <v>8319</v>
      </c>
      <c r="R1357" s="12" t="s">
        <v>8320</v>
      </c>
      <c r="S1357">
        <f t="shared" si="65"/>
        <v>25.35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6">
        <f t="shared" si="64"/>
        <v>41430.038888888892</v>
      </c>
      <c r="L1358" s="18">
        <f t="shared" si="63"/>
        <v>41460.038888888892</v>
      </c>
      <c r="M1358" t="b">
        <v>0</v>
      </c>
      <c r="N1358">
        <v>87</v>
      </c>
      <c r="O1358" t="b">
        <v>1</v>
      </c>
      <c r="P1358" t="s">
        <v>8272</v>
      </c>
      <c r="Q1358" s="12" t="s">
        <v>8319</v>
      </c>
      <c r="R1358" s="12" t="s">
        <v>8320</v>
      </c>
      <c r="S1358">
        <f t="shared" si="65"/>
        <v>71.44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6">
        <f t="shared" si="64"/>
        <v>41304.962233796294</v>
      </c>
      <c r="L1359" s="18">
        <f t="shared" si="63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 s="12" t="s">
        <v>8319</v>
      </c>
      <c r="R1359" s="12" t="s">
        <v>8320</v>
      </c>
      <c r="S1359">
        <f t="shared" si="65"/>
        <v>38.549999999999997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6">
        <f t="shared" si="64"/>
        <v>40689.570868055554</v>
      </c>
      <c r="L1360" s="18">
        <f t="shared" si="63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 s="12" t="s">
        <v>8319</v>
      </c>
      <c r="R1360" s="12" t="s">
        <v>8320</v>
      </c>
      <c r="S1360">
        <f t="shared" si="65"/>
        <v>68.37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6">
        <f t="shared" si="64"/>
        <v>40668.814699074072</v>
      </c>
      <c r="L1361" s="18">
        <f t="shared" si="63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 s="12" t="s">
        <v>8319</v>
      </c>
      <c r="R1361" s="12" t="s">
        <v>8320</v>
      </c>
      <c r="S1361">
        <f t="shared" si="65"/>
        <v>40.21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6">
        <f t="shared" si="64"/>
        <v>41095.900694444441</v>
      </c>
      <c r="L1362" s="18">
        <f t="shared" si="63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 s="12" t="s">
        <v>8319</v>
      </c>
      <c r="R1362" s="12" t="s">
        <v>8320</v>
      </c>
      <c r="S1362">
        <f t="shared" si="65"/>
        <v>32.07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6">
        <f t="shared" si="64"/>
        <v>41781.717268518521</v>
      </c>
      <c r="L1363" s="18">
        <f t="shared" si="63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 s="12" t="s">
        <v>8319</v>
      </c>
      <c r="R1363" s="12" t="s">
        <v>8320</v>
      </c>
      <c r="S1363">
        <f t="shared" si="65"/>
        <v>28.63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6">
        <f t="shared" si="64"/>
        <v>41464.934386574074</v>
      </c>
      <c r="L1364" s="18">
        <f t="shared" si="63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 s="12" t="s">
        <v>8319</v>
      </c>
      <c r="R1364" s="12" t="s">
        <v>8320</v>
      </c>
      <c r="S1364">
        <f t="shared" si="65"/>
        <v>43.64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6">
        <f t="shared" si="64"/>
        <v>42396.8440625</v>
      </c>
      <c r="L1365" s="18">
        <f t="shared" si="63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 s="12" t="s">
        <v>8319</v>
      </c>
      <c r="R1365" s="12" t="s">
        <v>8320</v>
      </c>
      <c r="S1365">
        <f t="shared" si="65"/>
        <v>40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6">
        <f t="shared" si="64"/>
        <v>41951.695671296293</v>
      </c>
      <c r="L1366" s="18">
        <f t="shared" si="63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 s="12" t="s">
        <v>8322</v>
      </c>
      <c r="R1366" s="12" t="s">
        <v>8323</v>
      </c>
      <c r="S1366">
        <f t="shared" si="65"/>
        <v>346.04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6">
        <f t="shared" si="64"/>
        <v>42049.733240740738</v>
      </c>
      <c r="L1367" s="18">
        <f t="shared" si="63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 s="12" t="s">
        <v>8322</v>
      </c>
      <c r="R1367" s="12" t="s">
        <v>8323</v>
      </c>
      <c r="S1367">
        <f t="shared" si="65"/>
        <v>81.739999999999995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6">
        <f t="shared" si="64"/>
        <v>41924.996099537035</v>
      </c>
      <c r="L1368" s="18">
        <f t="shared" si="63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 s="12" t="s">
        <v>8322</v>
      </c>
      <c r="R1368" s="12" t="s">
        <v>8323</v>
      </c>
      <c r="S1368">
        <f t="shared" si="65"/>
        <v>64.540000000000006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6">
        <f t="shared" si="64"/>
        <v>42292.002893518518</v>
      </c>
      <c r="L1369" s="18">
        <f t="shared" si="63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 s="12" t="s">
        <v>8322</v>
      </c>
      <c r="R1369" s="12" t="s">
        <v>8323</v>
      </c>
      <c r="S1369">
        <f t="shared" si="65"/>
        <v>63.48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6">
        <f t="shared" si="64"/>
        <v>42146.190902777773</v>
      </c>
      <c r="L1370" s="18">
        <f t="shared" si="63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 s="12" t="s">
        <v>8322</v>
      </c>
      <c r="R1370" s="12" t="s">
        <v>8323</v>
      </c>
      <c r="S1370">
        <f t="shared" si="65"/>
        <v>63.62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6">
        <f t="shared" si="64"/>
        <v>41710.594282407408</v>
      </c>
      <c r="L1371" s="18">
        <f t="shared" si="63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 s="12" t="s">
        <v>8322</v>
      </c>
      <c r="R1371" s="12" t="s">
        <v>8323</v>
      </c>
      <c r="S1371">
        <f t="shared" si="65"/>
        <v>83.97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6">
        <f t="shared" si="64"/>
        <v>41548.00335648148</v>
      </c>
      <c r="L1372" s="18">
        <f t="shared" si="63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 s="12" t="s">
        <v>8322</v>
      </c>
      <c r="R1372" s="12" t="s">
        <v>8323</v>
      </c>
      <c r="S1372">
        <f t="shared" si="65"/>
        <v>77.75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6">
        <f t="shared" si="64"/>
        <v>42101.758587962962</v>
      </c>
      <c r="L1373" s="18">
        <f t="shared" si="63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 s="12" t="s">
        <v>8322</v>
      </c>
      <c r="R1373" s="12" t="s">
        <v>8323</v>
      </c>
      <c r="S1373">
        <f t="shared" si="65"/>
        <v>107.07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6">
        <f t="shared" si="64"/>
        <v>41072.739953703705</v>
      </c>
      <c r="L1374" s="18">
        <f t="shared" si="63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 s="12" t="s">
        <v>8322</v>
      </c>
      <c r="R1374" s="12" t="s">
        <v>8323</v>
      </c>
      <c r="S1374">
        <f t="shared" si="65"/>
        <v>38.75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6">
        <f t="shared" si="64"/>
        <v>42704.95177083333</v>
      </c>
      <c r="L1375" s="18">
        <f t="shared" si="63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 s="12" t="s">
        <v>8322</v>
      </c>
      <c r="R1375" s="12" t="s">
        <v>8323</v>
      </c>
      <c r="S1375">
        <f t="shared" si="65"/>
        <v>201.94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6">
        <f t="shared" si="64"/>
        <v>42424.161898148144</v>
      </c>
      <c r="L1376" s="18">
        <f t="shared" si="63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 s="12" t="s">
        <v>8322</v>
      </c>
      <c r="R1376" s="12" t="s">
        <v>8323</v>
      </c>
      <c r="S1376">
        <f t="shared" si="65"/>
        <v>43.06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6">
        <f t="shared" si="64"/>
        <v>42720.066192129627</v>
      </c>
      <c r="L1377" s="18">
        <f t="shared" si="63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 s="12" t="s">
        <v>8322</v>
      </c>
      <c r="R1377" s="12" t="s">
        <v>8323</v>
      </c>
      <c r="S1377">
        <f t="shared" si="65"/>
        <v>62.87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6">
        <f t="shared" si="64"/>
        <v>42677.669050925921</v>
      </c>
      <c r="L1378" s="18">
        <f t="shared" si="63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 s="12" t="s">
        <v>8322</v>
      </c>
      <c r="R1378" s="12" t="s">
        <v>8323</v>
      </c>
      <c r="S1378">
        <f t="shared" si="65"/>
        <v>55.61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6">
        <f t="shared" si="64"/>
        <v>42747.219560185185</v>
      </c>
      <c r="L1379" s="18">
        <f t="shared" si="63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 s="12" t="s">
        <v>8322</v>
      </c>
      <c r="R1379" s="12" t="s">
        <v>8323</v>
      </c>
      <c r="S1379">
        <f t="shared" si="65"/>
        <v>48.71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6">
        <f t="shared" si="64"/>
        <v>42568.759374999994</v>
      </c>
      <c r="L1380" s="18">
        <f t="shared" si="63"/>
        <v>42583.759374999994</v>
      </c>
      <c r="M1380" t="b">
        <v>0</v>
      </c>
      <c r="N1380">
        <v>133</v>
      </c>
      <c r="O1380" t="b">
        <v>1</v>
      </c>
      <c r="P1380" t="s">
        <v>8274</v>
      </c>
      <c r="Q1380" s="12" t="s">
        <v>8322</v>
      </c>
      <c r="R1380" s="12" t="s">
        <v>8323</v>
      </c>
      <c r="S1380">
        <f t="shared" si="65"/>
        <v>30.58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6">
        <f t="shared" si="64"/>
        <v>42130.491620370376</v>
      </c>
      <c r="L1381" s="18">
        <f t="shared" si="63"/>
        <v>42160.491620370376</v>
      </c>
      <c r="M1381" t="b">
        <v>0</v>
      </c>
      <c r="N1381">
        <v>151</v>
      </c>
      <c r="O1381" t="b">
        <v>1</v>
      </c>
      <c r="P1381" t="s">
        <v>8274</v>
      </c>
      <c r="Q1381" s="12" t="s">
        <v>8322</v>
      </c>
      <c r="R1381" s="12" t="s">
        <v>8323</v>
      </c>
      <c r="S1381">
        <f t="shared" si="65"/>
        <v>73.91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6">
        <f t="shared" si="64"/>
        <v>42141.762800925921</v>
      </c>
      <c r="L1382" s="18">
        <f t="shared" si="63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 s="12" t="s">
        <v>8322</v>
      </c>
      <c r="R1382" s="12" t="s">
        <v>8323</v>
      </c>
      <c r="S1382">
        <f t="shared" si="65"/>
        <v>21.2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6">
        <f t="shared" si="64"/>
        <v>42703.214409722219</v>
      </c>
      <c r="L1383" s="18">
        <f t="shared" si="63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 s="12" t="s">
        <v>8322</v>
      </c>
      <c r="R1383" s="12" t="s">
        <v>8323</v>
      </c>
      <c r="S1383">
        <f t="shared" si="65"/>
        <v>73.36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6">
        <f t="shared" si="64"/>
        <v>41370.800185185188</v>
      </c>
      <c r="L1384" s="18">
        <f t="shared" si="63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 s="12" t="s">
        <v>8322</v>
      </c>
      <c r="R1384" s="12" t="s">
        <v>8323</v>
      </c>
      <c r="S1384">
        <f t="shared" si="65"/>
        <v>56.41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6">
        <f t="shared" si="64"/>
        <v>42707.074976851851</v>
      </c>
      <c r="L1385" s="18">
        <f t="shared" si="63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 s="12" t="s">
        <v>8322</v>
      </c>
      <c r="R1385" s="12" t="s">
        <v>8323</v>
      </c>
      <c r="S1385">
        <f t="shared" si="65"/>
        <v>50.25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6">
        <f t="shared" si="64"/>
        <v>42160.735208333332</v>
      </c>
      <c r="L1386" s="18">
        <f t="shared" si="63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 s="12" t="s">
        <v>8322</v>
      </c>
      <c r="R1386" s="12" t="s">
        <v>8323</v>
      </c>
      <c r="S1386">
        <f t="shared" si="65"/>
        <v>68.94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6">
        <f t="shared" si="64"/>
        <v>42433.688900462963</v>
      </c>
      <c r="L1387" s="18">
        <f t="shared" si="63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 s="12" t="s">
        <v>8322</v>
      </c>
      <c r="R1387" s="12" t="s">
        <v>8323</v>
      </c>
      <c r="S1387">
        <f t="shared" si="65"/>
        <v>65.91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6">
        <f t="shared" si="64"/>
        <v>42184.646863425922</v>
      </c>
      <c r="L1388" s="18">
        <f t="shared" si="63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 s="12" t="s">
        <v>8322</v>
      </c>
      <c r="R1388" s="12" t="s">
        <v>8323</v>
      </c>
      <c r="S1388">
        <f t="shared" si="65"/>
        <v>62.5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6">
        <f t="shared" si="64"/>
        <v>42126.92123842593</v>
      </c>
      <c r="L1389" s="18">
        <f t="shared" si="63"/>
        <v>42158.1875</v>
      </c>
      <c r="M1389" t="b">
        <v>0</v>
      </c>
      <c r="N1389">
        <v>78</v>
      </c>
      <c r="O1389" t="b">
        <v>1</v>
      </c>
      <c r="P1389" t="s">
        <v>8274</v>
      </c>
      <c r="Q1389" s="12" t="s">
        <v>8322</v>
      </c>
      <c r="R1389" s="12" t="s">
        <v>8323</v>
      </c>
      <c r="S1389">
        <f t="shared" si="65"/>
        <v>70.06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6">
        <f t="shared" si="64"/>
        <v>42634.614780092597</v>
      </c>
      <c r="L1390" s="18">
        <f t="shared" si="63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 s="12" t="s">
        <v>8322</v>
      </c>
      <c r="R1390" s="12" t="s">
        <v>8323</v>
      </c>
      <c r="S1390">
        <f t="shared" si="65"/>
        <v>60.18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6">
        <f t="shared" si="64"/>
        <v>42565.480983796297</v>
      </c>
      <c r="L1391" s="18">
        <f t="shared" si="63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 s="12" t="s">
        <v>8322</v>
      </c>
      <c r="R1391" s="12" t="s">
        <v>8323</v>
      </c>
      <c r="S1391">
        <f t="shared" si="65"/>
        <v>21.38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6">
        <f t="shared" si="64"/>
        <v>42087.803310185183</v>
      </c>
      <c r="L1392" s="18">
        <f t="shared" si="63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 s="12" t="s">
        <v>8322</v>
      </c>
      <c r="R1392" s="12" t="s">
        <v>8323</v>
      </c>
      <c r="S1392">
        <f t="shared" si="65"/>
        <v>160.79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6">
        <f t="shared" si="64"/>
        <v>42193.650671296295</v>
      </c>
      <c r="L1393" s="18">
        <f t="shared" si="63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 s="12" t="s">
        <v>8322</v>
      </c>
      <c r="R1393" s="12" t="s">
        <v>8323</v>
      </c>
      <c r="S1393">
        <f t="shared" si="65"/>
        <v>42.38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6">
        <f t="shared" si="64"/>
        <v>42401.154930555553</v>
      </c>
      <c r="L1394" s="18">
        <f t="shared" si="63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 s="12" t="s">
        <v>8322</v>
      </c>
      <c r="R1394" s="12" t="s">
        <v>8323</v>
      </c>
      <c r="S1394">
        <f t="shared" si="65"/>
        <v>27.32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6">
        <f t="shared" si="64"/>
        <v>42553.681979166664</v>
      </c>
      <c r="L1395" s="18">
        <f t="shared" si="63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 s="12" t="s">
        <v>8322</v>
      </c>
      <c r="R1395" s="12" t="s">
        <v>8323</v>
      </c>
      <c r="S1395">
        <f t="shared" si="65"/>
        <v>196.83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6">
        <f t="shared" si="64"/>
        <v>42752.144976851851</v>
      </c>
      <c r="L1396" s="18">
        <f t="shared" si="63"/>
        <v>42795.125</v>
      </c>
      <c r="M1396" t="b">
        <v>0</v>
      </c>
      <c r="N1396">
        <v>17</v>
      </c>
      <c r="O1396" t="b">
        <v>1</v>
      </c>
      <c r="P1396" t="s">
        <v>8274</v>
      </c>
      <c r="Q1396" s="12" t="s">
        <v>8322</v>
      </c>
      <c r="R1396" s="12" t="s">
        <v>8323</v>
      </c>
      <c r="S1396">
        <f t="shared" si="65"/>
        <v>53.88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6">
        <f t="shared" si="64"/>
        <v>42719.90834490741</v>
      </c>
      <c r="L1397" s="18">
        <f t="shared" si="63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 s="12" t="s">
        <v>8322</v>
      </c>
      <c r="R1397" s="12" t="s">
        <v>8323</v>
      </c>
      <c r="S1397">
        <f t="shared" si="65"/>
        <v>47.76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6">
        <f t="shared" si="64"/>
        <v>42018.99863425926</v>
      </c>
      <c r="L1398" s="18">
        <f t="shared" si="63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 s="12" t="s">
        <v>8322</v>
      </c>
      <c r="R1398" s="12" t="s">
        <v>8323</v>
      </c>
      <c r="S1398">
        <f t="shared" si="65"/>
        <v>88.19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6">
        <f t="shared" si="64"/>
        <v>42640.917939814812</v>
      </c>
      <c r="L1399" s="18">
        <f t="shared" si="63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 s="12" t="s">
        <v>8322</v>
      </c>
      <c r="R1399" s="12" t="s">
        <v>8323</v>
      </c>
      <c r="S1399">
        <f t="shared" si="65"/>
        <v>72.06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6">
        <f t="shared" si="64"/>
        <v>42526.874236111107</v>
      </c>
      <c r="L1400" s="18">
        <f t="shared" si="63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 s="12" t="s">
        <v>8322</v>
      </c>
      <c r="R1400" s="12" t="s">
        <v>8323</v>
      </c>
      <c r="S1400">
        <f t="shared" si="65"/>
        <v>74.25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6">
        <f t="shared" si="64"/>
        <v>41889.004317129627</v>
      </c>
      <c r="L1401" s="18">
        <f t="shared" si="63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 s="12" t="s">
        <v>8322</v>
      </c>
      <c r="R1401" s="12" t="s">
        <v>8323</v>
      </c>
      <c r="S1401">
        <f t="shared" si="65"/>
        <v>61.7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6">
        <f t="shared" si="64"/>
        <v>42498.341122685189</v>
      </c>
      <c r="L1402" s="18">
        <f t="shared" si="63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 s="12" t="s">
        <v>8322</v>
      </c>
      <c r="R1402" s="12" t="s">
        <v>8323</v>
      </c>
      <c r="S1402">
        <f t="shared" si="65"/>
        <v>17.239999999999998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6">
        <f t="shared" si="64"/>
        <v>41399.99622685185</v>
      </c>
      <c r="L1403" s="18">
        <f t="shared" si="63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 s="12" t="s">
        <v>8322</v>
      </c>
      <c r="R1403" s="12" t="s">
        <v>8323</v>
      </c>
      <c r="S1403">
        <f t="shared" si="65"/>
        <v>51.72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6">
        <f t="shared" si="64"/>
        <v>42065.053368055553</v>
      </c>
      <c r="L1404" s="18">
        <f t="shared" si="63"/>
        <v>42125.011701388896</v>
      </c>
      <c r="M1404" t="b">
        <v>0</v>
      </c>
      <c r="N1404">
        <v>113</v>
      </c>
      <c r="O1404" t="b">
        <v>1</v>
      </c>
      <c r="P1404" t="s">
        <v>8274</v>
      </c>
      <c r="Q1404" s="12" t="s">
        <v>8322</v>
      </c>
      <c r="R1404" s="12" t="s">
        <v>8323</v>
      </c>
      <c r="S1404">
        <f t="shared" si="65"/>
        <v>24.15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6">
        <f t="shared" si="64"/>
        <v>41451.062905092593</v>
      </c>
      <c r="L1405" s="18">
        <f t="shared" si="63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 s="12" t="s">
        <v>8322</v>
      </c>
      <c r="R1405" s="12" t="s">
        <v>8323</v>
      </c>
      <c r="S1405">
        <f t="shared" si="65"/>
        <v>62.17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6">
        <f t="shared" si="64"/>
        <v>42032.510243055556</v>
      </c>
      <c r="L1406" s="18">
        <f t="shared" si="63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 s="12" t="s">
        <v>8319</v>
      </c>
      <c r="R1406" s="12" t="s">
        <v>8338</v>
      </c>
      <c r="S1406">
        <f t="shared" si="65"/>
        <v>48.2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6">
        <f t="shared" si="64"/>
        <v>41941.680567129632</v>
      </c>
      <c r="L1407" s="18">
        <f t="shared" si="63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 s="12" t="s">
        <v>8319</v>
      </c>
      <c r="R1407" s="12" t="s">
        <v>8338</v>
      </c>
      <c r="S1407">
        <f t="shared" si="65"/>
        <v>6.18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6">
        <f t="shared" si="64"/>
        <v>42297.432951388888</v>
      </c>
      <c r="L1408" s="18">
        <f t="shared" si="63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 s="12" t="s">
        <v>8319</v>
      </c>
      <c r="R1408" s="12" t="s">
        <v>8338</v>
      </c>
      <c r="S1408">
        <f t="shared" si="65"/>
        <v>5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6">
        <f t="shared" si="64"/>
        <v>41838.536782407406</v>
      </c>
      <c r="L1409" s="18">
        <f t="shared" si="63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 s="12" t="s">
        <v>8319</v>
      </c>
      <c r="R1409" s="12" t="s">
        <v>8338</v>
      </c>
      <c r="S1409">
        <f t="shared" si="65"/>
        <v>7.5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6">
        <f t="shared" si="64"/>
        <v>42291.872175925921</v>
      </c>
      <c r="L1410" s="18">
        <f t="shared" ref="L1410:L1473" si="66"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8285</v>
      </c>
      <c r="Q1410" s="12" t="s">
        <v>8319</v>
      </c>
      <c r="R1410" s="12" t="s">
        <v>8338</v>
      </c>
      <c r="S1410">
        <f t="shared" si="65"/>
        <v>12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6">
        <f t="shared" ref="K1411:K1474" si="67">(((J1411/60)/60)/24)+DATE(1970,1,1)</f>
        <v>41945.133506944447</v>
      </c>
      <c r="L1411" s="18">
        <f t="shared" si="66"/>
        <v>42005.175173611111</v>
      </c>
      <c r="M1411" t="b">
        <v>0</v>
      </c>
      <c r="N1411">
        <v>0</v>
      </c>
      <c r="O1411" t="b">
        <v>0</v>
      </c>
      <c r="P1411" t="s">
        <v>8285</v>
      </c>
      <c r="Q1411" s="12" t="s">
        <v>8319</v>
      </c>
      <c r="R1411" s="12" t="s">
        <v>8338</v>
      </c>
      <c r="S1411">
        <f t="shared" ref="S1411:S1474" si="68">IFERROR(ROUND(E1411/N1411,2),0)</f>
        <v>0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6">
        <f t="shared" si="67"/>
        <v>42479.318518518514</v>
      </c>
      <c r="L1412" s="18">
        <f t="shared" si="66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 s="12" t="s">
        <v>8319</v>
      </c>
      <c r="R1412" s="12" t="s">
        <v>8338</v>
      </c>
      <c r="S1412">
        <f t="shared" si="68"/>
        <v>1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6">
        <f t="shared" si="67"/>
        <v>42013.059027777781</v>
      </c>
      <c r="L1413" s="18">
        <f t="shared" si="66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 s="12" t="s">
        <v>8319</v>
      </c>
      <c r="R1413" s="12" t="s">
        <v>8338</v>
      </c>
      <c r="S1413">
        <f t="shared" si="68"/>
        <v>2.33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6">
        <f t="shared" si="67"/>
        <v>41947.063645833332</v>
      </c>
      <c r="L1414" s="18">
        <f t="shared" si="66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 s="12" t="s">
        <v>8319</v>
      </c>
      <c r="R1414" s="12" t="s">
        <v>8338</v>
      </c>
      <c r="S1414">
        <f t="shared" si="68"/>
        <v>24.62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6">
        <f t="shared" si="67"/>
        <v>42360.437152777777</v>
      </c>
      <c r="L1415" s="18">
        <f t="shared" si="66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 s="12" t="s">
        <v>8319</v>
      </c>
      <c r="R1415" s="12" t="s">
        <v>8338</v>
      </c>
      <c r="S1415">
        <f t="shared" si="68"/>
        <v>100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6">
        <f t="shared" si="67"/>
        <v>42708.25309027778</v>
      </c>
      <c r="L1416" s="18">
        <f t="shared" si="66"/>
        <v>42738.25309027778</v>
      </c>
      <c r="M1416" t="b">
        <v>0</v>
      </c>
      <c r="N1416">
        <v>1</v>
      </c>
      <c r="O1416" t="b">
        <v>0</v>
      </c>
      <c r="P1416" t="s">
        <v>8285</v>
      </c>
      <c r="Q1416" s="12" t="s">
        <v>8319</v>
      </c>
      <c r="R1416" s="12" t="s">
        <v>8338</v>
      </c>
      <c r="S1416">
        <f t="shared" si="68"/>
        <v>1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6">
        <f t="shared" si="67"/>
        <v>42192.675821759258</v>
      </c>
      <c r="L1417" s="18">
        <f t="shared" si="66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 s="12" t="s">
        <v>8319</v>
      </c>
      <c r="R1417" s="12" t="s">
        <v>8338</v>
      </c>
      <c r="S1417">
        <f t="shared" si="68"/>
        <v>88.89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6">
        <f t="shared" si="67"/>
        <v>42299.926145833335</v>
      </c>
      <c r="L1418" s="18">
        <f t="shared" si="66"/>
        <v>42329.967812499999</v>
      </c>
      <c r="M1418" t="b">
        <v>0</v>
      </c>
      <c r="N1418">
        <v>0</v>
      </c>
      <c r="O1418" t="b">
        <v>0</v>
      </c>
      <c r="P1418" t="s">
        <v>8285</v>
      </c>
      <c r="Q1418" s="12" t="s">
        <v>8319</v>
      </c>
      <c r="R1418" s="12" t="s">
        <v>8338</v>
      </c>
      <c r="S1418">
        <f t="shared" si="68"/>
        <v>0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6">
        <f t="shared" si="67"/>
        <v>42232.15016203704</v>
      </c>
      <c r="L1419" s="18">
        <f t="shared" si="66"/>
        <v>42262.465972222228</v>
      </c>
      <c r="M1419" t="b">
        <v>0</v>
      </c>
      <c r="N1419">
        <v>2</v>
      </c>
      <c r="O1419" t="b">
        <v>0</v>
      </c>
      <c r="P1419" t="s">
        <v>8285</v>
      </c>
      <c r="Q1419" s="12" t="s">
        <v>8319</v>
      </c>
      <c r="R1419" s="12" t="s">
        <v>8338</v>
      </c>
      <c r="S1419">
        <f t="shared" si="68"/>
        <v>27.5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6">
        <f t="shared" si="67"/>
        <v>42395.456412037034</v>
      </c>
      <c r="L1420" s="18">
        <f t="shared" si="66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 s="12" t="s">
        <v>8319</v>
      </c>
      <c r="R1420" s="12" t="s">
        <v>8338</v>
      </c>
      <c r="S1420">
        <f t="shared" si="68"/>
        <v>6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6">
        <f t="shared" si="67"/>
        <v>42622.456238425926</v>
      </c>
      <c r="L1421" s="18">
        <f t="shared" si="66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 s="12" t="s">
        <v>8319</v>
      </c>
      <c r="R1421" s="12" t="s">
        <v>8338</v>
      </c>
      <c r="S1421">
        <f t="shared" si="68"/>
        <v>44.5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6">
        <f t="shared" si="67"/>
        <v>42524.667662037042</v>
      </c>
      <c r="L1422" s="18">
        <f t="shared" si="66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 s="12" t="s">
        <v>8319</v>
      </c>
      <c r="R1422" s="12" t="s">
        <v>8338</v>
      </c>
      <c r="S1422">
        <f t="shared" si="68"/>
        <v>1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6">
        <f t="shared" si="67"/>
        <v>42013.915613425925</v>
      </c>
      <c r="L1423" s="18">
        <f t="shared" si="66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 s="12" t="s">
        <v>8319</v>
      </c>
      <c r="R1423" s="12" t="s">
        <v>8338</v>
      </c>
      <c r="S1423">
        <f t="shared" si="68"/>
        <v>100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6">
        <f t="shared" si="67"/>
        <v>42604.239629629628</v>
      </c>
      <c r="L1424" s="18">
        <f t="shared" si="66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 s="12" t="s">
        <v>8319</v>
      </c>
      <c r="R1424" s="12" t="s">
        <v>8338</v>
      </c>
      <c r="S1424">
        <f t="shared" si="68"/>
        <v>13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6">
        <f t="shared" si="67"/>
        <v>42340.360312500001</v>
      </c>
      <c r="L1425" s="18">
        <f t="shared" si="66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 s="12" t="s">
        <v>8319</v>
      </c>
      <c r="R1425" s="12" t="s">
        <v>8338</v>
      </c>
      <c r="S1425">
        <f t="shared" si="68"/>
        <v>100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6">
        <f t="shared" si="67"/>
        <v>42676.717615740738</v>
      </c>
      <c r="L1426" s="18">
        <f t="shared" si="66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 s="12" t="s">
        <v>8319</v>
      </c>
      <c r="R1426" s="12" t="s">
        <v>8338</v>
      </c>
      <c r="S1426">
        <f t="shared" si="68"/>
        <v>109.07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6">
        <f t="shared" si="67"/>
        <v>42093.131469907406</v>
      </c>
      <c r="L1427" s="18">
        <f t="shared" si="66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 s="12" t="s">
        <v>8319</v>
      </c>
      <c r="R1427" s="12" t="s">
        <v>8338</v>
      </c>
      <c r="S1427">
        <f t="shared" si="68"/>
        <v>0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6">
        <f t="shared" si="67"/>
        <v>42180.390277777777</v>
      </c>
      <c r="L1428" s="18">
        <f t="shared" si="66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 s="12" t="s">
        <v>8319</v>
      </c>
      <c r="R1428" s="12" t="s">
        <v>8338</v>
      </c>
      <c r="S1428">
        <f t="shared" si="68"/>
        <v>0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6">
        <f t="shared" si="67"/>
        <v>42601.851678240739</v>
      </c>
      <c r="L1429" s="18">
        <f t="shared" si="66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 s="12" t="s">
        <v>8319</v>
      </c>
      <c r="R1429" s="12" t="s">
        <v>8338</v>
      </c>
      <c r="S1429">
        <f t="shared" si="68"/>
        <v>104.75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6">
        <f t="shared" si="67"/>
        <v>42432.379826388889</v>
      </c>
      <c r="L1430" s="18">
        <f t="shared" si="66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 s="12" t="s">
        <v>8319</v>
      </c>
      <c r="R1430" s="12" t="s">
        <v>8338</v>
      </c>
      <c r="S1430">
        <f t="shared" si="68"/>
        <v>15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6">
        <f t="shared" si="67"/>
        <v>42074.060671296291</v>
      </c>
      <c r="L1431" s="18">
        <f t="shared" si="66"/>
        <v>42104.060671296291</v>
      </c>
      <c r="M1431" t="b">
        <v>0</v>
      </c>
      <c r="N1431">
        <v>0</v>
      </c>
      <c r="O1431" t="b">
        <v>0</v>
      </c>
      <c r="P1431" t="s">
        <v>8285</v>
      </c>
      <c r="Q1431" s="12" t="s">
        <v>8319</v>
      </c>
      <c r="R1431" s="12" t="s">
        <v>8338</v>
      </c>
      <c r="S1431">
        <f t="shared" si="68"/>
        <v>0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6">
        <f t="shared" si="67"/>
        <v>41961.813518518517</v>
      </c>
      <c r="L1432" s="18">
        <f t="shared" si="66"/>
        <v>41992.813518518517</v>
      </c>
      <c r="M1432" t="b">
        <v>0</v>
      </c>
      <c r="N1432">
        <v>5</v>
      </c>
      <c r="O1432" t="b">
        <v>0</v>
      </c>
      <c r="P1432" t="s">
        <v>8285</v>
      </c>
      <c r="Q1432" s="12" t="s">
        <v>8319</v>
      </c>
      <c r="R1432" s="12" t="s">
        <v>8338</v>
      </c>
      <c r="S1432">
        <f t="shared" si="68"/>
        <v>80.599999999999994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6">
        <f t="shared" si="67"/>
        <v>42304.210833333331</v>
      </c>
      <c r="L1433" s="18">
        <f t="shared" si="66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 s="12" t="s">
        <v>8319</v>
      </c>
      <c r="R1433" s="12" t="s">
        <v>8338</v>
      </c>
      <c r="S1433">
        <f t="shared" si="68"/>
        <v>115.55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6">
        <f t="shared" si="67"/>
        <v>42175.780416666668</v>
      </c>
      <c r="L1434" s="18">
        <f t="shared" si="66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 s="12" t="s">
        <v>8319</v>
      </c>
      <c r="R1434" s="12" t="s">
        <v>8338</v>
      </c>
      <c r="S1434">
        <f t="shared" si="68"/>
        <v>0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6">
        <f t="shared" si="67"/>
        <v>42673.625868055555</v>
      </c>
      <c r="L1435" s="18">
        <f t="shared" si="66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 s="12" t="s">
        <v>8319</v>
      </c>
      <c r="R1435" s="12" t="s">
        <v>8338</v>
      </c>
      <c r="S1435">
        <f t="shared" si="68"/>
        <v>80.5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6">
        <f t="shared" si="67"/>
        <v>42142.767106481479</v>
      </c>
      <c r="L1436" s="18">
        <f t="shared" si="66"/>
        <v>42163.625</v>
      </c>
      <c r="M1436" t="b">
        <v>0</v>
      </c>
      <c r="N1436">
        <v>11</v>
      </c>
      <c r="O1436" t="b">
        <v>0</v>
      </c>
      <c r="P1436" t="s">
        <v>8285</v>
      </c>
      <c r="Q1436" s="12" t="s">
        <v>8319</v>
      </c>
      <c r="R1436" s="12" t="s">
        <v>8338</v>
      </c>
      <c r="S1436">
        <f t="shared" si="68"/>
        <v>744.55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6">
        <f t="shared" si="67"/>
        <v>42258.780324074076</v>
      </c>
      <c r="L1437" s="18">
        <f t="shared" si="66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 s="12" t="s">
        <v>8319</v>
      </c>
      <c r="R1437" s="12" t="s">
        <v>8338</v>
      </c>
      <c r="S1437">
        <f t="shared" si="68"/>
        <v>7.5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6">
        <f t="shared" si="67"/>
        <v>42391.35019675926</v>
      </c>
      <c r="L1438" s="18">
        <f t="shared" si="66"/>
        <v>42421.35019675926</v>
      </c>
      <c r="M1438" t="b">
        <v>0</v>
      </c>
      <c r="N1438">
        <v>2</v>
      </c>
      <c r="O1438" t="b">
        <v>0</v>
      </c>
      <c r="P1438" t="s">
        <v>8285</v>
      </c>
      <c r="Q1438" s="12" t="s">
        <v>8319</v>
      </c>
      <c r="R1438" s="12" t="s">
        <v>8338</v>
      </c>
      <c r="S1438">
        <f t="shared" si="68"/>
        <v>38.5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6">
        <f t="shared" si="67"/>
        <v>41796.531701388885</v>
      </c>
      <c r="L1439" s="18">
        <f t="shared" si="66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 s="12" t="s">
        <v>8319</v>
      </c>
      <c r="R1439" s="12" t="s">
        <v>8338</v>
      </c>
      <c r="S1439">
        <f t="shared" si="68"/>
        <v>36.68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6">
        <f t="shared" si="67"/>
        <v>42457.871516203704</v>
      </c>
      <c r="L1440" s="18">
        <f t="shared" si="66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 s="12" t="s">
        <v>8319</v>
      </c>
      <c r="R1440" s="12" t="s">
        <v>8338</v>
      </c>
      <c r="S1440">
        <f t="shared" si="68"/>
        <v>75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6">
        <f t="shared" si="67"/>
        <v>42040.829872685179</v>
      </c>
      <c r="L1441" s="18">
        <f t="shared" si="66"/>
        <v>42070.829872685179</v>
      </c>
      <c r="M1441" t="b">
        <v>0</v>
      </c>
      <c r="N1441">
        <v>6</v>
      </c>
      <c r="O1441" t="b">
        <v>0</v>
      </c>
      <c r="P1441" t="s">
        <v>8285</v>
      </c>
      <c r="Q1441" s="12" t="s">
        <v>8319</v>
      </c>
      <c r="R1441" s="12" t="s">
        <v>8338</v>
      </c>
      <c r="S1441">
        <f t="shared" si="68"/>
        <v>30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6">
        <f t="shared" si="67"/>
        <v>42486.748414351852</v>
      </c>
      <c r="L1442" s="18">
        <f t="shared" si="66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 s="12" t="s">
        <v>8319</v>
      </c>
      <c r="R1442" s="12" t="s">
        <v>8338</v>
      </c>
      <c r="S1442">
        <f t="shared" si="68"/>
        <v>1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6">
        <f t="shared" si="67"/>
        <v>42198.765844907408</v>
      </c>
      <c r="L1443" s="18">
        <f t="shared" si="66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 s="12" t="s">
        <v>8319</v>
      </c>
      <c r="R1443" s="12" t="s">
        <v>8338</v>
      </c>
      <c r="S1443">
        <f t="shared" si="68"/>
        <v>673.33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6">
        <f t="shared" si="67"/>
        <v>42485.64534722222</v>
      </c>
      <c r="L1444" s="18">
        <f t="shared" si="66"/>
        <v>42515.64534722222</v>
      </c>
      <c r="M1444" t="b">
        <v>0</v>
      </c>
      <c r="N1444">
        <v>0</v>
      </c>
      <c r="O1444" t="b">
        <v>0</v>
      </c>
      <c r="P1444" t="s">
        <v>8285</v>
      </c>
      <c r="Q1444" s="12" t="s">
        <v>8319</v>
      </c>
      <c r="R1444" s="12" t="s">
        <v>8338</v>
      </c>
      <c r="S1444">
        <f t="shared" si="68"/>
        <v>0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6">
        <f t="shared" si="67"/>
        <v>42707.926030092596</v>
      </c>
      <c r="L1445" s="18">
        <f t="shared" si="66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 s="12" t="s">
        <v>8319</v>
      </c>
      <c r="R1445" s="12" t="s">
        <v>8338</v>
      </c>
      <c r="S1445">
        <f t="shared" si="68"/>
        <v>0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6">
        <f t="shared" si="67"/>
        <v>42199.873402777783</v>
      </c>
      <c r="L1446" s="18">
        <f t="shared" si="66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 s="12" t="s">
        <v>8319</v>
      </c>
      <c r="R1446" s="12" t="s">
        <v>8338</v>
      </c>
      <c r="S1446">
        <f t="shared" si="68"/>
        <v>0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6">
        <f t="shared" si="67"/>
        <v>42139.542303240742</v>
      </c>
      <c r="L1447" s="18">
        <f t="shared" si="66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 s="12" t="s">
        <v>8319</v>
      </c>
      <c r="R1447" s="12" t="s">
        <v>8338</v>
      </c>
      <c r="S1447">
        <f t="shared" si="68"/>
        <v>0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6">
        <f t="shared" si="67"/>
        <v>42461.447662037041</v>
      </c>
      <c r="L1448" s="18">
        <f t="shared" si="66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 s="12" t="s">
        <v>8319</v>
      </c>
      <c r="R1448" s="12" t="s">
        <v>8338</v>
      </c>
      <c r="S1448">
        <f t="shared" si="68"/>
        <v>0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6">
        <f t="shared" si="67"/>
        <v>42529.730717592596</v>
      </c>
      <c r="L1449" s="18">
        <f t="shared" si="66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 s="12" t="s">
        <v>8319</v>
      </c>
      <c r="R1449" s="12" t="s">
        <v>8338</v>
      </c>
      <c r="S1449">
        <f t="shared" si="68"/>
        <v>25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6">
        <f t="shared" si="67"/>
        <v>42115.936550925922</v>
      </c>
      <c r="L1450" s="18">
        <f t="shared" si="66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 s="12" t="s">
        <v>8319</v>
      </c>
      <c r="R1450" s="12" t="s">
        <v>8338</v>
      </c>
      <c r="S1450">
        <f t="shared" si="68"/>
        <v>0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6">
        <f t="shared" si="67"/>
        <v>42086.811400462961</v>
      </c>
      <c r="L1451" s="18">
        <f t="shared" si="66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 s="12" t="s">
        <v>8319</v>
      </c>
      <c r="R1451" s="12" t="s">
        <v>8338</v>
      </c>
      <c r="S1451">
        <f t="shared" si="68"/>
        <v>0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6">
        <f t="shared" si="67"/>
        <v>42390.171261574069</v>
      </c>
      <c r="L1452" s="18">
        <f t="shared" si="66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 s="12" t="s">
        <v>8319</v>
      </c>
      <c r="R1452" s="12" t="s">
        <v>8338</v>
      </c>
      <c r="S1452">
        <f t="shared" si="68"/>
        <v>1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6">
        <f t="shared" si="67"/>
        <v>41931.959016203706</v>
      </c>
      <c r="L1453" s="18">
        <f t="shared" si="66"/>
        <v>41962.00068287037</v>
      </c>
      <c r="M1453" t="b">
        <v>0</v>
      </c>
      <c r="N1453">
        <v>2</v>
      </c>
      <c r="O1453" t="b">
        <v>0</v>
      </c>
      <c r="P1453" t="s">
        <v>8285</v>
      </c>
      <c r="Q1453" s="12" t="s">
        <v>8319</v>
      </c>
      <c r="R1453" s="12" t="s">
        <v>8338</v>
      </c>
      <c r="S1453">
        <f t="shared" si="68"/>
        <v>1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6">
        <f t="shared" si="67"/>
        <v>41818.703275462962</v>
      </c>
      <c r="L1454" s="18">
        <f t="shared" si="66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 s="12" t="s">
        <v>8319</v>
      </c>
      <c r="R1454" s="12" t="s">
        <v>8338</v>
      </c>
      <c r="S1454">
        <f t="shared" si="68"/>
        <v>0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6">
        <f t="shared" si="67"/>
        <v>42795.696145833332</v>
      </c>
      <c r="L1455" s="18">
        <f t="shared" si="66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 s="12" t="s">
        <v>8319</v>
      </c>
      <c r="R1455" s="12" t="s">
        <v>8338</v>
      </c>
      <c r="S1455">
        <f t="shared" si="68"/>
        <v>0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6">
        <f t="shared" si="67"/>
        <v>42463.866666666669</v>
      </c>
      <c r="L1456" s="18">
        <f t="shared" si="66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 s="12" t="s">
        <v>8319</v>
      </c>
      <c r="R1456" s="12" t="s">
        <v>8338</v>
      </c>
      <c r="S1456">
        <f t="shared" si="68"/>
        <v>15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6">
        <f t="shared" si="67"/>
        <v>41832.672685185185</v>
      </c>
      <c r="L1457" s="18">
        <f t="shared" si="66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 s="12" t="s">
        <v>8319</v>
      </c>
      <c r="R1457" s="12" t="s">
        <v>8338</v>
      </c>
      <c r="S1457">
        <f t="shared" si="68"/>
        <v>225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6">
        <f t="shared" si="67"/>
        <v>42708.668576388889</v>
      </c>
      <c r="L1458" s="18">
        <f t="shared" si="66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 s="12" t="s">
        <v>8319</v>
      </c>
      <c r="R1458" s="12" t="s">
        <v>8338</v>
      </c>
      <c r="S1458">
        <f t="shared" si="68"/>
        <v>48.33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6">
        <f t="shared" si="67"/>
        <v>42289.89634259259</v>
      </c>
      <c r="L1459" s="18">
        <f t="shared" si="66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 s="12" t="s">
        <v>8319</v>
      </c>
      <c r="R1459" s="12" t="s">
        <v>8338</v>
      </c>
      <c r="S1459">
        <f t="shared" si="68"/>
        <v>0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6">
        <f t="shared" si="67"/>
        <v>41831.705555555556</v>
      </c>
      <c r="L1460" s="18">
        <f t="shared" si="66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 s="12" t="s">
        <v>8319</v>
      </c>
      <c r="R1460" s="12" t="s">
        <v>8338</v>
      </c>
      <c r="S1460">
        <f t="shared" si="68"/>
        <v>0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6">
        <f t="shared" si="67"/>
        <v>42312.204814814817</v>
      </c>
      <c r="L1461" s="18">
        <f t="shared" si="66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 s="12" t="s">
        <v>8319</v>
      </c>
      <c r="R1461" s="12" t="s">
        <v>8338</v>
      </c>
      <c r="S1461">
        <f t="shared" si="68"/>
        <v>0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6">
        <f t="shared" si="67"/>
        <v>41915.896967592591</v>
      </c>
      <c r="L1462" s="18">
        <f t="shared" si="66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 s="12" t="s">
        <v>8319</v>
      </c>
      <c r="R1462" s="12" t="s">
        <v>8338</v>
      </c>
      <c r="S1462">
        <f t="shared" si="68"/>
        <v>0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6">
        <f t="shared" si="67"/>
        <v>41899.645300925928</v>
      </c>
      <c r="L1463" s="18">
        <f t="shared" si="66"/>
        <v>41933</v>
      </c>
      <c r="M1463" t="b">
        <v>1</v>
      </c>
      <c r="N1463">
        <v>340</v>
      </c>
      <c r="O1463" t="b">
        <v>1</v>
      </c>
      <c r="P1463" t="s">
        <v>8286</v>
      </c>
      <c r="Q1463" s="12" t="s">
        <v>8319</v>
      </c>
      <c r="R1463" s="12" t="s">
        <v>8339</v>
      </c>
      <c r="S1463">
        <f t="shared" si="68"/>
        <v>44.67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6">
        <f t="shared" si="67"/>
        <v>41344.662858796299</v>
      </c>
      <c r="L1464" s="18">
        <f t="shared" si="66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 s="12" t="s">
        <v>8319</v>
      </c>
      <c r="R1464" s="12" t="s">
        <v>8339</v>
      </c>
      <c r="S1464">
        <f t="shared" si="68"/>
        <v>28.94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6">
        <f t="shared" si="67"/>
        <v>41326.911319444444</v>
      </c>
      <c r="L1465" s="18">
        <f t="shared" si="66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 s="12" t="s">
        <v>8319</v>
      </c>
      <c r="R1465" s="12" t="s">
        <v>8339</v>
      </c>
      <c r="S1465">
        <f t="shared" si="68"/>
        <v>35.44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6">
        <f t="shared" si="67"/>
        <v>41291.661550925928</v>
      </c>
      <c r="L1466" s="18">
        <f t="shared" si="66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 s="12" t="s">
        <v>8319</v>
      </c>
      <c r="R1466" s="12" t="s">
        <v>8339</v>
      </c>
      <c r="S1466">
        <f t="shared" si="68"/>
        <v>34.869999999999997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6">
        <f t="shared" si="67"/>
        <v>40959.734398148146</v>
      </c>
      <c r="L1467" s="18">
        <f t="shared" si="66"/>
        <v>40990.125</v>
      </c>
      <c r="M1467" t="b">
        <v>1</v>
      </c>
      <c r="N1467">
        <v>2602</v>
      </c>
      <c r="O1467" t="b">
        <v>1</v>
      </c>
      <c r="P1467" t="s">
        <v>8286</v>
      </c>
      <c r="Q1467" s="12" t="s">
        <v>8319</v>
      </c>
      <c r="R1467" s="12" t="s">
        <v>8339</v>
      </c>
      <c r="S1467">
        <f t="shared" si="68"/>
        <v>52.62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6">
        <f t="shared" si="67"/>
        <v>42340.172060185185</v>
      </c>
      <c r="L1468" s="18">
        <f t="shared" si="66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 s="12" t="s">
        <v>8319</v>
      </c>
      <c r="R1468" s="12" t="s">
        <v>8339</v>
      </c>
      <c r="S1468">
        <f t="shared" si="68"/>
        <v>69.599999999999994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6">
        <f t="shared" si="67"/>
        <v>40933.80190972222</v>
      </c>
      <c r="L1469" s="18">
        <f t="shared" si="66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 s="12" t="s">
        <v>8319</v>
      </c>
      <c r="R1469" s="12" t="s">
        <v>8339</v>
      </c>
      <c r="S1469">
        <f t="shared" si="68"/>
        <v>76.72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6">
        <f t="shared" si="67"/>
        <v>40646.014456018522</v>
      </c>
      <c r="L1470" s="18">
        <f t="shared" si="66"/>
        <v>40706.014456018522</v>
      </c>
      <c r="M1470" t="b">
        <v>1</v>
      </c>
      <c r="N1470">
        <v>293</v>
      </c>
      <c r="O1470" t="b">
        <v>1</v>
      </c>
      <c r="P1470" t="s">
        <v>8286</v>
      </c>
      <c r="Q1470" s="12" t="s">
        <v>8319</v>
      </c>
      <c r="R1470" s="12" t="s">
        <v>8339</v>
      </c>
      <c r="S1470">
        <f t="shared" si="68"/>
        <v>33.19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6">
        <f t="shared" si="67"/>
        <v>41290.598483796297</v>
      </c>
      <c r="L1471" s="18">
        <f t="shared" si="66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 s="12" t="s">
        <v>8319</v>
      </c>
      <c r="R1471" s="12" t="s">
        <v>8339</v>
      </c>
      <c r="S1471">
        <f t="shared" si="68"/>
        <v>149.46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6">
        <f t="shared" si="67"/>
        <v>41250.827118055553</v>
      </c>
      <c r="L1472" s="18">
        <f t="shared" si="66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 s="12" t="s">
        <v>8319</v>
      </c>
      <c r="R1472" s="12" t="s">
        <v>8339</v>
      </c>
      <c r="S1472">
        <f t="shared" si="68"/>
        <v>23.17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6">
        <f t="shared" si="67"/>
        <v>42073.957569444443</v>
      </c>
      <c r="L1473" s="18">
        <f t="shared" si="66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 s="12" t="s">
        <v>8319</v>
      </c>
      <c r="R1473" s="12" t="s">
        <v>8339</v>
      </c>
      <c r="S1473">
        <f t="shared" si="68"/>
        <v>96.88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6">
        <f t="shared" si="67"/>
        <v>41533.542858796296</v>
      </c>
      <c r="L1474" s="18">
        <f t="shared" ref="L1474:L1537" si="69"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 s="12" t="s">
        <v>8319</v>
      </c>
      <c r="R1474" s="12" t="s">
        <v>8339</v>
      </c>
      <c r="S1474">
        <f t="shared" si="68"/>
        <v>103.2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6">
        <f t="shared" ref="K1475:K1538" si="70">(((J1475/60)/60)/24)+DATE(1970,1,1)</f>
        <v>40939.979618055557</v>
      </c>
      <c r="L1475" s="18">
        <f t="shared" si="69"/>
        <v>40969.979618055557</v>
      </c>
      <c r="M1475" t="b">
        <v>1</v>
      </c>
      <c r="N1475">
        <v>47</v>
      </c>
      <c r="O1475" t="b">
        <v>1</v>
      </c>
      <c r="P1475" t="s">
        <v>8286</v>
      </c>
      <c r="Q1475" s="12" t="s">
        <v>8319</v>
      </c>
      <c r="R1475" s="12" t="s">
        <v>8339</v>
      </c>
      <c r="S1475">
        <f t="shared" ref="S1475:S1538" si="71">IFERROR(ROUND(E1475/N1475,2),0)</f>
        <v>38.46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6">
        <f t="shared" si="70"/>
        <v>41500.727916666663</v>
      </c>
      <c r="L1476" s="18">
        <f t="shared" si="69"/>
        <v>41530.727916666663</v>
      </c>
      <c r="M1476" t="b">
        <v>1</v>
      </c>
      <c r="N1476">
        <v>76</v>
      </c>
      <c r="O1476" t="b">
        <v>1</v>
      </c>
      <c r="P1476" t="s">
        <v>8286</v>
      </c>
      <c r="Q1476" s="12" t="s">
        <v>8319</v>
      </c>
      <c r="R1476" s="12" t="s">
        <v>8339</v>
      </c>
      <c r="S1476">
        <f t="shared" si="71"/>
        <v>44.32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6">
        <f t="shared" si="70"/>
        <v>41960.722951388889</v>
      </c>
      <c r="L1477" s="18">
        <f t="shared" si="69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 s="12" t="s">
        <v>8319</v>
      </c>
      <c r="R1477" s="12" t="s">
        <v>8339</v>
      </c>
      <c r="S1477">
        <f t="shared" si="71"/>
        <v>64.17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6">
        <f t="shared" si="70"/>
        <v>40766.041921296295</v>
      </c>
      <c r="L1478" s="18">
        <f t="shared" si="69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 s="12" t="s">
        <v>8319</v>
      </c>
      <c r="R1478" s="12" t="s">
        <v>8339</v>
      </c>
      <c r="S1478">
        <f t="shared" si="71"/>
        <v>43.33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6">
        <f t="shared" si="70"/>
        <v>40840.615787037037</v>
      </c>
      <c r="L1479" s="18">
        <f t="shared" si="69"/>
        <v>40900.125</v>
      </c>
      <c r="M1479" t="b">
        <v>1</v>
      </c>
      <c r="N1479">
        <v>369</v>
      </c>
      <c r="O1479" t="b">
        <v>1</v>
      </c>
      <c r="P1479" t="s">
        <v>8286</v>
      </c>
      <c r="Q1479" s="12" t="s">
        <v>8319</v>
      </c>
      <c r="R1479" s="12" t="s">
        <v>8339</v>
      </c>
      <c r="S1479">
        <f t="shared" si="71"/>
        <v>90.5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6">
        <f t="shared" si="70"/>
        <v>41394.871678240743</v>
      </c>
      <c r="L1480" s="18">
        <f t="shared" si="69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 s="12" t="s">
        <v>8319</v>
      </c>
      <c r="R1480" s="12" t="s">
        <v>8339</v>
      </c>
      <c r="S1480">
        <f t="shared" si="71"/>
        <v>29.19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6">
        <f t="shared" si="70"/>
        <v>41754.745243055557</v>
      </c>
      <c r="L1481" s="18">
        <f t="shared" si="69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 s="12" t="s">
        <v>8319</v>
      </c>
      <c r="R1481" s="12" t="s">
        <v>8339</v>
      </c>
      <c r="S1481">
        <f t="shared" si="71"/>
        <v>30.96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6">
        <f t="shared" si="70"/>
        <v>41464.934016203704</v>
      </c>
      <c r="L1482" s="18">
        <f t="shared" si="69"/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 s="12" t="s">
        <v>8319</v>
      </c>
      <c r="R1482" s="12" t="s">
        <v>8339</v>
      </c>
      <c r="S1482">
        <f t="shared" si="71"/>
        <v>92.16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6">
        <f t="shared" si="70"/>
        <v>41550.922974537039</v>
      </c>
      <c r="L1483" s="18">
        <f t="shared" si="69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 s="12" t="s">
        <v>8319</v>
      </c>
      <c r="R1483" s="12" t="s">
        <v>8321</v>
      </c>
      <c r="S1483">
        <f t="shared" si="71"/>
        <v>17.5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6">
        <f t="shared" si="70"/>
        <v>41136.85805555556</v>
      </c>
      <c r="L1484" s="18">
        <f t="shared" si="69"/>
        <v>41159.32708333333</v>
      </c>
      <c r="M1484" t="b">
        <v>0</v>
      </c>
      <c r="N1484">
        <v>1</v>
      </c>
      <c r="O1484" t="b">
        <v>0</v>
      </c>
      <c r="P1484" t="s">
        <v>8273</v>
      </c>
      <c r="Q1484" s="12" t="s">
        <v>8319</v>
      </c>
      <c r="R1484" s="12" t="s">
        <v>8321</v>
      </c>
      <c r="S1484">
        <f t="shared" si="71"/>
        <v>5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6">
        <f t="shared" si="70"/>
        <v>42548.192997685182</v>
      </c>
      <c r="L1485" s="18">
        <f t="shared" si="69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 s="12" t="s">
        <v>8319</v>
      </c>
      <c r="R1485" s="12" t="s">
        <v>8321</v>
      </c>
      <c r="S1485">
        <f t="shared" si="71"/>
        <v>25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6">
        <f t="shared" si="70"/>
        <v>41053.200960648144</v>
      </c>
      <c r="L1486" s="18">
        <f t="shared" si="69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 s="12" t="s">
        <v>8319</v>
      </c>
      <c r="R1486" s="12" t="s">
        <v>8321</v>
      </c>
      <c r="S1486">
        <f t="shared" si="71"/>
        <v>0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6">
        <f t="shared" si="70"/>
        <v>42130.795983796299</v>
      </c>
      <c r="L1487" s="18">
        <f t="shared" si="69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 s="12" t="s">
        <v>8319</v>
      </c>
      <c r="R1487" s="12" t="s">
        <v>8321</v>
      </c>
      <c r="S1487">
        <f t="shared" si="71"/>
        <v>50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6">
        <f t="shared" si="70"/>
        <v>42032.168530092589</v>
      </c>
      <c r="L1488" s="18">
        <f t="shared" si="69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 s="12" t="s">
        <v>8319</v>
      </c>
      <c r="R1488" s="12" t="s">
        <v>8321</v>
      </c>
      <c r="S1488">
        <f t="shared" si="71"/>
        <v>16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6">
        <f t="shared" si="70"/>
        <v>42554.917488425926</v>
      </c>
      <c r="L1489" s="18">
        <f t="shared" si="69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 s="12" t="s">
        <v>8319</v>
      </c>
      <c r="R1489" s="12" t="s">
        <v>8321</v>
      </c>
      <c r="S1489">
        <f t="shared" si="71"/>
        <v>0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6">
        <f t="shared" si="70"/>
        <v>41614.563194444447</v>
      </c>
      <c r="L1490" s="18">
        <f t="shared" si="69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 s="12" t="s">
        <v>8319</v>
      </c>
      <c r="R1490" s="12" t="s">
        <v>8321</v>
      </c>
      <c r="S1490">
        <f t="shared" si="71"/>
        <v>60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6">
        <f t="shared" si="70"/>
        <v>41198.611712962964</v>
      </c>
      <c r="L1491" s="18">
        <f t="shared" si="69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 s="12" t="s">
        <v>8319</v>
      </c>
      <c r="R1491" s="12" t="s">
        <v>8321</v>
      </c>
      <c r="S1491">
        <f t="shared" si="71"/>
        <v>0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6">
        <f t="shared" si="70"/>
        <v>41520.561041666668</v>
      </c>
      <c r="L1492" s="18">
        <f t="shared" si="69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 s="12" t="s">
        <v>8319</v>
      </c>
      <c r="R1492" s="12" t="s">
        <v>8321</v>
      </c>
      <c r="S1492">
        <f t="shared" si="71"/>
        <v>47.11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6">
        <f t="shared" si="70"/>
        <v>41991.713460648149</v>
      </c>
      <c r="L1493" s="18">
        <f t="shared" si="69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 s="12" t="s">
        <v>8319</v>
      </c>
      <c r="R1493" s="12" t="s">
        <v>8321</v>
      </c>
      <c r="S1493">
        <f t="shared" si="71"/>
        <v>100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6">
        <f t="shared" si="70"/>
        <v>40682.884791666671</v>
      </c>
      <c r="L1494" s="18">
        <f t="shared" si="69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 s="12" t="s">
        <v>8319</v>
      </c>
      <c r="R1494" s="12" t="s">
        <v>8321</v>
      </c>
      <c r="S1494">
        <f t="shared" si="71"/>
        <v>15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6">
        <f t="shared" si="70"/>
        <v>41411.866608796299</v>
      </c>
      <c r="L1495" s="18">
        <f t="shared" si="69"/>
        <v>41441.866608796299</v>
      </c>
      <c r="M1495" t="b">
        <v>0</v>
      </c>
      <c r="N1495">
        <v>0</v>
      </c>
      <c r="O1495" t="b">
        <v>0</v>
      </c>
      <c r="P1495" t="s">
        <v>8273</v>
      </c>
      <c r="Q1495" s="12" t="s">
        <v>8319</v>
      </c>
      <c r="R1495" s="12" t="s">
        <v>8321</v>
      </c>
      <c r="S1495">
        <f t="shared" si="71"/>
        <v>0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6">
        <f t="shared" si="70"/>
        <v>42067.722372685181</v>
      </c>
      <c r="L1496" s="18">
        <f t="shared" si="69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 s="12" t="s">
        <v>8319</v>
      </c>
      <c r="R1496" s="12" t="s">
        <v>8321</v>
      </c>
      <c r="S1496">
        <f t="shared" si="71"/>
        <v>40.450000000000003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6">
        <f t="shared" si="70"/>
        <v>40752.789710648147</v>
      </c>
      <c r="L1497" s="18">
        <f t="shared" si="69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 s="12" t="s">
        <v>8319</v>
      </c>
      <c r="R1497" s="12" t="s">
        <v>8321</v>
      </c>
      <c r="S1497">
        <f t="shared" si="71"/>
        <v>0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6">
        <f t="shared" si="70"/>
        <v>41838.475219907406</v>
      </c>
      <c r="L1498" s="18">
        <f t="shared" si="69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 s="12" t="s">
        <v>8319</v>
      </c>
      <c r="R1498" s="12" t="s">
        <v>8321</v>
      </c>
      <c r="S1498">
        <f t="shared" si="71"/>
        <v>0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6">
        <f t="shared" si="70"/>
        <v>41444.64261574074</v>
      </c>
      <c r="L1499" s="18">
        <f t="shared" si="69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 s="12" t="s">
        <v>8319</v>
      </c>
      <c r="R1499" s="12" t="s">
        <v>8321</v>
      </c>
      <c r="S1499">
        <f t="shared" si="71"/>
        <v>1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6">
        <f t="shared" si="70"/>
        <v>41840.983541666668</v>
      </c>
      <c r="L1500" s="18">
        <f t="shared" si="69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 s="12" t="s">
        <v>8319</v>
      </c>
      <c r="R1500" s="12" t="s">
        <v>8321</v>
      </c>
      <c r="S1500">
        <f t="shared" si="71"/>
        <v>19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6">
        <f t="shared" si="70"/>
        <v>42527.007326388892</v>
      </c>
      <c r="L1501" s="18">
        <f t="shared" si="69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 s="12" t="s">
        <v>8319</v>
      </c>
      <c r="R1501" s="12" t="s">
        <v>8321</v>
      </c>
      <c r="S1501">
        <f t="shared" si="71"/>
        <v>5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6">
        <f t="shared" si="70"/>
        <v>41365.904594907406</v>
      </c>
      <c r="L1502" s="18">
        <f t="shared" si="69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 s="12" t="s">
        <v>8319</v>
      </c>
      <c r="R1502" s="12" t="s">
        <v>8321</v>
      </c>
      <c r="S1502">
        <f t="shared" si="71"/>
        <v>46.73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6">
        <f t="shared" si="70"/>
        <v>42163.583599537036</v>
      </c>
      <c r="L1503" s="18">
        <f t="shared" si="69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 s="12" t="s">
        <v>8335</v>
      </c>
      <c r="R1503" s="12" t="s">
        <v>8336</v>
      </c>
      <c r="S1503">
        <f t="shared" si="71"/>
        <v>97.73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6">
        <f t="shared" si="70"/>
        <v>42426.542592592596</v>
      </c>
      <c r="L1504" s="18">
        <f t="shared" si="69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 s="12" t="s">
        <v>8335</v>
      </c>
      <c r="R1504" s="12" t="s">
        <v>8336</v>
      </c>
      <c r="S1504">
        <f t="shared" si="71"/>
        <v>67.84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6">
        <f t="shared" si="70"/>
        <v>42606.347233796296</v>
      </c>
      <c r="L1505" s="18">
        <f t="shared" si="69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 s="12" t="s">
        <v>8335</v>
      </c>
      <c r="R1505" s="12" t="s">
        <v>8336</v>
      </c>
      <c r="S1505">
        <f t="shared" si="71"/>
        <v>56.98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6">
        <f t="shared" si="70"/>
        <v>41772.657685185186</v>
      </c>
      <c r="L1506" s="18">
        <f t="shared" si="69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 s="12" t="s">
        <v>8335</v>
      </c>
      <c r="R1506" s="12" t="s">
        <v>8336</v>
      </c>
      <c r="S1506">
        <f t="shared" si="71"/>
        <v>67.16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6">
        <f t="shared" si="70"/>
        <v>42414.44332175926</v>
      </c>
      <c r="L1507" s="18">
        <f t="shared" si="69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 s="12" t="s">
        <v>8335</v>
      </c>
      <c r="R1507" s="12" t="s">
        <v>8336</v>
      </c>
      <c r="S1507">
        <f t="shared" si="71"/>
        <v>48.04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6">
        <f t="shared" si="70"/>
        <v>41814.785925925928</v>
      </c>
      <c r="L1508" s="18">
        <f t="shared" si="69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 s="12" t="s">
        <v>8335</v>
      </c>
      <c r="R1508" s="12" t="s">
        <v>8336</v>
      </c>
      <c r="S1508">
        <f t="shared" si="71"/>
        <v>38.86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6">
        <f t="shared" si="70"/>
        <v>40254.450335648151</v>
      </c>
      <c r="L1509" s="18">
        <f t="shared" si="69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 s="12" t="s">
        <v>8335</v>
      </c>
      <c r="R1509" s="12" t="s">
        <v>8336</v>
      </c>
      <c r="S1509">
        <f t="shared" si="71"/>
        <v>78.180000000000007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6">
        <f t="shared" si="70"/>
        <v>41786.614363425928</v>
      </c>
      <c r="L1510" s="18">
        <f t="shared" si="69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 s="12" t="s">
        <v>8335</v>
      </c>
      <c r="R1510" s="12" t="s">
        <v>8336</v>
      </c>
      <c r="S1510">
        <f t="shared" si="71"/>
        <v>97.11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6">
        <f t="shared" si="70"/>
        <v>42751.533391203702</v>
      </c>
      <c r="L1511" s="18">
        <f t="shared" si="69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 s="12" t="s">
        <v>8335</v>
      </c>
      <c r="R1511" s="12" t="s">
        <v>8336</v>
      </c>
      <c r="S1511">
        <f t="shared" si="71"/>
        <v>110.39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6">
        <f t="shared" si="70"/>
        <v>41809.385162037033</v>
      </c>
      <c r="L1512" s="18">
        <f t="shared" si="69"/>
        <v>41839.385162037033</v>
      </c>
      <c r="M1512" t="b">
        <v>1</v>
      </c>
      <c r="N1512">
        <v>405</v>
      </c>
      <c r="O1512" t="b">
        <v>1</v>
      </c>
      <c r="P1512" t="s">
        <v>8283</v>
      </c>
      <c r="Q1512" s="12" t="s">
        <v>8335</v>
      </c>
      <c r="R1512" s="12" t="s">
        <v>8336</v>
      </c>
      <c r="S1512">
        <f t="shared" si="71"/>
        <v>39.92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6">
        <f t="shared" si="70"/>
        <v>42296.583379629628</v>
      </c>
      <c r="L1513" s="18">
        <f t="shared" si="69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 s="12" t="s">
        <v>8335</v>
      </c>
      <c r="R1513" s="12" t="s">
        <v>8336</v>
      </c>
      <c r="S1513">
        <f t="shared" si="71"/>
        <v>75.98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6">
        <f t="shared" si="70"/>
        <v>42741.684479166666</v>
      </c>
      <c r="L1514" s="18">
        <f t="shared" si="69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 s="12" t="s">
        <v>8335</v>
      </c>
      <c r="R1514" s="12" t="s">
        <v>8336</v>
      </c>
      <c r="S1514">
        <f t="shared" si="71"/>
        <v>58.38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6">
        <f t="shared" si="70"/>
        <v>41806.637337962966</v>
      </c>
      <c r="L1515" s="18">
        <f t="shared" si="69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 s="12" t="s">
        <v>8335</v>
      </c>
      <c r="R1515" s="12" t="s">
        <v>8336</v>
      </c>
      <c r="S1515">
        <f t="shared" si="71"/>
        <v>55.82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6">
        <f t="shared" si="70"/>
        <v>42234.597685185188</v>
      </c>
      <c r="L1516" s="18">
        <f t="shared" si="69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 s="12" t="s">
        <v>8335</v>
      </c>
      <c r="R1516" s="12" t="s">
        <v>8336</v>
      </c>
      <c r="S1516">
        <f t="shared" si="71"/>
        <v>151.24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6">
        <f t="shared" si="70"/>
        <v>42415.253437499996</v>
      </c>
      <c r="L1517" s="18">
        <f t="shared" si="69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 s="12" t="s">
        <v>8335</v>
      </c>
      <c r="R1517" s="12" t="s">
        <v>8336</v>
      </c>
      <c r="S1517">
        <f t="shared" si="71"/>
        <v>849.67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6">
        <f t="shared" si="70"/>
        <v>42619.466342592597</v>
      </c>
      <c r="L1518" s="18">
        <f t="shared" si="69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 s="12" t="s">
        <v>8335</v>
      </c>
      <c r="R1518" s="12" t="s">
        <v>8336</v>
      </c>
      <c r="S1518">
        <f t="shared" si="71"/>
        <v>159.24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6">
        <f t="shared" si="70"/>
        <v>41948.56658564815</v>
      </c>
      <c r="L1519" s="18">
        <f t="shared" si="69"/>
        <v>41979.25</v>
      </c>
      <c r="M1519" t="b">
        <v>1</v>
      </c>
      <c r="N1519">
        <v>615</v>
      </c>
      <c r="O1519" t="b">
        <v>1</v>
      </c>
      <c r="P1519" t="s">
        <v>8283</v>
      </c>
      <c r="Q1519" s="12" t="s">
        <v>8335</v>
      </c>
      <c r="R1519" s="12" t="s">
        <v>8336</v>
      </c>
      <c r="S1519">
        <f t="shared" si="71"/>
        <v>39.51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6">
        <f t="shared" si="70"/>
        <v>41760.8200462963</v>
      </c>
      <c r="L1520" s="18">
        <f t="shared" si="69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 s="12" t="s">
        <v>8335</v>
      </c>
      <c r="R1520" s="12" t="s">
        <v>8336</v>
      </c>
      <c r="S1520">
        <f t="shared" si="71"/>
        <v>130.53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6">
        <f t="shared" si="70"/>
        <v>41782.741701388892</v>
      </c>
      <c r="L1521" s="18">
        <f t="shared" si="69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 s="12" t="s">
        <v>8335</v>
      </c>
      <c r="R1521" s="12" t="s">
        <v>8336</v>
      </c>
      <c r="S1521">
        <f t="shared" si="71"/>
        <v>64.16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6">
        <f t="shared" si="70"/>
        <v>41955.857789351852</v>
      </c>
      <c r="L1522" s="18">
        <f t="shared" si="69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 s="12" t="s">
        <v>8335</v>
      </c>
      <c r="R1522" s="12" t="s">
        <v>8336</v>
      </c>
      <c r="S1522">
        <f t="shared" si="71"/>
        <v>111.53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6">
        <f t="shared" si="70"/>
        <v>42493.167719907404</v>
      </c>
      <c r="L1523" s="18">
        <f t="shared" si="69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 s="12" t="s">
        <v>8335</v>
      </c>
      <c r="R1523" s="12" t="s">
        <v>8336</v>
      </c>
      <c r="S1523">
        <f t="shared" si="71"/>
        <v>170.45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6">
        <f t="shared" si="70"/>
        <v>41899.830312500002</v>
      </c>
      <c r="L1524" s="18">
        <f t="shared" si="69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 s="12" t="s">
        <v>8335</v>
      </c>
      <c r="R1524" s="12" t="s">
        <v>8336</v>
      </c>
      <c r="S1524">
        <f t="shared" si="71"/>
        <v>133.74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6">
        <f t="shared" si="70"/>
        <v>41964.751342592594</v>
      </c>
      <c r="L1525" s="18">
        <f t="shared" si="69"/>
        <v>41996</v>
      </c>
      <c r="M1525" t="b">
        <v>1</v>
      </c>
      <c r="N1525">
        <v>241</v>
      </c>
      <c r="O1525" t="b">
        <v>1</v>
      </c>
      <c r="P1525" t="s">
        <v>8283</v>
      </c>
      <c r="Q1525" s="12" t="s">
        <v>8335</v>
      </c>
      <c r="R1525" s="12" t="s">
        <v>8336</v>
      </c>
      <c r="S1525">
        <f t="shared" si="71"/>
        <v>95.83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6">
        <f t="shared" si="70"/>
        <v>42756.501041666663</v>
      </c>
      <c r="L1526" s="18">
        <f t="shared" si="69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 s="12" t="s">
        <v>8335</v>
      </c>
      <c r="R1526" s="12" t="s">
        <v>8336</v>
      </c>
      <c r="S1526">
        <f t="shared" si="71"/>
        <v>221.79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6">
        <f t="shared" si="70"/>
        <v>42570.702986111108</v>
      </c>
      <c r="L1527" s="18">
        <f t="shared" si="69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 s="12" t="s">
        <v>8335</v>
      </c>
      <c r="R1527" s="12" t="s">
        <v>8336</v>
      </c>
      <c r="S1527">
        <f t="shared" si="71"/>
        <v>32.32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6">
        <f t="shared" si="70"/>
        <v>42339.276006944448</v>
      </c>
      <c r="L1528" s="18">
        <f t="shared" si="69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 s="12" t="s">
        <v>8335</v>
      </c>
      <c r="R1528" s="12" t="s">
        <v>8336</v>
      </c>
      <c r="S1528">
        <f t="shared" si="71"/>
        <v>98.84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6">
        <f t="shared" si="70"/>
        <v>42780.600532407407</v>
      </c>
      <c r="L1529" s="18">
        <f t="shared" si="69"/>
        <v>42808.558865740735</v>
      </c>
      <c r="M1529" t="b">
        <v>1</v>
      </c>
      <c r="N1529">
        <v>70</v>
      </c>
      <c r="O1529" t="b">
        <v>1</v>
      </c>
      <c r="P1529" t="s">
        <v>8283</v>
      </c>
      <c r="Q1529" s="12" t="s">
        <v>8335</v>
      </c>
      <c r="R1529" s="12" t="s">
        <v>8336</v>
      </c>
      <c r="S1529">
        <f t="shared" si="71"/>
        <v>55.22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6">
        <f t="shared" si="70"/>
        <v>42736.732893518521</v>
      </c>
      <c r="L1530" s="18">
        <f t="shared" si="69"/>
        <v>42767</v>
      </c>
      <c r="M1530" t="b">
        <v>1</v>
      </c>
      <c r="N1530">
        <v>160</v>
      </c>
      <c r="O1530" t="b">
        <v>1</v>
      </c>
      <c r="P1530" t="s">
        <v>8283</v>
      </c>
      <c r="Q1530" s="12" t="s">
        <v>8335</v>
      </c>
      <c r="R1530" s="12" t="s">
        <v>8336</v>
      </c>
      <c r="S1530">
        <f t="shared" si="71"/>
        <v>52.79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6">
        <f t="shared" si="70"/>
        <v>42052.628703703704</v>
      </c>
      <c r="L1531" s="18">
        <f t="shared" si="69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 s="12" t="s">
        <v>8335</v>
      </c>
      <c r="R1531" s="12" t="s">
        <v>8336</v>
      </c>
      <c r="S1531">
        <f t="shared" si="71"/>
        <v>135.66999999999999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6">
        <f t="shared" si="70"/>
        <v>42275.767303240747</v>
      </c>
      <c r="L1532" s="18">
        <f t="shared" si="69"/>
        <v>42300.767303240747</v>
      </c>
      <c r="M1532" t="b">
        <v>1</v>
      </c>
      <c r="N1532">
        <v>874</v>
      </c>
      <c r="O1532" t="b">
        <v>1</v>
      </c>
      <c r="P1532" t="s">
        <v>8283</v>
      </c>
      <c r="Q1532" s="12" t="s">
        <v>8335</v>
      </c>
      <c r="R1532" s="12" t="s">
        <v>8336</v>
      </c>
      <c r="S1532">
        <f t="shared" si="71"/>
        <v>53.99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6">
        <f t="shared" si="70"/>
        <v>41941.802384259259</v>
      </c>
      <c r="L1533" s="18">
        <f t="shared" si="69"/>
        <v>41974.125</v>
      </c>
      <c r="M1533" t="b">
        <v>1</v>
      </c>
      <c r="N1533">
        <v>73</v>
      </c>
      <c r="O1533" t="b">
        <v>1</v>
      </c>
      <c r="P1533" t="s">
        <v>8283</v>
      </c>
      <c r="Q1533" s="12" t="s">
        <v>8335</v>
      </c>
      <c r="R1533" s="12" t="s">
        <v>8336</v>
      </c>
      <c r="S1533">
        <f t="shared" si="71"/>
        <v>56.64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6">
        <f t="shared" si="70"/>
        <v>42391.475289351853</v>
      </c>
      <c r="L1534" s="18">
        <f t="shared" si="69"/>
        <v>42415.625</v>
      </c>
      <c r="M1534" t="b">
        <v>1</v>
      </c>
      <c r="N1534">
        <v>294</v>
      </c>
      <c r="O1534" t="b">
        <v>1</v>
      </c>
      <c r="P1534" t="s">
        <v>8283</v>
      </c>
      <c r="Q1534" s="12" t="s">
        <v>8335</v>
      </c>
      <c r="R1534" s="12" t="s">
        <v>8336</v>
      </c>
      <c r="S1534">
        <f t="shared" si="71"/>
        <v>82.32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6">
        <f t="shared" si="70"/>
        <v>42443.00204861111</v>
      </c>
      <c r="L1535" s="18">
        <f t="shared" si="69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 s="12" t="s">
        <v>8335</v>
      </c>
      <c r="R1535" s="12" t="s">
        <v>8336</v>
      </c>
      <c r="S1535">
        <f t="shared" si="71"/>
        <v>88.26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6">
        <f t="shared" si="70"/>
        <v>42221.67432870371</v>
      </c>
      <c r="L1536" s="18">
        <f t="shared" si="69"/>
        <v>42251.67432870371</v>
      </c>
      <c r="M1536" t="b">
        <v>1</v>
      </c>
      <c r="N1536">
        <v>369</v>
      </c>
      <c r="O1536" t="b">
        <v>1</v>
      </c>
      <c r="P1536" t="s">
        <v>8283</v>
      </c>
      <c r="Q1536" s="12" t="s">
        <v>8335</v>
      </c>
      <c r="R1536" s="12" t="s">
        <v>8336</v>
      </c>
      <c r="S1536">
        <f t="shared" si="71"/>
        <v>84.91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6">
        <f t="shared" si="70"/>
        <v>42484.829062500001</v>
      </c>
      <c r="L1537" s="18">
        <f t="shared" si="69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 s="12" t="s">
        <v>8335</v>
      </c>
      <c r="R1537" s="12" t="s">
        <v>8336</v>
      </c>
      <c r="S1537">
        <f t="shared" si="71"/>
        <v>48.15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6">
        <f t="shared" si="70"/>
        <v>42213.802199074074</v>
      </c>
      <c r="L1538" s="18">
        <f t="shared" ref="L1538:L1601" si="72"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 s="12" t="s">
        <v>8335</v>
      </c>
      <c r="R1538" s="12" t="s">
        <v>8336</v>
      </c>
      <c r="S1538">
        <f t="shared" si="71"/>
        <v>66.02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6">
        <f t="shared" ref="K1539:K1602" si="73">(((J1539/60)/60)/24)+DATE(1970,1,1)</f>
        <v>42552.315127314811</v>
      </c>
      <c r="L1539" s="18">
        <f t="shared" si="72"/>
        <v>42588.75</v>
      </c>
      <c r="M1539" t="b">
        <v>1</v>
      </c>
      <c r="N1539">
        <v>224</v>
      </c>
      <c r="O1539" t="b">
        <v>1</v>
      </c>
      <c r="P1539" t="s">
        <v>8283</v>
      </c>
      <c r="Q1539" s="12" t="s">
        <v>8335</v>
      </c>
      <c r="R1539" s="12" t="s">
        <v>8336</v>
      </c>
      <c r="S1539">
        <f t="shared" ref="S1539:S1602" si="74">IFERROR(ROUND(E1539/N1539,2),0)</f>
        <v>96.38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6">
        <f t="shared" si="73"/>
        <v>41981.782060185185</v>
      </c>
      <c r="L1540" s="18">
        <f t="shared" si="72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 s="12" t="s">
        <v>8335</v>
      </c>
      <c r="R1540" s="12" t="s">
        <v>8336</v>
      </c>
      <c r="S1540">
        <f t="shared" si="74"/>
        <v>156.16999999999999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6">
        <f t="shared" si="73"/>
        <v>42705.919201388882</v>
      </c>
      <c r="L1541" s="18">
        <f t="shared" si="72"/>
        <v>42738.919201388882</v>
      </c>
      <c r="M1541" t="b">
        <v>0</v>
      </c>
      <c r="N1541">
        <v>284</v>
      </c>
      <c r="O1541" t="b">
        <v>1</v>
      </c>
      <c r="P1541" t="s">
        <v>8283</v>
      </c>
      <c r="Q1541" s="12" t="s">
        <v>8335</v>
      </c>
      <c r="R1541" s="12" t="s">
        <v>8336</v>
      </c>
      <c r="S1541">
        <f t="shared" si="74"/>
        <v>95.76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6">
        <f t="shared" si="73"/>
        <v>41939.00712962963</v>
      </c>
      <c r="L1542" s="18">
        <f t="shared" si="72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 s="12" t="s">
        <v>8335</v>
      </c>
      <c r="R1542" s="12" t="s">
        <v>8336</v>
      </c>
      <c r="S1542">
        <f t="shared" si="74"/>
        <v>180.41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6">
        <f t="shared" si="73"/>
        <v>41974.712245370371</v>
      </c>
      <c r="L1543" s="18">
        <f t="shared" si="72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 s="12" t="s">
        <v>8335</v>
      </c>
      <c r="R1543" s="12" t="s">
        <v>8340</v>
      </c>
      <c r="S1543">
        <f t="shared" si="74"/>
        <v>3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6">
        <f t="shared" si="73"/>
        <v>42170.996527777781</v>
      </c>
      <c r="L1544" s="18">
        <f t="shared" si="72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 s="12" t="s">
        <v>8335</v>
      </c>
      <c r="R1544" s="12" t="s">
        <v>8340</v>
      </c>
      <c r="S1544">
        <f t="shared" si="74"/>
        <v>20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6">
        <f t="shared" si="73"/>
        <v>41935.509652777779</v>
      </c>
      <c r="L1545" s="18">
        <f t="shared" si="72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 s="12" t="s">
        <v>8335</v>
      </c>
      <c r="R1545" s="12" t="s">
        <v>8340</v>
      </c>
      <c r="S1545">
        <f t="shared" si="74"/>
        <v>10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6">
        <f t="shared" si="73"/>
        <v>42053.051203703704</v>
      </c>
      <c r="L1546" s="18">
        <f t="shared" si="72"/>
        <v>42095.012499999997</v>
      </c>
      <c r="M1546" t="b">
        <v>0</v>
      </c>
      <c r="N1546">
        <v>0</v>
      </c>
      <c r="O1546" t="b">
        <v>0</v>
      </c>
      <c r="P1546" t="s">
        <v>8287</v>
      </c>
      <c r="Q1546" s="12" t="s">
        <v>8335</v>
      </c>
      <c r="R1546" s="12" t="s">
        <v>8340</v>
      </c>
      <c r="S1546">
        <f t="shared" si="74"/>
        <v>0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6">
        <f t="shared" si="73"/>
        <v>42031.884652777779</v>
      </c>
      <c r="L1547" s="18">
        <f t="shared" si="72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 s="12" t="s">
        <v>8335</v>
      </c>
      <c r="R1547" s="12" t="s">
        <v>8340</v>
      </c>
      <c r="S1547">
        <f t="shared" si="74"/>
        <v>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6">
        <f t="shared" si="73"/>
        <v>41839.212951388887</v>
      </c>
      <c r="L1548" s="18">
        <f t="shared" si="72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 s="12" t="s">
        <v>8335</v>
      </c>
      <c r="R1548" s="12" t="s">
        <v>8340</v>
      </c>
      <c r="S1548">
        <f t="shared" si="74"/>
        <v>26.27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6">
        <f t="shared" si="73"/>
        <v>42782.426875000005</v>
      </c>
      <c r="L1549" s="18">
        <f t="shared" si="72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 s="12" t="s">
        <v>8335</v>
      </c>
      <c r="R1549" s="12" t="s">
        <v>8340</v>
      </c>
      <c r="S1549">
        <f t="shared" si="74"/>
        <v>0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6">
        <f t="shared" si="73"/>
        <v>42286.88217592593</v>
      </c>
      <c r="L1550" s="18">
        <f t="shared" si="72"/>
        <v>42316.923842592587</v>
      </c>
      <c r="M1550" t="b">
        <v>0</v>
      </c>
      <c r="N1550">
        <v>1</v>
      </c>
      <c r="O1550" t="b">
        <v>0</v>
      </c>
      <c r="P1550" t="s">
        <v>8287</v>
      </c>
      <c r="Q1550" s="12" t="s">
        <v>8335</v>
      </c>
      <c r="R1550" s="12" t="s">
        <v>8340</v>
      </c>
      <c r="S1550">
        <f t="shared" si="74"/>
        <v>60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6">
        <f t="shared" si="73"/>
        <v>42281.136099537034</v>
      </c>
      <c r="L1551" s="18">
        <f t="shared" si="72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 s="12" t="s">
        <v>8335</v>
      </c>
      <c r="R1551" s="12" t="s">
        <v>8340</v>
      </c>
      <c r="S1551">
        <f t="shared" si="74"/>
        <v>28.33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6">
        <f t="shared" si="73"/>
        <v>42472.449467592596</v>
      </c>
      <c r="L1552" s="18">
        <f t="shared" si="72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 s="12" t="s">
        <v>8335</v>
      </c>
      <c r="R1552" s="12" t="s">
        <v>8340</v>
      </c>
      <c r="S1552">
        <f t="shared" si="74"/>
        <v>14.43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6">
        <f t="shared" si="73"/>
        <v>42121.824525462958</v>
      </c>
      <c r="L1553" s="18">
        <f t="shared" si="72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 s="12" t="s">
        <v>8335</v>
      </c>
      <c r="R1553" s="12" t="s">
        <v>8340</v>
      </c>
      <c r="S1553">
        <f t="shared" si="74"/>
        <v>0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6">
        <f t="shared" si="73"/>
        <v>41892.688750000001</v>
      </c>
      <c r="L1554" s="18">
        <f t="shared" si="72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 s="12" t="s">
        <v>8335</v>
      </c>
      <c r="R1554" s="12" t="s">
        <v>8340</v>
      </c>
      <c r="S1554">
        <f t="shared" si="74"/>
        <v>132.19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6">
        <f t="shared" si="73"/>
        <v>42219.282951388886</v>
      </c>
      <c r="L1555" s="18">
        <f t="shared" si="72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 s="12" t="s">
        <v>8335</v>
      </c>
      <c r="R1555" s="12" t="s">
        <v>8340</v>
      </c>
      <c r="S1555">
        <f t="shared" si="74"/>
        <v>0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6">
        <f t="shared" si="73"/>
        <v>42188.252199074079</v>
      </c>
      <c r="L1556" s="18">
        <f t="shared" si="72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 s="12" t="s">
        <v>8335</v>
      </c>
      <c r="R1556" s="12" t="s">
        <v>8340</v>
      </c>
      <c r="S1556">
        <f t="shared" si="74"/>
        <v>0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6">
        <f t="shared" si="73"/>
        <v>42241.613796296297</v>
      </c>
      <c r="L1557" s="18">
        <f t="shared" si="72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 s="12" t="s">
        <v>8335</v>
      </c>
      <c r="R1557" s="12" t="s">
        <v>8340</v>
      </c>
      <c r="S1557">
        <f t="shared" si="74"/>
        <v>0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6">
        <f t="shared" si="73"/>
        <v>42525.153055555551</v>
      </c>
      <c r="L1558" s="18">
        <f t="shared" si="72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 s="12" t="s">
        <v>8335</v>
      </c>
      <c r="R1558" s="12" t="s">
        <v>8340</v>
      </c>
      <c r="S1558">
        <f t="shared" si="74"/>
        <v>56.42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6">
        <f t="shared" si="73"/>
        <v>41871.65315972222</v>
      </c>
      <c r="L1559" s="18">
        <f t="shared" si="72"/>
        <v>41902.65315972222</v>
      </c>
      <c r="M1559" t="b">
        <v>0</v>
      </c>
      <c r="N1559">
        <v>1</v>
      </c>
      <c r="O1559" t="b">
        <v>0</v>
      </c>
      <c r="P1559" t="s">
        <v>8287</v>
      </c>
      <c r="Q1559" s="12" t="s">
        <v>8335</v>
      </c>
      <c r="R1559" s="12" t="s">
        <v>8340</v>
      </c>
      <c r="S1559">
        <f t="shared" si="74"/>
        <v>100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6">
        <f t="shared" si="73"/>
        <v>42185.397673611107</v>
      </c>
      <c r="L1560" s="18">
        <f t="shared" si="72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 s="12" t="s">
        <v>8335</v>
      </c>
      <c r="R1560" s="12" t="s">
        <v>8340</v>
      </c>
      <c r="S1560">
        <f t="shared" si="74"/>
        <v>11.67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6">
        <f t="shared" si="73"/>
        <v>42108.05322916666</v>
      </c>
      <c r="L1561" s="18">
        <f t="shared" si="72"/>
        <v>42123.05322916666</v>
      </c>
      <c r="M1561" t="b">
        <v>0</v>
      </c>
      <c r="N1561">
        <v>1</v>
      </c>
      <c r="O1561" t="b">
        <v>0</v>
      </c>
      <c r="P1561" t="s">
        <v>8287</v>
      </c>
      <c r="Q1561" s="12" t="s">
        <v>8335</v>
      </c>
      <c r="R1561" s="12" t="s">
        <v>8340</v>
      </c>
      <c r="S1561">
        <f t="shared" si="74"/>
        <v>50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6">
        <f t="shared" si="73"/>
        <v>41936.020752314813</v>
      </c>
      <c r="L1562" s="18">
        <f t="shared" si="72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 s="12" t="s">
        <v>8335</v>
      </c>
      <c r="R1562" s="12" t="s">
        <v>8340</v>
      </c>
      <c r="S1562">
        <f t="shared" si="74"/>
        <v>23.5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6">
        <f t="shared" si="73"/>
        <v>41555.041701388887</v>
      </c>
      <c r="L1563" s="18">
        <f t="shared" si="72"/>
        <v>41585.083368055559</v>
      </c>
      <c r="M1563" t="b">
        <v>0</v>
      </c>
      <c r="N1563">
        <v>1</v>
      </c>
      <c r="O1563" t="b">
        <v>0</v>
      </c>
      <c r="P1563" t="s">
        <v>8288</v>
      </c>
      <c r="Q1563" s="12" t="s">
        <v>8319</v>
      </c>
      <c r="R1563" s="12" t="s">
        <v>8341</v>
      </c>
      <c r="S1563">
        <f t="shared" si="74"/>
        <v>67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6">
        <f t="shared" si="73"/>
        <v>40079.566157407404</v>
      </c>
      <c r="L1564" s="18">
        <f t="shared" si="72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 s="12" t="s">
        <v>8319</v>
      </c>
      <c r="R1564" s="12" t="s">
        <v>8341</v>
      </c>
      <c r="S1564">
        <f t="shared" si="74"/>
        <v>0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6">
        <f t="shared" si="73"/>
        <v>41652.742488425924</v>
      </c>
      <c r="L1565" s="18">
        <f t="shared" si="72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 s="12" t="s">
        <v>8319</v>
      </c>
      <c r="R1565" s="12" t="s">
        <v>8341</v>
      </c>
      <c r="S1565">
        <f t="shared" si="74"/>
        <v>42.5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6">
        <f t="shared" si="73"/>
        <v>42121.367002314815</v>
      </c>
      <c r="L1566" s="18">
        <f t="shared" si="72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 s="12" t="s">
        <v>8319</v>
      </c>
      <c r="R1566" s="12" t="s">
        <v>8341</v>
      </c>
      <c r="S1566">
        <f t="shared" si="74"/>
        <v>10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6">
        <f t="shared" si="73"/>
        <v>40672.729872685188</v>
      </c>
      <c r="L1567" s="18">
        <f t="shared" si="72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 s="12" t="s">
        <v>8319</v>
      </c>
      <c r="R1567" s="12" t="s">
        <v>8341</v>
      </c>
      <c r="S1567">
        <f t="shared" si="74"/>
        <v>100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6">
        <f t="shared" si="73"/>
        <v>42549.916712962964</v>
      </c>
      <c r="L1568" s="18">
        <f t="shared" si="72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 s="12" t="s">
        <v>8319</v>
      </c>
      <c r="R1568" s="12" t="s">
        <v>8341</v>
      </c>
      <c r="S1568">
        <f t="shared" si="74"/>
        <v>108.05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6">
        <f t="shared" si="73"/>
        <v>41671.936863425923</v>
      </c>
      <c r="L1569" s="18">
        <f t="shared" si="72"/>
        <v>41687</v>
      </c>
      <c r="M1569" t="b">
        <v>0</v>
      </c>
      <c r="N1569">
        <v>13</v>
      </c>
      <c r="O1569" t="b">
        <v>0</v>
      </c>
      <c r="P1569" t="s">
        <v>8288</v>
      </c>
      <c r="Q1569" s="12" t="s">
        <v>8319</v>
      </c>
      <c r="R1569" s="12" t="s">
        <v>8341</v>
      </c>
      <c r="S1569">
        <f t="shared" si="74"/>
        <v>26.92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6">
        <f t="shared" si="73"/>
        <v>41962.062326388885</v>
      </c>
      <c r="L1570" s="18">
        <f t="shared" si="72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 s="12" t="s">
        <v>8319</v>
      </c>
      <c r="R1570" s="12" t="s">
        <v>8341</v>
      </c>
      <c r="S1570">
        <f t="shared" si="74"/>
        <v>155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6">
        <f t="shared" si="73"/>
        <v>41389.679560185185</v>
      </c>
      <c r="L1571" s="18">
        <f t="shared" si="72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 s="12" t="s">
        <v>8319</v>
      </c>
      <c r="R1571" s="12" t="s">
        <v>8341</v>
      </c>
      <c r="S1571">
        <f t="shared" si="74"/>
        <v>0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6">
        <f t="shared" si="73"/>
        <v>42438.813449074078</v>
      </c>
      <c r="L1572" s="18">
        <f t="shared" si="72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 s="12" t="s">
        <v>8319</v>
      </c>
      <c r="R1572" s="12" t="s">
        <v>8341</v>
      </c>
      <c r="S1572">
        <f t="shared" si="74"/>
        <v>47.77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6">
        <f t="shared" si="73"/>
        <v>42144.769479166673</v>
      </c>
      <c r="L1573" s="18">
        <f t="shared" si="72"/>
        <v>42174.769479166673</v>
      </c>
      <c r="M1573" t="b">
        <v>0</v>
      </c>
      <c r="N1573">
        <v>4</v>
      </c>
      <c r="O1573" t="b">
        <v>0</v>
      </c>
      <c r="P1573" t="s">
        <v>8288</v>
      </c>
      <c r="Q1573" s="12" t="s">
        <v>8319</v>
      </c>
      <c r="R1573" s="12" t="s">
        <v>8341</v>
      </c>
      <c r="S1573">
        <f t="shared" si="74"/>
        <v>20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6">
        <f t="shared" si="73"/>
        <v>42404.033090277779</v>
      </c>
      <c r="L1574" s="18">
        <f t="shared" si="72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 s="12" t="s">
        <v>8319</v>
      </c>
      <c r="R1574" s="12" t="s">
        <v>8341</v>
      </c>
      <c r="S1574">
        <f t="shared" si="74"/>
        <v>41.67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6">
        <f t="shared" si="73"/>
        <v>42786.000023148154</v>
      </c>
      <c r="L1575" s="18">
        <f t="shared" si="72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 s="12" t="s">
        <v>8319</v>
      </c>
      <c r="R1575" s="12" t="s">
        <v>8341</v>
      </c>
      <c r="S1575">
        <f t="shared" si="74"/>
        <v>74.33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6">
        <f t="shared" si="73"/>
        <v>42017.927418981482</v>
      </c>
      <c r="L1576" s="18">
        <f t="shared" si="72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 s="12" t="s">
        <v>8319</v>
      </c>
      <c r="R1576" s="12" t="s">
        <v>8341</v>
      </c>
      <c r="S1576">
        <f t="shared" si="74"/>
        <v>84.33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6">
        <f t="shared" si="73"/>
        <v>41799.524259259262</v>
      </c>
      <c r="L1577" s="18">
        <f t="shared" si="72"/>
        <v>41829.524259259262</v>
      </c>
      <c r="M1577" t="b">
        <v>0</v>
      </c>
      <c r="N1577">
        <v>35</v>
      </c>
      <c r="O1577" t="b">
        <v>0</v>
      </c>
      <c r="P1577" t="s">
        <v>8288</v>
      </c>
      <c r="Q1577" s="12" t="s">
        <v>8319</v>
      </c>
      <c r="R1577" s="12" t="s">
        <v>8341</v>
      </c>
      <c r="S1577">
        <f t="shared" si="74"/>
        <v>65.459999999999994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6">
        <f t="shared" si="73"/>
        <v>42140.879259259258</v>
      </c>
      <c r="L1578" s="18">
        <f t="shared" si="72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 s="12" t="s">
        <v>8319</v>
      </c>
      <c r="R1578" s="12" t="s">
        <v>8341</v>
      </c>
      <c r="S1578">
        <f t="shared" si="74"/>
        <v>65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6">
        <f t="shared" si="73"/>
        <v>41054.847777777781</v>
      </c>
      <c r="L1579" s="18">
        <f t="shared" si="72"/>
        <v>41114.847777777781</v>
      </c>
      <c r="M1579" t="b">
        <v>0</v>
      </c>
      <c r="N1579">
        <v>2</v>
      </c>
      <c r="O1579" t="b">
        <v>0</v>
      </c>
      <c r="P1579" t="s">
        <v>8288</v>
      </c>
      <c r="Q1579" s="12" t="s">
        <v>8319</v>
      </c>
      <c r="R1579" s="12" t="s">
        <v>8341</v>
      </c>
      <c r="S1579">
        <f t="shared" si="74"/>
        <v>27.5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6">
        <f t="shared" si="73"/>
        <v>40399.065868055557</v>
      </c>
      <c r="L1580" s="18">
        <f t="shared" si="72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 s="12" t="s">
        <v>8319</v>
      </c>
      <c r="R1580" s="12" t="s">
        <v>8341</v>
      </c>
      <c r="S1580">
        <f t="shared" si="74"/>
        <v>51.25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6">
        <f t="shared" si="73"/>
        <v>41481.996423611112</v>
      </c>
      <c r="L1581" s="18">
        <f t="shared" si="72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 s="12" t="s">
        <v>8319</v>
      </c>
      <c r="R1581" s="12" t="s">
        <v>8341</v>
      </c>
      <c r="S1581">
        <f t="shared" si="74"/>
        <v>14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6">
        <f t="shared" si="73"/>
        <v>40990.050069444449</v>
      </c>
      <c r="L1582" s="18">
        <f t="shared" si="72"/>
        <v>41050.050069444449</v>
      </c>
      <c r="M1582" t="b">
        <v>0</v>
      </c>
      <c r="N1582">
        <v>0</v>
      </c>
      <c r="O1582" t="b">
        <v>0</v>
      </c>
      <c r="P1582" t="s">
        <v>8288</v>
      </c>
      <c r="Q1582" s="12" t="s">
        <v>8319</v>
      </c>
      <c r="R1582" s="12" t="s">
        <v>8341</v>
      </c>
      <c r="S1582">
        <f t="shared" si="74"/>
        <v>0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6">
        <f t="shared" si="73"/>
        <v>42325.448958333334</v>
      </c>
      <c r="L1583" s="18">
        <f t="shared" si="72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 s="12" t="s">
        <v>8335</v>
      </c>
      <c r="R1583" s="12" t="s">
        <v>8342</v>
      </c>
      <c r="S1583">
        <f t="shared" si="74"/>
        <v>5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6">
        <f t="shared" si="73"/>
        <v>42246.789965277778</v>
      </c>
      <c r="L1584" s="18">
        <f t="shared" si="72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 s="12" t="s">
        <v>8335</v>
      </c>
      <c r="R1584" s="12" t="s">
        <v>8342</v>
      </c>
      <c r="S1584">
        <f t="shared" si="74"/>
        <v>31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6">
        <f t="shared" si="73"/>
        <v>41877.904988425929</v>
      </c>
      <c r="L1585" s="18">
        <f t="shared" si="72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 s="12" t="s">
        <v>8335</v>
      </c>
      <c r="R1585" s="12" t="s">
        <v>8342</v>
      </c>
      <c r="S1585">
        <f t="shared" si="74"/>
        <v>15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6">
        <f t="shared" si="73"/>
        <v>41779.649317129632</v>
      </c>
      <c r="L1586" s="18">
        <f t="shared" si="72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 s="12" t="s">
        <v>8335</v>
      </c>
      <c r="R1586" s="12" t="s">
        <v>8342</v>
      </c>
      <c r="S1586">
        <f t="shared" si="74"/>
        <v>0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6">
        <f t="shared" si="73"/>
        <v>42707.895462962959</v>
      </c>
      <c r="L1587" s="18">
        <f t="shared" si="72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 s="12" t="s">
        <v>8335</v>
      </c>
      <c r="R1587" s="12" t="s">
        <v>8342</v>
      </c>
      <c r="S1587">
        <f t="shared" si="74"/>
        <v>131.66999999999999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6">
        <f t="shared" si="73"/>
        <v>42069.104421296302</v>
      </c>
      <c r="L1588" s="18">
        <f t="shared" si="72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 s="12" t="s">
        <v>8335</v>
      </c>
      <c r="R1588" s="12" t="s">
        <v>8342</v>
      </c>
      <c r="S1588">
        <f t="shared" si="74"/>
        <v>0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6">
        <f t="shared" si="73"/>
        <v>41956.950983796298</v>
      </c>
      <c r="L1589" s="18">
        <f t="shared" si="72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 s="12" t="s">
        <v>8335</v>
      </c>
      <c r="R1589" s="12" t="s">
        <v>8342</v>
      </c>
      <c r="S1589">
        <f t="shared" si="74"/>
        <v>1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6">
        <f t="shared" si="73"/>
        <v>42005.24998842593</v>
      </c>
      <c r="L1590" s="18">
        <f t="shared" si="72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 s="12" t="s">
        <v>8335</v>
      </c>
      <c r="R1590" s="12" t="s">
        <v>8342</v>
      </c>
      <c r="S1590">
        <f t="shared" si="74"/>
        <v>0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6">
        <f t="shared" si="73"/>
        <v>42256.984791666662</v>
      </c>
      <c r="L1591" s="18">
        <f t="shared" si="72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 s="12" t="s">
        <v>8335</v>
      </c>
      <c r="R1591" s="12" t="s">
        <v>8342</v>
      </c>
      <c r="S1591">
        <f t="shared" si="74"/>
        <v>0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6">
        <f t="shared" si="73"/>
        <v>42240.857222222221</v>
      </c>
      <c r="L1592" s="18">
        <f t="shared" si="72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 s="12" t="s">
        <v>8335</v>
      </c>
      <c r="R1592" s="12" t="s">
        <v>8342</v>
      </c>
      <c r="S1592">
        <f t="shared" si="74"/>
        <v>510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6">
        <f t="shared" si="73"/>
        <v>42433.726168981477</v>
      </c>
      <c r="L1593" s="18">
        <f t="shared" si="72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 s="12" t="s">
        <v>8335</v>
      </c>
      <c r="R1593" s="12" t="s">
        <v>8342</v>
      </c>
      <c r="S1593">
        <f t="shared" si="74"/>
        <v>44.48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6">
        <f t="shared" si="73"/>
        <v>42046.072743055556</v>
      </c>
      <c r="L1594" s="18">
        <f t="shared" si="72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 s="12" t="s">
        <v>8335</v>
      </c>
      <c r="R1594" s="12" t="s">
        <v>8342</v>
      </c>
      <c r="S1594">
        <f t="shared" si="74"/>
        <v>0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6">
        <f t="shared" si="73"/>
        <v>42033.845543981486</v>
      </c>
      <c r="L1595" s="18">
        <f t="shared" si="72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 s="12" t="s">
        <v>8335</v>
      </c>
      <c r="R1595" s="12" t="s">
        <v>8342</v>
      </c>
      <c r="S1595">
        <f t="shared" si="74"/>
        <v>1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6">
        <f t="shared" si="73"/>
        <v>42445.712754629625</v>
      </c>
      <c r="L1596" s="18">
        <f t="shared" si="72"/>
        <v>42505.681249999994</v>
      </c>
      <c r="M1596" t="b">
        <v>0</v>
      </c>
      <c r="N1596">
        <v>10</v>
      </c>
      <c r="O1596" t="b">
        <v>0</v>
      </c>
      <c r="P1596" t="s">
        <v>8289</v>
      </c>
      <c r="Q1596" s="12" t="s">
        <v>8335</v>
      </c>
      <c r="R1596" s="12" t="s">
        <v>8342</v>
      </c>
      <c r="S1596">
        <f t="shared" si="74"/>
        <v>20.5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6">
        <f t="shared" si="73"/>
        <v>41780.050092592595</v>
      </c>
      <c r="L1597" s="18">
        <f t="shared" si="72"/>
        <v>41808.842361111114</v>
      </c>
      <c r="M1597" t="b">
        <v>0</v>
      </c>
      <c r="N1597">
        <v>7</v>
      </c>
      <c r="O1597" t="b">
        <v>0</v>
      </c>
      <c r="P1597" t="s">
        <v>8289</v>
      </c>
      <c r="Q1597" s="12" t="s">
        <v>8335</v>
      </c>
      <c r="R1597" s="12" t="s">
        <v>8342</v>
      </c>
      <c r="S1597">
        <f t="shared" si="74"/>
        <v>40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6">
        <f t="shared" si="73"/>
        <v>41941.430196759262</v>
      </c>
      <c r="L1598" s="18">
        <f t="shared" si="72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 s="12" t="s">
        <v>8335</v>
      </c>
      <c r="R1598" s="12" t="s">
        <v>8342</v>
      </c>
      <c r="S1598">
        <f t="shared" si="74"/>
        <v>25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6">
        <f t="shared" si="73"/>
        <v>42603.354131944448</v>
      </c>
      <c r="L1599" s="18">
        <f t="shared" si="72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 s="12" t="s">
        <v>8335</v>
      </c>
      <c r="R1599" s="12" t="s">
        <v>8342</v>
      </c>
      <c r="S1599">
        <f t="shared" si="74"/>
        <v>0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6">
        <f t="shared" si="73"/>
        <v>42151.667337962965</v>
      </c>
      <c r="L1600" s="18">
        <f t="shared" si="72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 s="12" t="s">
        <v>8335</v>
      </c>
      <c r="R1600" s="12" t="s">
        <v>8342</v>
      </c>
      <c r="S1600">
        <f t="shared" si="74"/>
        <v>1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6">
        <f t="shared" si="73"/>
        <v>42438.53907407407</v>
      </c>
      <c r="L1601" s="18">
        <f t="shared" si="72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 s="12" t="s">
        <v>8335</v>
      </c>
      <c r="R1601" s="12" t="s">
        <v>8342</v>
      </c>
      <c r="S1601">
        <f t="shared" si="74"/>
        <v>0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6">
        <f t="shared" si="73"/>
        <v>41791.057314814818</v>
      </c>
      <c r="L1602" s="18">
        <f t="shared" ref="L1602:L1665" si="75"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8289</v>
      </c>
      <c r="Q1602" s="12" t="s">
        <v>8335</v>
      </c>
      <c r="R1602" s="12" t="s">
        <v>8342</v>
      </c>
      <c r="S1602">
        <f t="shared" si="74"/>
        <v>40.78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6">
        <f t="shared" ref="K1603:K1666" si="76">(((J1603/60)/60)/24)+DATE(1970,1,1)</f>
        <v>40638.092974537038</v>
      </c>
      <c r="L1603" s="18">
        <f t="shared" si="75"/>
        <v>40668.092974537038</v>
      </c>
      <c r="M1603" t="b">
        <v>0</v>
      </c>
      <c r="N1603">
        <v>56</v>
      </c>
      <c r="O1603" t="b">
        <v>1</v>
      </c>
      <c r="P1603" t="s">
        <v>8274</v>
      </c>
      <c r="Q1603" s="12" t="s">
        <v>8322</v>
      </c>
      <c r="R1603" s="12" t="s">
        <v>8323</v>
      </c>
      <c r="S1603">
        <f t="shared" ref="S1603:S1666" si="77">IFERROR(ROUND(E1603/N1603,2),0)</f>
        <v>48.33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6">
        <f t="shared" si="76"/>
        <v>40788.297650462962</v>
      </c>
      <c r="L1604" s="18">
        <f t="shared" si="75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 s="12" t="s">
        <v>8322</v>
      </c>
      <c r="R1604" s="12" t="s">
        <v>8323</v>
      </c>
      <c r="S1604">
        <f t="shared" si="77"/>
        <v>46.95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6">
        <f t="shared" si="76"/>
        <v>40876.169664351852</v>
      </c>
      <c r="L1605" s="18">
        <f t="shared" si="75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 s="12" t="s">
        <v>8322</v>
      </c>
      <c r="R1605" s="12" t="s">
        <v>8323</v>
      </c>
      <c r="S1605">
        <f t="shared" si="77"/>
        <v>66.69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6">
        <f t="shared" si="76"/>
        <v>40945.845312500001</v>
      </c>
      <c r="L1606" s="18">
        <f t="shared" si="75"/>
        <v>40985.80364583333</v>
      </c>
      <c r="M1606" t="b">
        <v>0</v>
      </c>
      <c r="N1606">
        <v>70</v>
      </c>
      <c r="O1606" t="b">
        <v>1</v>
      </c>
      <c r="P1606" t="s">
        <v>8274</v>
      </c>
      <c r="Q1606" s="12" t="s">
        <v>8322</v>
      </c>
      <c r="R1606" s="12" t="s">
        <v>8323</v>
      </c>
      <c r="S1606">
        <f t="shared" si="77"/>
        <v>48.84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6">
        <f t="shared" si="76"/>
        <v>40747.012881944444</v>
      </c>
      <c r="L1607" s="18">
        <f t="shared" si="75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 s="12" t="s">
        <v>8322</v>
      </c>
      <c r="R1607" s="12" t="s">
        <v>8323</v>
      </c>
      <c r="S1607">
        <f t="shared" si="77"/>
        <v>137.31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6">
        <f t="shared" si="76"/>
        <v>40536.111550925925</v>
      </c>
      <c r="L1608" s="18">
        <f t="shared" si="75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 s="12" t="s">
        <v>8322</v>
      </c>
      <c r="R1608" s="12" t="s">
        <v>8323</v>
      </c>
      <c r="S1608">
        <f t="shared" si="77"/>
        <v>87.83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6">
        <f t="shared" si="76"/>
        <v>41053.80846064815</v>
      </c>
      <c r="L1609" s="18">
        <f t="shared" si="75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 s="12" t="s">
        <v>8322</v>
      </c>
      <c r="R1609" s="12" t="s">
        <v>8323</v>
      </c>
      <c r="S1609">
        <f t="shared" si="77"/>
        <v>70.790000000000006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6">
        <f t="shared" si="76"/>
        <v>41607.83085648148</v>
      </c>
      <c r="L1610" s="18">
        <f t="shared" si="75"/>
        <v>41640.226388888892</v>
      </c>
      <c r="M1610" t="b">
        <v>0</v>
      </c>
      <c r="N1610">
        <v>23</v>
      </c>
      <c r="O1610" t="b">
        <v>1</v>
      </c>
      <c r="P1610" t="s">
        <v>8274</v>
      </c>
      <c r="Q1610" s="12" t="s">
        <v>8322</v>
      </c>
      <c r="R1610" s="12" t="s">
        <v>8323</v>
      </c>
      <c r="S1610">
        <f t="shared" si="77"/>
        <v>52.83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6">
        <f t="shared" si="76"/>
        <v>40796.001261574071</v>
      </c>
      <c r="L1611" s="18">
        <f t="shared" si="75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 s="12" t="s">
        <v>8322</v>
      </c>
      <c r="R1611" s="12" t="s">
        <v>8323</v>
      </c>
      <c r="S1611">
        <f t="shared" si="77"/>
        <v>443.75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6">
        <f t="shared" si="76"/>
        <v>41228.924884259257</v>
      </c>
      <c r="L1612" s="18">
        <f t="shared" si="75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 s="12" t="s">
        <v>8322</v>
      </c>
      <c r="R1612" s="12" t="s">
        <v>8323</v>
      </c>
      <c r="S1612">
        <f t="shared" si="77"/>
        <v>48.54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6">
        <f t="shared" si="76"/>
        <v>41409.00037037037</v>
      </c>
      <c r="L1613" s="18">
        <f t="shared" si="75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 s="12" t="s">
        <v>8322</v>
      </c>
      <c r="R1613" s="12" t="s">
        <v>8323</v>
      </c>
      <c r="S1613">
        <f t="shared" si="77"/>
        <v>37.07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6">
        <f t="shared" si="76"/>
        <v>41246.874814814815</v>
      </c>
      <c r="L1614" s="18">
        <f t="shared" si="75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 s="12" t="s">
        <v>8322</v>
      </c>
      <c r="R1614" s="12" t="s">
        <v>8323</v>
      </c>
      <c r="S1614">
        <f t="shared" si="77"/>
        <v>50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6">
        <f t="shared" si="76"/>
        <v>41082.069467592592</v>
      </c>
      <c r="L1615" s="18">
        <f t="shared" si="75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 s="12" t="s">
        <v>8322</v>
      </c>
      <c r="R1615" s="12" t="s">
        <v>8323</v>
      </c>
      <c r="S1615">
        <f t="shared" si="77"/>
        <v>39.04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6">
        <f t="shared" si="76"/>
        <v>41794.981122685182</v>
      </c>
      <c r="L1616" s="18">
        <f t="shared" si="75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 s="12" t="s">
        <v>8322</v>
      </c>
      <c r="R1616" s="12" t="s">
        <v>8323</v>
      </c>
      <c r="S1616">
        <f t="shared" si="77"/>
        <v>66.69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6">
        <f t="shared" si="76"/>
        <v>40845.050879629627</v>
      </c>
      <c r="L1617" s="18">
        <f t="shared" si="75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 s="12" t="s">
        <v>8322</v>
      </c>
      <c r="R1617" s="12" t="s">
        <v>8323</v>
      </c>
      <c r="S1617">
        <f t="shared" si="77"/>
        <v>67.13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6">
        <f t="shared" si="76"/>
        <v>41194.715520833335</v>
      </c>
      <c r="L1618" s="18">
        <f t="shared" si="75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 s="12" t="s">
        <v>8322</v>
      </c>
      <c r="R1618" s="12" t="s">
        <v>8323</v>
      </c>
      <c r="S1618">
        <f t="shared" si="77"/>
        <v>66.37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6">
        <f t="shared" si="76"/>
        <v>41546.664212962962</v>
      </c>
      <c r="L1619" s="18">
        <f t="shared" si="75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 s="12" t="s">
        <v>8322</v>
      </c>
      <c r="R1619" s="12" t="s">
        <v>8323</v>
      </c>
      <c r="S1619">
        <f t="shared" si="77"/>
        <v>64.62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6">
        <f t="shared" si="76"/>
        <v>41301.654340277775</v>
      </c>
      <c r="L1620" s="18">
        <f t="shared" si="75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 s="12" t="s">
        <v>8322</v>
      </c>
      <c r="R1620" s="12" t="s">
        <v>8323</v>
      </c>
      <c r="S1620">
        <f t="shared" si="77"/>
        <v>58.37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6">
        <f t="shared" si="76"/>
        <v>41876.18618055556</v>
      </c>
      <c r="L1621" s="18">
        <f t="shared" si="75"/>
        <v>41897.18618055556</v>
      </c>
      <c r="M1621" t="b">
        <v>0</v>
      </c>
      <c r="N1621">
        <v>23</v>
      </c>
      <c r="O1621" t="b">
        <v>1</v>
      </c>
      <c r="P1621" t="s">
        <v>8274</v>
      </c>
      <c r="Q1621" s="12" t="s">
        <v>8322</v>
      </c>
      <c r="R1621" s="12" t="s">
        <v>8323</v>
      </c>
      <c r="S1621">
        <f t="shared" si="77"/>
        <v>86.96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6">
        <f t="shared" si="76"/>
        <v>41321.339583333334</v>
      </c>
      <c r="L1622" s="18">
        <f t="shared" si="75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 s="12" t="s">
        <v>8322</v>
      </c>
      <c r="R1622" s="12" t="s">
        <v>8323</v>
      </c>
      <c r="S1622">
        <f t="shared" si="77"/>
        <v>66.47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6">
        <f t="shared" si="76"/>
        <v>41003.60665509259</v>
      </c>
      <c r="L1623" s="18">
        <f t="shared" si="75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 s="12" t="s">
        <v>8322</v>
      </c>
      <c r="R1623" s="12" t="s">
        <v>8323</v>
      </c>
      <c r="S1623">
        <f t="shared" si="77"/>
        <v>163.78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6">
        <f t="shared" si="76"/>
        <v>41950.29483796296</v>
      </c>
      <c r="L1624" s="18">
        <f t="shared" si="75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 s="12" t="s">
        <v>8322</v>
      </c>
      <c r="R1624" s="12" t="s">
        <v>8323</v>
      </c>
      <c r="S1624">
        <f t="shared" si="77"/>
        <v>107.98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6">
        <f t="shared" si="76"/>
        <v>41453.688530092593</v>
      </c>
      <c r="L1625" s="18">
        <f t="shared" si="75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 s="12" t="s">
        <v>8322</v>
      </c>
      <c r="R1625" s="12" t="s">
        <v>8323</v>
      </c>
      <c r="S1625">
        <f t="shared" si="77"/>
        <v>42.11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6">
        <f t="shared" si="76"/>
        <v>41243.367303240739</v>
      </c>
      <c r="L1626" s="18">
        <f t="shared" si="75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 s="12" t="s">
        <v>8322</v>
      </c>
      <c r="R1626" s="12" t="s">
        <v>8323</v>
      </c>
      <c r="S1626">
        <f t="shared" si="77"/>
        <v>47.2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6">
        <f t="shared" si="76"/>
        <v>41135.699687500004</v>
      </c>
      <c r="L1627" s="18">
        <f t="shared" si="75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 s="12" t="s">
        <v>8322</v>
      </c>
      <c r="R1627" s="12" t="s">
        <v>8323</v>
      </c>
      <c r="S1627">
        <f t="shared" si="77"/>
        <v>112.02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6">
        <f t="shared" si="76"/>
        <v>41579.847997685189</v>
      </c>
      <c r="L1628" s="18">
        <f t="shared" si="75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 s="12" t="s">
        <v>8322</v>
      </c>
      <c r="R1628" s="12" t="s">
        <v>8323</v>
      </c>
      <c r="S1628">
        <f t="shared" si="77"/>
        <v>74.95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6">
        <f t="shared" si="76"/>
        <v>41205.707048611112</v>
      </c>
      <c r="L1629" s="18">
        <f t="shared" si="75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 s="12" t="s">
        <v>8322</v>
      </c>
      <c r="R1629" s="12" t="s">
        <v>8323</v>
      </c>
      <c r="S1629">
        <f t="shared" si="77"/>
        <v>61.58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6">
        <f t="shared" si="76"/>
        <v>41774.737060185187</v>
      </c>
      <c r="L1630" s="18">
        <f t="shared" si="75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 s="12" t="s">
        <v>8322</v>
      </c>
      <c r="R1630" s="12" t="s">
        <v>8323</v>
      </c>
      <c r="S1630">
        <f t="shared" si="77"/>
        <v>45.88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6">
        <f t="shared" si="76"/>
        <v>41645.867280092592</v>
      </c>
      <c r="L1631" s="18">
        <f t="shared" si="75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 s="12" t="s">
        <v>8322</v>
      </c>
      <c r="R1631" s="12" t="s">
        <v>8323</v>
      </c>
      <c r="S1631">
        <f t="shared" si="77"/>
        <v>75.849999999999994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6">
        <f t="shared" si="76"/>
        <v>40939.837673611109</v>
      </c>
      <c r="L1632" s="18">
        <f t="shared" si="75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 s="12" t="s">
        <v>8322</v>
      </c>
      <c r="R1632" s="12" t="s">
        <v>8323</v>
      </c>
      <c r="S1632">
        <f t="shared" si="77"/>
        <v>84.21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6">
        <f t="shared" si="76"/>
        <v>41164.859502314815</v>
      </c>
      <c r="L1633" s="18">
        <f t="shared" si="75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 s="12" t="s">
        <v>8322</v>
      </c>
      <c r="R1633" s="12" t="s">
        <v>8323</v>
      </c>
      <c r="S1633">
        <f t="shared" si="77"/>
        <v>117.23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6">
        <f t="shared" si="76"/>
        <v>40750.340902777774</v>
      </c>
      <c r="L1634" s="18">
        <f t="shared" si="75"/>
        <v>40810.340902777774</v>
      </c>
      <c r="M1634" t="b">
        <v>0</v>
      </c>
      <c r="N1634">
        <v>47</v>
      </c>
      <c r="O1634" t="b">
        <v>1</v>
      </c>
      <c r="P1634" t="s">
        <v>8274</v>
      </c>
      <c r="Q1634" s="12" t="s">
        <v>8322</v>
      </c>
      <c r="R1634" s="12" t="s">
        <v>8323</v>
      </c>
      <c r="S1634">
        <f t="shared" si="77"/>
        <v>86.49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6">
        <f t="shared" si="76"/>
        <v>40896.883750000001</v>
      </c>
      <c r="L1635" s="18">
        <f t="shared" si="75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 s="12" t="s">
        <v>8322</v>
      </c>
      <c r="R1635" s="12" t="s">
        <v>8323</v>
      </c>
      <c r="S1635">
        <f t="shared" si="77"/>
        <v>172.41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6">
        <f t="shared" si="76"/>
        <v>40658.189826388887</v>
      </c>
      <c r="L1636" s="18">
        <f t="shared" si="75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 s="12" t="s">
        <v>8322</v>
      </c>
      <c r="R1636" s="12" t="s">
        <v>8323</v>
      </c>
      <c r="S1636">
        <f t="shared" si="77"/>
        <v>62.81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6">
        <f t="shared" si="76"/>
        <v>42502.868761574078</v>
      </c>
      <c r="L1637" s="18">
        <f t="shared" si="75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 s="12" t="s">
        <v>8322</v>
      </c>
      <c r="R1637" s="12" t="s">
        <v>8323</v>
      </c>
      <c r="S1637">
        <f t="shared" si="77"/>
        <v>67.73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6">
        <f t="shared" si="76"/>
        <v>40663.08666666667</v>
      </c>
      <c r="L1638" s="18">
        <f t="shared" si="75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 s="12" t="s">
        <v>8322</v>
      </c>
      <c r="R1638" s="12" t="s">
        <v>8323</v>
      </c>
      <c r="S1638">
        <f t="shared" si="77"/>
        <v>53.56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6">
        <f t="shared" si="76"/>
        <v>40122.751620370371</v>
      </c>
      <c r="L1639" s="18">
        <f t="shared" si="75"/>
        <v>40178.98541666667</v>
      </c>
      <c r="M1639" t="b">
        <v>0</v>
      </c>
      <c r="N1639">
        <v>15</v>
      </c>
      <c r="O1639" t="b">
        <v>1</v>
      </c>
      <c r="P1639" t="s">
        <v>8274</v>
      </c>
      <c r="Q1639" s="12" t="s">
        <v>8322</v>
      </c>
      <c r="R1639" s="12" t="s">
        <v>8323</v>
      </c>
      <c r="S1639">
        <f t="shared" si="77"/>
        <v>34.6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6">
        <f t="shared" si="76"/>
        <v>41288.68712962963</v>
      </c>
      <c r="L1640" s="18">
        <f t="shared" si="75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 s="12" t="s">
        <v>8322</v>
      </c>
      <c r="R1640" s="12" t="s">
        <v>8323</v>
      </c>
      <c r="S1640">
        <f t="shared" si="77"/>
        <v>38.89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6">
        <f t="shared" si="76"/>
        <v>40941.652372685188</v>
      </c>
      <c r="L1641" s="18">
        <f t="shared" si="75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 s="12" t="s">
        <v>8322</v>
      </c>
      <c r="R1641" s="12" t="s">
        <v>8323</v>
      </c>
      <c r="S1641">
        <f t="shared" si="77"/>
        <v>94.74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6">
        <f t="shared" si="76"/>
        <v>40379.23096064815</v>
      </c>
      <c r="L1642" s="18">
        <f t="shared" si="75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 s="12" t="s">
        <v>8322</v>
      </c>
      <c r="R1642" s="12" t="s">
        <v>8323</v>
      </c>
      <c r="S1642">
        <f t="shared" si="77"/>
        <v>39.97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6">
        <f t="shared" si="76"/>
        <v>41962.596574074079</v>
      </c>
      <c r="L1643" s="18">
        <f t="shared" si="75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 s="12" t="s">
        <v>8322</v>
      </c>
      <c r="R1643" s="12" t="s">
        <v>8343</v>
      </c>
      <c r="S1643">
        <f t="shared" si="77"/>
        <v>97.5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6">
        <f t="shared" si="76"/>
        <v>40688.024618055555</v>
      </c>
      <c r="L1644" s="18">
        <f t="shared" si="75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 s="12" t="s">
        <v>8322</v>
      </c>
      <c r="R1644" s="12" t="s">
        <v>8343</v>
      </c>
      <c r="S1644">
        <f t="shared" si="77"/>
        <v>42.86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6">
        <f t="shared" si="76"/>
        <v>41146.824212962965</v>
      </c>
      <c r="L1645" s="18">
        <f t="shared" si="75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 s="12" t="s">
        <v>8322</v>
      </c>
      <c r="R1645" s="12" t="s">
        <v>8343</v>
      </c>
      <c r="S1645">
        <f t="shared" si="77"/>
        <v>168.51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6">
        <f t="shared" si="76"/>
        <v>41175.05972222222</v>
      </c>
      <c r="L1646" s="18">
        <f t="shared" si="75"/>
        <v>41235.101388888892</v>
      </c>
      <c r="M1646" t="b">
        <v>0</v>
      </c>
      <c r="N1646">
        <v>128</v>
      </c>
      <c r="O1646" t="b">
        <v>1</v>
      </c>
      <c r="P1646" t="s">
        <v>8290</v>
      </c>
      <c r="Q1646" s="12" t="s">
        <v>8322</v>
      </c>
      <c r="R1646" s="12" t="s">
        <v>8343</v>
      </c>
      <c r="S1646">
        <f t="shared" si="77"/>
        <v>85.55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6">
        <f t="shared" si="76"/>
        <v>41521.617361111108</v>
      </c>
      <c r="L1647" s="18">
        <f t="shared" si="75"/>
        <v>41535.617361111108</v>
      </c>
      <c r="M1647" t="b">
        <v>0</v>
      </c>
      <c r="N1647">
        <v>10</v>
      </c>
      <c r="O1647" t="b">
        <v>1</v>
      </c>
      <c r="P1647" t="s">
        <v>8290</v>
      </c>
      <c r="Q1647" s="12" t="s">
        <v>8322</v>
      </c>
      <c r="R1647" s="12" t="s">
        <v>8343</v>
      </c>
      <c r="S1647">
        <f t="shared" si="77"/>
        <v>554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6">
        <f t="shared" si="76"/>
        <v>41833.450266203705</v>
      </c>
      <c r="L1648" s="18">
        <f t="shared" si="75"/>
        <v>41865.757638888892</v>
      </c>
      <c r="M1648" t="b">
        <v>0</v>
      </c>
      <c r="N1648">
        <v>83</v>
      </c>
      <c r="O1648" t="b">
        <v>1</v>
      </c>
      <c r="P1648" t="s">
        <v>8290</v>
      </c>
      <c r="Q1648" s="12" t="s">
        <v>8322</v>
      </c>
      <c r="R1648" s="12" t="s">
        <v>8343</v>
      </c>
      <c r="S1648">
        <f t="shared" si="77"/>
        <v>26.55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6">
        <f t="shared" si="76"/>
        <v>41039.409456018519</v>
      </c>
      <c r="L1649" s="18">
        <f t="shared" si="75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 s="12" t="s">
        <v>8322</v>
      </c>
      <c r="R1649" s="12" t="s">
        <v>8343</v>
      </c>
      <c r="S1649">
        <f t="shared" si="77"/>
        <v>113.83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6">
        <f t="shared" si="76"/>
        <v>40592.704652777778</v>
      </c>
      <c r="L1650" s="18">
        <f t="shared" si="75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 s="12" t="s">
        <v>8322</v>
      </c>
      <c r="R1650" s="12" t="s">
        <v>8343</v>
      </c>
      <c r="S1650">
        <f t="shared" si="77"/>
        <v>32.01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6">
        <f t="shared" si="76"/>
        <v>41737.684664351851</v>
      </c>
      <c r="L1651" s="18">
        <f t="shared" si="75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 s="12" t="s">
        <v>8322</v>
      </c>
      <c r="R1651" s="12" t="s">
        <v>8343</v>
      </c>
      <c r="S1651">
        <f t="shared" si="77"/>
        <v>47.19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6">
        <f t="shared" si="76"/>
        <v>41526.435613425929</v>
      </c>
      <c r="L1652" s="18">
        <f t="shared" si="75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 s="12" t="s">
        <v>8322</v>
      </c>
      <c r="R1652" s="12" t="s">
        <v>8343</v>
      </c>
      <c r="S1652">
        <f t="shared" si="77"/>
        <v>88.47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6">
        <f t="shared" si="76"/>
        <v>40625.900694444441</v>
      </c>
      <c r="L1653" s="18">
        <f t="shared" si="75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 s="12" t="s">
        <v>8322</v>
      </c>
      <c r="R1653" s="12" t="s">
        <v>8343</v>
      </c>
      <c r="S1653">
        <f t="shared" si="77"/>
        <v>100.75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6">
        <f t="shared" si="76"/>
        <v>41572.492974537039</v>
      </c>
      <c r="L1654" s="18">
        <f t="shared" si="75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 s="12" t="s">
        <v>8322</v>
      </c>
      <c r="R1654" s="12" t="s">
        <v>8343</v>
      </c>
      <c r="S1654">
        <f t="shared" si="77"/>
        <v>64.709999999999994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6">
        <f t="shared" si="76"/>
        <v>40626.834444444445</v>
      </c>
      <c r="L1655" s="18">
        <f t="shared" si="75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 s="12" t="s">
        <v>8322</v>
      </c>
      <c r="R1655" s="12" t="s">
        <v>8343</v>
      </c>
      <c r="S1655">
        <f t="shared" si="77"/>
        <v>51.85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6">
        <f t="shared" si="76"/>
        <v>40987.890740740739</v>
      </c>
      <c r="L1656" s="18">
        <f t="shared" si="75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 s="12" t="s">
        <v>8322</v>
      </c>
      <c r="R1656" s="12" t="s">
        <v>8343</v>
      </c>
      <c r="S1656">
        <f t="shared" si="77"/>
        <v>38.79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6">
        <f t="shared" si="76"/>
        <v>40974.791898148149</v>
      </c>
      <c r="L1657" s="18">
        <f t="shared" si="75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 s="12" t="s">
        <v>8322</v>
      </c>
      <c r="R1657" s="12" t="s">
        <v>8343</v>
      </c>
      <c r="S1657">
        <f t="shared" si="77"/>
        <v>44.65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6">
        <f t="shared" si="76"/>
        <v>41226.928842592592</v>
      </c>
      <c r="L1658" s="18">
        <f t="shared" si="75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 s="12" t="s">
        <v>8322</v>
      </c>
      <c r="R1658" s="12" t="s">
        <v>8343</v>
      </c>
      <c r="S1658">
        <f t="shared" si="77"/>
        <v>156.77000000000001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6">
        <f t="shared" si="76"/>
        <v>41023.782037037039</v>
      </c>
      <c r="L1659" s="18">
        <f t="shared" si="75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 s="12" t="s">
        <v>8322</v>
      </c>
      <c r="R1659" s="12" t="s">
        <v>8343</v>
      </c>
      <c r="S1659">
        <f t="shared" si="77"/>
        <v>118.7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6">
        <f t="shared" si="76"/>
        <v>41223.22184027778</v>
      </c>
      <c r="L1660" s="18">
        <f t="shared" si="75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 s="12" t="s">
        <v>8322</v>
      </c>
      <c r="R1660" s="12" t="s">
        <v>8343</v>
      </c>
      <c r="S1660">
        <f t="shared" si="77"/>
        <v>74.150000000000006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6">
        <f t="shared" si="76"/>
        <v>41596.913437499999</v>
      </c>
      <c r="L1661" s="18">
        <f t="shared" si="75"/>
        <v>41625.5</v>
      </c>
      <c r="M1661" t="b">
        <v>0</v>
      </c>
      <c r="N1661">
        <v>45</v>
      </c>
      <c r="O1661" t="b">
        <v>1</v>
      </c>
      <c r="P1661" t="s">
        <v>8290</v>
      </c>
      <c r="Q1661" s="12" t="s">
        <v>8322</v>
      </c>
      <c r="R1661" s="12" t="s">
        <v>8343</v>
      </c>
      <c r="S1661">
        <f t="shared" si="77"/>
        <v>12.53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6">
        <f t="shared" si="76"/>
        <v>42459.693865740745</v>
      </c>
      <c r="L1662" s="18">
        <f t="shared" si="75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 s="12" t="s">
        <v>8322</v>
      </c>
      <c r="R1662" s="12" t="s">
        <v>8343</v>
      </c>
      <c r="S1662">
        <f t="shared" si="77"/>
        <v>27.86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6">
        <f t="shared" si="76"/>
        <v>42343.998043981483</v>
      </c>
      <c r="L1663" s="18">
        <f t="shared" si="75"/>
        <v>42386.875</v>
      </c>
      <c r="M1663" t="b">
        <v>0</v>
      </c>
      <c r="N1663">
        <v>101</v>
      </c>
      <c r="O1663" t="b">
        <v>1</v>
      </c>
      <c r="P1663" t="s">
        <v>8290</v>
      </c>
      <c r="Q1663" s="12" t="s">
        <v>8322</v>
      </c>
      <c r="R1663" s="12" t="s">
        <v>8343</v>
      </c>
      <c r="S1663">
        <f t="shared" si="77"/>
        <v>80.180000000000007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6">
        <f t="shared" si="76"/>
        <v>40848.198333333334</v>
      </c>
      <c r="L1664" s="18">
        <f t="shared" si="75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 s="12" t="s">
        <v>8322</v>
      </c>
      <c r="R1664" s="12" t="s">
        <v>8343</v>
      </c>
      <c r="S1664">
        <f t="shared" si="77"/>
        <v>132.44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6">
        <f t="shared" si="76"/>
        <v>42006.02207175926</v>
      </c>
      <c r="L1665" s="18">
        <f t="shared" si="75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 s="12" t="s">
        <v>8322</v>
      </c>
      <c r="R1665" s="12" t="s">
        <v>8343</v>
      </c>
      <c r="S1665">
        <f t="shared" si="77"/>
        <v>33.75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6">
        <f t="shared" si="76"/>
        <v>40939.761782407404</v>
      </c>
      <c r="L1666" s="18">
        <f t="shared" ref="L1666:L1729" si="78"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8290</v>
      </c>
      <c r="Q1666" s="12" t="s">
        <v>8322</v>
      </c>
      <c r="R1666" s="12" t="s">
        <v>8343</v>
      </c>
      <c r="S1666">
        <f t="shared" si="77"/>
        <v>34.380000000000003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6">
        <f t="shared" ref="K1667:K1730" si="79">(((J1667/60)/60)/24)+DATE(1970,1,1)</f>
        <v>40564.649456018517</v>
      </c>
      <c r="L1667" s="18">
        <f t="shared" si="78"/>
        <v>40596.125</v>
      </c>
      <c r="M1667" t="b">
        <v>0</v>
      </c>
      <c r="N1667">
        <v>93</v>
      </c>
      <c r="O1667" t="b">
        <v>1</v>
      </c>
      <c r="P1667" t="s">
        <v>8290</v>
      </c>
      <c r="Q1667" s="12" t="s">
        <v>8322</v>
      </c>
      <c r="R1667" s="12" t="s">
        <v>8343</v>
      </c>
      <c r="S1667">
        <f t="shared" ref="S1667:S1730" si="80">IFERROR(ROUND(E1667/N1667,2),0)</f>
        <v>44.96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6">
        <f t="shared" si="79"/>
        <v>41331.253159722226</v>
      </c>
      <c r="L1668" s="18">
        <f t="shared" si="78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 s="12" t="s">
        <v>8322</v>
      </c>
      <c r="R1668" s="12" t="s">
        <v>8343</v>
      </c>
      <c r="S1668">
        <f t="shared" si="80"/>
        <v>41.04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6">
        <f t="shared" si="79"/>
        <v>41682.0705787037</v>
      </c>
      <c r="L1669" s="18">
        <f t="shared" si="78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 s="12" t="s">
        <v>8322</v>
      </c>
      <c r="R1669" s="12" t="s">
        <v>8343</v>
      </c>
      <c r="S1669">
        <f t="shared" si="80"/>
        <v>52.6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6">
        <f t="shared" si="79"/>
        <v>40845.14975694444</v>
      </c>
      <c r="L1670" s="18">
        <f t="shared" si="78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 s="12" t="s">
        <v>8322</v>
      </c>
      <c r="R1670" s="12" t="s">
        <v>8343</v>
      </c>
      <c r="S1670">
        <f t="shared" si="80"/>
        <v>70.78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6">
        <f t="shared" si="79"/>
        <v>42461.885138888887</v>
      </c>
      <c r="L1671" s="18">
        <f t="shared" si="78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 s="12" t="s">
        <v>8322</v>
      </c>
      <c r="R1671" s="12" t="s">
        <v>8343</v>
      </c>
      <c r="S1671">
        <f t="shared" si="80"/>
        <v>53.75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6">
        <f t="shared" si="79"/>
        <v>40313.930543981485</v>
      </c>
      <c r="L1672" s="18">
        <f t="shared" si="78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 s="12" t="s">
        <v>8322</v>
      </c>
      <c r="R1672" s="12" t="s">
        <v>8343</v>
      </c>
      <c r="S1672">
        <f t="shared" si="80"/>
        <v>44.61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6">
        <f t="shared" si="79"/>
        <v>42553.54414351852</v>
      </c>
      <c r="L1673" s="18">
        <f t="shared" si="78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 s="12" t="s">
        <v>8322</v>
      </c>
      <c r="R1673" s="12" t="s">
        <v>8343</v>
      </c>
      <c r="S1673">
        <f t="shared" si="80"/>
        <v>26.15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6">
        <f t="shared" si="79"/>
        <v>41034.656597222223</v>
      </c>
      <c r="L1674" s="18">
        <f t="shared" si="78"/>
        <v>41064.656597222223</v>
      </c>
      <c r="M1674" t="b">
        <v>0</v>
      </c>
      <c r="N1674">
        <v>49</v>
      </c>
      <c r="O1674" t="b">
        <v>1</v>
      </c>
      <c r="P1674" t="s">
        <v>8290</v>
      </c>
      <c r="Q1674" s="12" t="s">
        <v>8322</v>
      </c>
      <c r="R1674" s="12" t="s">
        <v>8343</v>
      </c>
      <c r="S1674">
        <f t="shared" si="80"/>
        <v>39.18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6">
        <f t="shared" si="79"/>
        <v>42039.878379629634</v>
      </c>
      <c r="L1675" s="18">
        <f t="shared" si="78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 s="12" t="s">
        <v>8322</v>
      </c>
      <c r="R1675" s="12" t="s">
        <v>8343</v>
      </c>
      <c r="S1675">
        <f t="shared" si="80"/>
        <v>45.59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6">
        <f t="shared" si="79"/>
        <v>42569.605393518519</v>
      </c>
      <c r="L1676" s="18">
        <f t="shared" si="78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 s="12" t="s">
        <v>8322</v>
      </c>
      <c r="R1676" s="12" t="s">
        <v>8343</v>
      </c>
      <c r="S1676">
        <f t="shared" si="80"/>
        <v>89.25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6">
        <f t="shared" si="79"/>
        <v>40802.733101851853</v>
      </c>
      <c r="L1677" s="18">
        <f t="shared" si="78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 s="12" t="s">
        <v>8322</v>
      </c>
      <c r="R1677" s="12" t="s">
        <v>8343</v>
      </c>
      <c r="S1677">
        <f t="shared" si="80"/>
        <v>40.42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6">
        <f t="shared" si="79"/>
        <v>40973.72623842593</v>
      </c>
      <c r="L1678" s="18">
        <f t="shared" si="78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 s="12" t="s">
        <v>8322</v>
      </c>
      <c r="R1678" s="12" t="s">
        <v>8343</v>
      </c>
      <c r="S1678">
        <f t="shared" si="80"/>
        <v>82.38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6">
        <f t="shared" si="79"/>
        <v>42416.407129629632</v>
      </c>
      <c r="L1679" s="18">
        <f t="shared" si="78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 s="12" t="s">
        <v>8322</v>
      </c>
      <c r="R1679" s="12" t="s">
        <v>8343</v>
      </c>
      <c r="S1679">
        <f t="shared" si="80"/>
        <v>159.52000000000001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6">
        <f t="shared" si="79"/>
        <v>41662.854988425926</v>
      </c>
      <c r="L1680" s="18">
        <f t="shared" si="78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 s="12" t="s">
        <v>8322</v>
      </c>
      <c r="R1680" s="12" t="s">
        <v>8343</v>
      </c>
      <c r="S1680">
        <f t="shared" si="80"/>
        <v>36.24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6">
        <f t="shared" si="79"/>
        <v>40723.068807870368</v>
      </c>
      <c r="L1681" s="18">
        <f t="shared" si="78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 s="12" t="s">
        <v>8322</v>
      </c>
      <c r="R1681" s="12" t="s">
        <v>8343</v>
      </c>
      <c r="S1681">
        <f t="shared" si="80"/>
        <v>62.5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6">
        <f t="shared" si="79"/>
        <v>41802.757719907408</v>
      </c>
      <c r="L1682" s="18">
        <f t="shared" si="78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 s="12" t="s">
        <v>8322</v>
      </c>
      <c r="R1682" s="12" t="s">
        <v>8343</v>
      </c>
      <c r="S1682">
        <f t="shared" si="80"/>
        <v>47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6">
        <f t="shared" si="79"/>
        <v>42774.121342592596</v>
      </c>
      <c r="L1683" s="18">
        <f t="shared" si="78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 s="12" t="s">
        <v>8322</v>
      </c>
      <c r="R1683" s="12" t="s">
        <v>8344</v>
      </c>
      <c r="S1683">
        <f t="shared" si="80"/>
        <v>74.58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6">
        <f t="shared" si="79"/>
        <v>42779.21365740741</v>
      </c>
      <c r="L1684" s="18">
        <f t="shared" si="78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 s="12" t="s">
        <v>8322</v>
      </c>
      <c r="R1684" s="12" t="s">
        <v>8344</v>
      </c>
      <c r="S1684">
        <f t="shared" si="80"/>
        <v>0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6">
        <f t="shared" si="79"/>
        <v>42808.781689814816</v>
      </c>
      <c r="L1685" s="18">
        <f t="shared" si="78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 s="12" t="s">
        <v>8322</v>
      </c>
      <c r="R1685" s="12" t="s">
        <v>8344</v>
      </c>
      <c r="S1685">
        <f t="shared" si="80"/>
        <v>76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6">
        <f t="shared" si="79"/>
        <v>42783.815289351856</v>
      </c>
      <c r="L1686" s="18">
        <f t="shared" si="78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 s="12" t="s">
        <v>8322</v>
      </c>
      <c r="R1686" s="12" t="s">
        <v>8344</v>
      </c>
      <c r="S1686">
        <f t="shared" si="80"/>
        <v>86.44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6">
        <f t="shared" si="79"/>
        <v>42788.2502662037</v>
      </c>
      <c r="L1687" s="18">
        <f t="shared" si="78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 s="12" t="s">
        <v>8322</v>
      </c>
      <c r="R1687" s="12" t="s">
        <v>8344</v>
      </c>
      <c r="S1687">
        <f t="shared" si="80"/>
        <v>24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6">
        <f t="shared" si="79"/>
        <v>42792.843969907408</v>
      </c>
      <c r="L1688" s="18">
        <f t="shared" si="78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 s="12" t="s">
        <v>8322</v>
      </c>
      <c r="R1688" s="12" t="s">
        <v>8344</v>
      </c>
      <c r="S1688">
        <f t="shared" si="80"/>
        <v>18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6">
        <f t="shared" si="79"/>
        <v>42802.046817129631</v>
      </c>
      <c r="L1689" s="18">
        <f t="shared" si="78"/>
        <v>42835.84375</v>
      </c>
      <c r="M1689" t="b">
        <v>0</v>
      </c>
      <c r="N1689">
        <v>39</v>
      </c>
      <c r="O1689" t="b">
        <v>0</v>
      </c>
      <c r="P1689" t="s">
        <v>8291</v>
      </c>
      <c r="Q1689" s="12" t="s">
        <v>8322</v>
      </c>
      <c r="R1689" s="12" t="s">
        <v>8344</v>
      </c>
      <c r="S1689">
        <f t="shared" si="80"/>
        <v>80.13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6">
        <f t="shared" si="79"/>
        <v>42804.534652777773</v>
      </c>
      <c r="L1690" s="18">
        <f t="shared" si="78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 s="12" t="s">
        <v>8322</v>
      </c>
      <c r="R1690" s="12" t="s">
        <v>8344</v>
      </c>
      <c r="S1690">
        <f t="shared" si="80"/>
        <v>253.14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6">
        <f t="shared" si="79"/>
        <v>42780.942476851851</v>
      </c>
      <c r="L1691" s="18">
        <f t="shared" si="78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 s="12" t="s">
        <v>8322</v>
      </c>
      <c r="R1691" s="12" t="s">
        <v>8344</v>
      </c>
      <c r="S1691">
        <f t="shared" si="80"/>
        <v>171.43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6">
        <f t="shared" si="79"/>
        <v>42801.43104166667</v>
      </c>
      <c r="L1692" s="18">
        <f t="shared" si="78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 s="12" t="s">
        <v>8322</v>
      </c>
      <c r="R1692" s="12" t="s">
        <v>8344</v>
      </c>
      <c r="S1692">
        <f t="shared" si="80"/>
        <v>57.73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6">
        <f t="shared" si="79"/>
        <v>42795.701481481476</v>
      </c>
      <c r="L1693" s="18">
        <f t="shared" si="78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 s="12" t="s">
        <v>8322</v>
      </c>
      <c r="R1693" s="12" t="s">
        <v>8344</v>
      </c>
      <c r="S1693">
        <f t="shared" si="80"/>
        <v>264.26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6">
        <f t="shared" si="79"/>
        <v>42788.151238425926</v>
      </c>
      <c r="L1694" s="18">
        <f t="shared" si="78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 s="12" t="s">
        <v>8322</v>
      </c>
      <c r="R1694" s="12" t="s">
        <v>8344</v>
      </c>
      <c r="S1694">
        <f t="shared" si="80"/>
        <v>159.33000000000001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6">
        <f t="shared" si="79"/>
        <v>42803.920277777783</v>
      </c>
      <c r="L1695" s="18">
        <f t="shared" si="78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 s="12" t="s">
        <v>8322</v>
      </c>
      <c r="R1695" s="12" t="s">
        <v>8344</v>
      </c>
      <c r="S1695">
        <f t="shared" si="80"/>
        <v>35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6">
        <f t="shared" si="79"/>
        <v>42791.669837962967</v>
      </c>
      <c r="L1696" s="18">
        <f t="shared" si="78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 s="12" t="s">
        <v>8322</v>
      </c>
      <c r="R1696" s="12" t="s">
        <v>8344</v>
      </c>
      <c r="S1696">
        <f t="shared" si="80"/>
        <v>5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6">
        <f t="shared" si="79"/>
        <v>42801.031412037039</v>
      </c>
      <c r="L1697" s="18">
        <f t="shared" si="78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 s="12" t="s">
        <v>8322</v>
      </c>
      <c r="R1697" s="12" t="s">
        <v>8344</v>
      </c>
      <c r="S1697">
        <f t="shared" si="80"/>
        <v>61.09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6">
        <f t="shared" si="79"/>
        <v>42796.069571759261</v>
      </c>
      <c r="L1698" s="18">
        <f t="shared" si="78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 s="12" t="s">
        <v>8322</v>
      </c>
      <c r="R1698" s="12" t="s">
        <v>8344</v>
      </c>
      <c r="S1698">
        <f t="shared" si="80"/>
        <v>0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6">
        <f t="shared" si="79"/>
        <v>42805.032962962956</v>
      </c>
      <c r="L1699" s="18">
        <f t="shared" si="78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 s="12" t="s">
        <v>8322</v>
      </c>
      <c r="R1699" s="12" t="s">
        <v>8344</v>
      </c>
      <c r="S1699">
        <f t="shared" si="80"/>
        <v>114.82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6">
        <f t="shared" si="79"/>
        <v>42796.207870370374</v>
      </c>
      <c r="L1700" s="18">
        <f t="shared" si="78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 s="12" t="s">
        <v>8322</v>
      </c>
      <c r="R1700" s="12" t="s">
        <v>8344</v>
      </c>
      <c r="S1700">
        <f t="shared" si="80"/>
        <v>0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6">
        <f t="shared" si="79"/>
        <v>42806.863946759258</v>
      </c>
      <c r="L1701" s="18">
        <f t="shared" si="78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 s="12" t="s">
        <v>8322</v>
      </c>
      <c r="R1701" s="12" t="s">
        <v>8344</v>
      </c>
      <c r="S1701">
        <f t="shared" si="80"/>
        <v>54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6">
        <f t="shared" si="79"/>
        <v>42796.071643518517</v>
      </c>
      <c r="L1702" s="18">
        <f t="shared" si="78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 s="12" t="s">
        <v>8322</v>
      </c>
      <c r="R1702" s="12" t="s">
        <v>8344</v>
      </c>
      <c r="S1702">
        <f t="shared" si="80"/>
        <v>65.97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6">
        <f t="shared" si="79"/>
        <v>41989.664409722223</v>
      </c>
      <c r="L1703" s="18">
        <f t="shared" si="78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 s="12" t="s">
        <v>8322</v>
      </c>
      <c r="R1703" s="12" t="s">
        <v>8344</v>
      </c>
      <c r="S1703">
        <f t="shared" si="80"/>
        <v>5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6">
        <f t="shared" si="79"/>
        <v>42063.869791666672</v>
      </c>
      <c r="L1704" s="18">
        <f t="shared" si="78"/>
        <v>42093.828125</v>
      </c>
      <c r="M1704" t="b">
        <v>0</v>
      </c>
      <c r="N1704">
        <v>1</v>
      </c>
      <c r="O1704" t="b">
        <v>0</v>
      </c>
      <c r="P1704" t="s">
        <v>8291</v>
      </c>
      <c r="Q1704" s="12" t="s">
        <v>8322</v>
      </c>
      <c r="R1704" s="12" t="s">
        <v>8344</v>
      </c>
      <c r="S1704">
        <f t="shared" si="80"/>
        <v>1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6">
        <f t="shared" si="79"/>
        <v>42187.281678240746</v>
      </c>
      <c r="L1705" s="18">
        <f t="shared" si="78"/>
        <v>42247.281678240746</v>
      </c>
      <c r="M1705" t="b">
        <v>0</v>
      </c>
      <c r="N1705">
        <v>2</v>
      </c>
      <c r="O1705" t="b">
        <v>0</v>
      </c>
      <c r="P1705" t="s">
        <v>8291</v>
      </c>
      <c r="Q1705" s="12" t="s">
        <v>8322</v>
      </c>
      <c r="R1705" s="12" t="s">
        <v>8344</v>
      </c>
      <c r="S1705">
        <f t="shared" si="80"/>
        <v>25.5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6">
        <f t="shared" si="79"/>
        <v>42021.139733796299</v>
      </c>
      <c r="L1706" s="18">
        <f t="shared" si="78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 s="12" t="s">
        <v>8322</v>
      </c>
      <c r="R1706" s="12" t="s">
        <v>8344</v>
      </c>
      <c r="S1706">
        <f t="shared" si="80"/>
        <v>118.36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6">
        <f t="shared" si="79"/>
        <v>42245.016736111109</v>
      </c>
      <c r="L1707" s="18">
        <f t="shared" si="78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 s="12" t="s">
        <v>8322</v>
      </c>
      <c r="R1707" s="12" t="s">
        <v>8344</v>
      </c>
      <c r="S1707">
        <f t="shared" si="80"/>
        <v>0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6">
        <f t="shared" si="79"/>
        <v>42179.306388888886</v>
      </c>
      <c r="L1708" s="18">
        <f t="shared" si="78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 s="12" t="s">
        <v>8322</v>
      </c>
      <c r="R1708" s="12" t="s">
        <v>8344</v>
      </c>
      <c r="S1708">
        <f t="shared" si="80"/>
        <v>0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6">
        <f t="shared" si="79"/>
        <v>42427.721006944441</v>
      </c>
      <c r="L1709" s="18">
        <f t="shared" si="78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 s="12" t="s">
        <v>8322</v>
      </c>
      <c r="R1709" s="12" t="s">
        <v>8344</v>
      </c>
      <c r="S1709">
        <f t="shared" si="80"/>
        <v>54.11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6">
        <f t="shared" si="79"/>
        <v>42451.866967592592</v>
      </c>
      <c r="L1710" s="18">
        <f t="shared" si="78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 s="12" t="s">
        <v>8322</v>
      </c>
      <c r="R1710" s="12" t="s">
        <v>8344</v>
      </c>
      <c r="S1710">
        <f t="shared" si="80"/>
        <v>0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6">
        <f t="shared" si="79"/>
        <v>41841.56381944444</v>
      </c>
      <c r="L1711" s="18">
        <f t="shared" si="78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 s="12" t="s">
        <v>8322</v>
      </c>
      <c r="R1711" s="12" t="s">
        <v>8344</v>
      </c>
      <c r="S1711">
        <f t="shared" si="80"/>
        <v>21.25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6">
        <f t="shared" si="79"/>
        <v>42341.59129629629</v>
      </c>
      <c r="L1712" s="18">
        <f t="shared" si="78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 s="12" t="s">
        <v>8322</v>
      </c>
      <c r="R1712" s="12" t="s">
        <v>8344</v>
      </c>
      <c r="S1712">
        <f t="shared" si="80"/>
        <v>34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6">
        <f t="shared" si="79"/>
        <v>41852.646226851852</v>
      </c>
      <c r="L1713" s="18">
        <f t="shared" si="78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 s="12" t="s">
        <v>8322</v>
      </c>
      <c r="R1713" s="12" t="s">
        <v>8344</v>
      </c>
      <c r="S1713">
        <f t="shared" si="80"/>
        <v>525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6">
        <f t="shared" si="79"/>
        <v>42125.913807870369</v>
      </c>
      <c r="L1714" s="18">
        <f t="shared" si="78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 s="12" t="s">
        <v>8322</v>
      </c>
      <c r="R1714" s="12" t="s">
        <v>8344</v>
      </c>
      <c r="S1714">
        <f t="shared" si="80"/>
        <v>0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6">
        <f t="shared" si="79"/>
        <v>41887.801064814819</v>
      </c>
      <c r="L1715" s="18">
        <f t="shared" si="78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 s="12" t="s">
        <v>8322</v>
      </c>
      <c r="R1715" s="12" t="s">
        <v>8344</v>
      </c>
      <c r="S1715">
        <f t="shared" si="80"/>
        <v>50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6">
        <f t="shared" si="79"/>
        <v>42095.918530092589</v>
      </c>
      <c r="L1716" s="18">
        <f t="shared" si="78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 s="12" t="s">
        <v>8322</v>
      </c>
      <c r="R1716" s="12" t="s">
        <v>8344</v>
      </c>
      <c r="S1716">
        <f t="shared" si="80"/>
        <v>115.71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6">
        <f t="shared" si="79"/>
        <v>42064.217418981483</v>
      </c>
      <c r="L1717" s="18">
        <f t="shared" si="78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 s="12" t="s">
        <v>8322</v>
      </c>
      <c r="R1717" s="12" t="s">
        <v>8344</v>
      </c>
      <c r="S1717">
        <f t="shared" si="80"/>
        <v>5.5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6">
        <f t="shared" si="79"/>
        <v>42673.577534722222</v>
      </c>
      <c r="L1718" s="18">
        <f t="shared" si="78"/>
        <v>42713.619201388887</v>
      </c>
      <c r="M1718" t="b">
        <v>0</v>
      </c>
      <c r="N1718">
        <v>3</v>
      </c>
      <c r="O1718" t="b">
        <v>0</v>
      </c>
      <c r="P1718" t="s">
        <v>8291</v>
      </c>
      <c r="Q1718" s="12" t="s">
        <v>8322</v>
      </c>
      <c r="R1718" s="12" t="s">
        <v>8344</v>
      </c>
      <c r="S1718">
        <f t="shared" si="80"/>
        <v>50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6">
        <f t="shared" si="79"/>
        <v>42460.98192129629</v>
      </c>
      <c r="L1719" s="18">
        <f t="shared" si="78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 s="12" t="s">
        <v>8322</v>
      </c>
      <c r="R1719" s="12" t="s">
        <v>8344</v>
      </c>
      <c r="S1719">
        <f t="shared" si="80"/>
        <v>34.020000000000003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6">
        <f t="shared" si="79"/>
        <v>42460.610520833332</v>
      </c>
      <c r="L1720" s="18">
        <f t="shared" si="78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 s="12" t="s">
        <v>8322</v>
      </c>
      <c r="R1720" s="12" t="s">
        <v>8344</v>
      </c>
      <c r="S1720">
        <f t="shared" si="80"/>
        <v>37.5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6">
        <f t="shared" si="79"/>
        <v>41869.534618055557</v>
      </c>
      <c r="L1721" s="18">
        <f t="shared" si="78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 s="12" t="s">
        <v>8322</v>
      </c>
      <c r="R1721" s="12" t="s">
        <v>8344</v>
      </c>
      <c r="S1721">
        <f t="shared" si="80"/>
        <v>11.67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6">
        <f t="shared" si="79"/>
        <v>41922.783229166671</v>
      </c>
      <c r="L1722" s="18">
        <f t="shared" si="78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 s="12" t="s">
        <v>8322</v>
      </c>
      <c r="R1722" s="12" t="s">
        <v>8344</v>
      </c>
      <c r="S1722">
        <f t="shared" si="80"/>
        <v>28.13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6">
        <f t="shared" si="79"/>
        <v>42319.461377314816</v>
      </c>
      <c r="L1723" s="18">
        <f t="shared" si="78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 s="12" t="s">
        <v>8322</v>
      </c>
      <c r="R1723" s="12" t="s">
        <v>8344</v>
      </c>
      <c r="S1723">
        <f t="shared" si="80"/>
        <v>0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6">
        <f t="shared" si="79"/>
        <v>42425.960983796293</v>
      </c>
      <c r="L1724" s="18">
        <f t="shared" si="78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 s="12" t="s">
        <v>8322</v>
      </c>
      <c r="R1724" s="12" t="s">
        <v>8344</v>
      </c>
      <c r="S1724">
        <f t="shared" si="80"/>
        <v>1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6">
        <f t="shared" si="79"/>
        <v>42129.82540509259</v>
      </c>
      <c r="L1725" s="18">
        <f t="shared" si="78"/>
        <v>42186.25</v>
      </c>
      <c r="M1725" t="b">
        <v>0</v>
      </c>
      <c r="N1725">
        <v>3</v>
      </c>
      <c r="O1725" t="b">
        <v>0</v>
      </c>
      <c r="P1725" t="s">
        <v>8291</v>
      </c>
      <c r="Q1725" s="12" t="s">
        <v>8322</v>
      </c>
      <c r="R1725" s="12" t="s">
        <v>8344</v>
      </c>
      <c r="S1725">
        <f t="shared" si="80"/>
        <v>216.67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6">
        <f t="shared" si="79"/>
        <v>41912.932430555556</v>
      </c>
      <c r="L1726" s="18">
        <f t="shared" si="78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 s="12" t="s">
        <v>8322</v>
      </c>
      <c r="R1726" s="12" t="s">
        <v>8344</v>
      </c>
      <c r="S1726">
        <f t="shared" si="80"/>
        <v>8.75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6">
        <f t="shared" si="79"/>
        <v>41845.968159722222</v>
      </c>
      <c r="L1727" s="18">
        <f t="shared" si="78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 s="12" t="s">
        <v>8322</v>
      </c>
      <c r="R1727" s="12" t="s">
        <v>8344</v>
      </c>
      <c r="S1727">
        <f t="shared" si="80"/>
        <v>62.22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6">
        <f t="shared" si="79"/>
        <v>41788.919722222221</v>
      </c>
      <c r="L1728" s="18">
        <f t="shared" si="78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 s="12" t="s">
        <v>8322</v>
      </c>
      <c r="R1728" s="12" t="s">
        <v>8344</v>
      </c>
      <c r="S1728">
        <f t="shared" si="80"/>
        <v>137.25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6">
        <f t="shared" si="79"/>
        <v>42044.927974537044</v>
      </c>
      <c r="L1729" s="18">
        <f t="shared" si="78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 s="12" t="s">
        <v>8322</v>
      </c>
      <c r="R1729" s="12" t="s">
        <v>8344</v>
      </c>
      <c r="S1729">
        <f t="shared" si="80"/>
        <v>1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6">
        <f t="shared" si="79"/>
        <v>42268.625856481478</v>
      </c>
      <c r="L1730" s="18">
        <f t="shared" ref="L1730:L1793" si="81"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8291</v>
      </c>
      <c r="Q1730" s="12" t="s">
        <v>8322</v>
      </c>
      <c r="R1730" s="12" t="s">
        <v>8344</v>
      </c>
      <c r="S1730">
        <f t="shared" si="80"/>
        <v>122.14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6">
        <f t="shared" ref="K1731:K1794" si="82">(((J1731/60)/60)/24)+DATE(1970,1,1)</f>
        <v>42471.052152777775</v>
      </c>
      <c r="L1731" s="18">
        <f t="shared" si="81"/>
        <v>42531.052152777775</v>
      </c>
      <c r="M1731" t="b">
        <v>0</v>
      </c>
      <c r="N1731">
        <v>0</v>
      </c>
      <c r="O1731" t="b">
        <v>0</v>
      </c>
      <c r="P1731" t="s">
        <v>8291</v>
      </c>
      <c r="Q1731" s="12" t="s">
        <v>8322</v>
      </c>
      <c r="R1731" s="12" t="s">
        <v>8344</v>
      </c>
      <c r="S1731">
        <f t="shared" ref="S1731:S1794" si="83">IFERROR(ROUND(E1731/N1731,2),0)</f>
        <v>0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6">
        <f t="shared" si="82"/>
        <v>42272.087766203709</v>
      </c>
      <c r="L1732" s="18">
        <f t="shared" si="81"/>
        <v>42302.087766203709</v>
      </c>
      <c r="M1732" t="b">
        <v>0</v>
      </c>
      <c r="N1732">
        <v>0</v>
      </c>
      <c r="O1732" t="b">
        <v>0</v>
      </c>
      <c r="P1732" t="s">
        <v>8291</v>
      </c>
      <c r="Q1732" s="12" t="s">
        <v>8322</v>
      </c>
      <c r="R1732" s="12" t="s">
        <v>8344</v>
      </c>
      <c r="S1732">
        <f t="shared" si="83"/>
        <v>0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6">
        <f t="shared" si="82"/>
        <v>42152.906851851847</v>
      </c>
      <c r="L1733" s="18">
        <f t="shared" si="81"/>
        <v>42166.625</v>
      </c>
      <c r="M1733" t="b">
        <v>0</v>
      </c>
      <c r="N1733">
        <v>0</v>
      </c>
      <c r="O1733" t="b">
        <v>0</v>
      </c>
      <c r="P1733" t="s">
        <v>8291</v>
      </c>
      <c r="Q1733" s="12" t="s">
        <v>8322</v>
      </c>
      <c r="R1733" s="12" t="s">
        <v>8344</v>
      </c>
      <c r="S1733">
        <f t="shared" si="83"/>
        <v>0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6">
        <f t="shared" si="82"/>
        <v>42325.683807870373</v>
      </c>
      <c r="L1734" s="18">
        <f t="shared" si="81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 s="12" t="s">
        <v>8322</v>
      </c>
      <c r="R1734" s="12" t="s">
        <v>8344</v>
      </c>
      <c r="S1734">
        <f t="shared" si="83"/>
        <v>0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6">
        <f t="shared" si="82"/>
        <v>42614.675625000003</v>
      </c>
      <c r="L1735" s="18">
        <f t="shared" si="81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 s="12" t="s">
        <v>8322</v>
      </c>
      <c r="R1735" s="12" t="s">
        <v>8344</v>
      </c>
      <c r="S1735">
        <f t="shared" si="83"/>
        <v>0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6">
        <f t="shared" si="82"/>
        <v>42102.036527777775</v>
      </c>
      <c r="L1736" s="18">
        <f t="shared" si="81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 s="12" t="s">
        <v>8322</v>
      </c>
      <c r="R1736" s="12" t="s">
        <v>8344</v>
      </c>
      <c r="S1736">
        <f t="shared" si="83"/>
        <v>1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6">
        <f t="shared" si="82"/>
        <v>42559.814178240747</v>
      </c>
      <c r="L1737" s="18">
        <f t="shared" si="81"/>
        <v>42589.814178240747</v>
      </c>
      <c r="M1737" t="b">
        <v>0</v>
      </c>
      <c r="N1737">
        <v>2</v>
      </c>
      <c r="O1737" t="b">
        <v>0</v>
      </c>
      <c r="P1737" t="s">
        <v>8291</v>
      </c>
      <c r="Q1737" s="12" t="s">
        <v>8322</v>
      </c>
      <c r="R1737" s="12" t="s">
        <v>8344</v>
      </c>
      <c r="S1737">
        <f t="shared" si="83"/>
        <v>55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6">
        <f t="shared" si="82"/>
        <v>42286.861493055556</v>
      </c>
      <c r="L1738" s="18">
        <f t="shared" si="81"/>
        <v>42316.90315972222</v>
      </c>
      <c r="M1738" t="b">
        <v>0</v>
      </c>
      <c r="N1738">
        <v>1</v>
      </c>
      <c r="O1738" t="b">
        <v>0</v>
      </c>
      <c r="P1738" t="s">
        <v>8291</v>
      </c>
      <c r="Q1738" s="12" t="s">
        <v>8322</v>
      </c>
      <c r="R1738" s="12" t="s">
        <v>8344</v>
      </c>
      <c r="S1738">
        <f t="shared" si="83"/>
        <v>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6">
        <f t="shared" si="82"/>
        <v>42175.948981481488</v>
      </c>
      <c r="L1739" s="18">
        <f t="shared" si="81"/>
        <v>42205.948981481488</v>
      </c>
      <c r="M1739" t="b">
        <v>0</v>
      </c>
      <c r="N1739">
        <v>15</v>
      </c>
      <c r="O1739" t="b">
        <v>0</v>
      </c>
      <c r="P1739" t="s">
        <v>8291</v>
      </c>
      <c r="Q1739" s="12" t="s">
        <v>8322</v>
      </c>
      <c r="R1739" s="12" t="s">
        <v>8344</v>
      </c>
      <c r="S1739">
        <f t="shared" si="83"/>
        <v>56.67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6">
        <f t="shared" si="82"/>
        <v>41884.874328703707</v>
      </c>
      <c r="L1740" s="18">
        <f t="shared" si="81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 s="12" t="s">
        <v>8322</v>
      </c>
      <c r="R1740" s="12" t="s">
        <v>8344</v>
      </c>
      <c r="S1740">
        <f t="shared" si="83"/>
        <v>20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6">
        <f t="shared" si="82"/>
        <v>42435.874212962968</v>
      </c>
      <c r="L1741" s="18">
        <f t="shared" si="81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 s="12" t="s">
        <v>8322</v>
      </c>
      <c r="R1741" s="12" t="s">
        <v>8344</v>
      </c>
      <c r="S1741">
        <f t="shared" si="83"/>
        <v>1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6">
        <f t="shared" si="82"/>
        <v>42171.817384259266</v>
      </c>
      <c r="L1742" s="18">
        <f t="shared" si="81"/>
        <v>42201.817384259266</v>
      </c>
      <c r="M1742" t="b">
        <v>0</v>
      </c>
      <c r="N1742">
        <v>0</v>
      </c>
      <c r="O1742" t="b">
        <v>0</v>
      </c>
      <c r="P1742" t="s">
        <v>8291</v>
      </c>
      <c r="Q1742" s="12" t="s">
        <v>8322</v>
      </c>
      <c r="R1742" s="12" t="s">
        <v>8344</v>
      </c>
      <c r="S1742">
        <f t="shared" si="83"/>
        <v>0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6">
        <f t="shared" si="82"/>
        <v>42120.628136574072</v>
      </c>
      <c r="L1743" s="18">
        <f t="shared" si="81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 s="12" t="s">
        <v>8335</v>
      </c>
      <c r="R1743" s="12" t="s">
        <v>8336</v>
      </c>
      <c r="S1743">
        <f t="shared" si="83"/>
        <v>25.58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6">
        <f t="shared" si="82"/>
        <v>42710.876967592587</v>
      </c>
      <c r="L1744" s="18">
        <f t="shared" si="81"/>
        <v>42742.875</v>
      </c>
      <c r="M1744" t="b">
        <v>0</v>
      </c>
      <c r="N1744">
        <v>34</v>
      </c>
      <c r="O1744" t="b">
        <v>1</v>
      </c>
      <c r="P1744" t="s">
        <v>8283</v>
      </c>
      <c r="Q1744" s="12" t="s">
        <v>8335</v>
      </c>
      <c r="R1744" s="12" t="s">
        <v>8336</v>
      </c>
      <c r="S1744">
        <f t="shared" si="83"/>
        <v>63.97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6">
        <f t="shared" si="82"/>
        <v>42586.925636574073</v>
      </c>
      <c r="L1745" s="18">
        <f t="shared" si="81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 s="12" t="s">
        <v>8335</v>
      </c>
      <c r="R1745" s="12" t="s">
        <v>8336</v>
      </c>
      <c r="S1745">
        <f t="shared" si="83"/>
        <v>89.93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6">
        <f t="shared" si="82"/>
        <v>42026.605057870373</v>
      </c>
      <c r="L1746" s="18">
        <f t="shared" si="81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 s="12" t="s">
        <v>8335</v>
      </c>
      <c r="R1746" s="12" t="s">
        <v>8336</v>
      </c>
      <c r="S1746">
        <f t="shared" si="83"/>
        <v>93.07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6">
        <f t="shared" si="82"/>
        <v>42690.259699074071</v>
      </c>
      <c r="L1747" s="18">
        <f t="shared" si="81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 s="12" t="s">
        <v>8335</v>
      </c>
      <c r="R1747" s="12" t="s">
        <v>8336</v>
      </c>
      <c r="S1747">
        <f t="shared" si="83"/>
        <v>89.67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6">
        <f t="shared" si="82"/>
        <v>42668.176701388889</v>
      </c>
      <c r="L1748" s="18">
        <f t="shared" si="81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 s="12" t="s">
        <v>8335</v>
      </c>
      <c r="R1748" s="12" t="s">
        <v>8336</v>
      </c>
      <c r="S1748">
        <f t="shared" si="83"/>
        <v>207.62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6">
        <f t="shared" si="82"/>
        <v>42292.435532407413</v>
      </c>
      <c r="L1749" s="18">
        <f t="shared" si="81"/>
        <v>42321.625</v>
      </c>
      <c r="M1749" t="b">
        <v>0</v>
      </c>
      <c r="N1749">
        <v>159</v>
      </c>
      <c r="O1749" t="b">
        <v>1</v>
      </c>
      <c r="P1749" t="s">
        <v>8283</v>
      </c>
      <c r="Q1749" s="12" t="s">
        <v>8335</v>
      </c>
      <c r="R1749" s="12" t="s">
        <v>8336</v>
      </c>
      <c r="S1749">
        <f t="shared" si="83"/>
        <v>59.41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6">
        <f t="shared" si="82"/>
        <v>42219.950729166667</v>
      </c>
      <c r="L1750" s="18">
        <f t="shared" si="81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 s="12" t="s">
        <v>8335</v>
      </c>
      <c r="R1750" s="12" t="s">
        <v>8336</v>
      </c>
      <c r="S1750">
        <f t="shared" si="83"/>
        <v>358.97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6">
        <f t="shared" si="82"/>
        <v>42758.975937499999</v>
      </c>
      <c r="L1751" s="18">
        <f t="shared" si="81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 s="12" t="s">
        <v>8335</v>
      </c>
      <c r="R1751" s="12" t="s">
        <v>8336</v>
      </c>
      <c r="S1751">
        <f t="shared" si="83"/>
        <v>94.74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6">
        <f t="shared" si="82"/>
        <v>42454.836851851855</v>
      </c>
      <c r="L1752" s="18">
        <f t="shared" si="81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 s="12" t="s">
        <v>8335</v>
      </c>
      <c r="R1752" s="12" t="s">
        <v>8336</v>
      </c>
      <c r="S1752">
        <f t="shared" si="83"/>
        <v>80.650000000000006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6">
        <f t="shared" si="82"/>
        <v>42052.7815162037</v>
      </c>
      <c r="L1753" s="18">
        <f t="shared" si="81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 s="12" t="s">
        <v>8335</v>
      </c>
      <c r="R1753" s="12" t="s">
        <v>8336</v>
      </c>
      <c r="S1753">
        <f t="shared" si="83"/>
        <v>168.69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6">
        <f t="shared" si="82"/>
        <v>42627.253263888888</v>
      </c>
      <c r="L1754" s="18">
        <f t="shared" si="81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 s="12" t="s">
        <v>8335</v>
      </c>
      <c r="R1754" s="12" t="s">
        <v>8336</v>
      </c>
      <c r="S1754">
        <f t="shared" si="83"/>
        <v>34.69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6">
        <f t="shared" si="82"/>
        <v>42420.74962962963</v>
      </c>
      <c r="L1755" s="18">
        <f t="shared" si="81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 s="12" t="s">
        <v>8335</v>
      </c>
      <c r="R1755" s="12" t="s">
        <v>8336</v>
      </c>
      <c r="S1755">
        <f t="shared" si="83"/>
        <v>462.86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6">
        <f t="shared" si="82"/>
        <v>42067.876770833333</v>
      </c>
      <c r="L1756" s="18">
        <f t="shared" si="81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 s="12" t="s">
        <v>8335</v>
      </c>
      <c r="R1756" s="12" t="s">
        <v>8336</v>
      </c>
      <c r="S1756">
        <f t="shared" si="83"/>
        <v>104.39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6">
        <f t="shared" si="82"/>
        <v>42252.788900462961</v>
      </c>
      <c r="L1757" s="18">
        <f t="shared" si="81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 s="12" t="s">
        <v>8335</v>
      </c>
      <c r="R1757" s="12" t="s">
        <v>8336</v>
      </c>
      <c r="S1757">
        <f t="shared" si="83"/>
        <v>7.5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6">
        <f t="shared" si="82"/>
        <v>42571.167465277773</v>
      </c>
      <c r="L1758" s="18">
        <f t="shared" si="81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 s="12" t="s">
        <v>8335</v>
      </c>
      <c r="R1758" s="12" t="s">
        <v>8336</v>
      </c>
      <c r="S1758">
        <f t="shared" si="83"/>
        <v>47.13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6">
        <f t="shared" si="82"/>
        <v>42733.827349537038</v>
      </c>
      <c r="L1759" s="18">
        <f t="shared" si="81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 s="12" t="s">
        <v>8335</v>
      </c>
      <c r="R1759" s="12" t="s">
        <v>8336</v>
      </c>
      <c r="S1759">
        <f t="shared" si="83"/>
        <v>414.29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6">
        <f t="shared" si="82"/>
        <v>42505.955925925926</v>
      </c>
      <c r="L1760" s="18">
        <f t="shared" si="81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 s="12" t="s">
        <v>8335</v>
      </c>
      <c r="R1760" s="12" t="s">
        <v>8336</v>
      </c>
      <c r="S1760">
        <f t="shared" si="83"/>
        <v>42.48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6">
        <f t="shared" si="82"/>
        <v>42068.829039351855</v>
      </c>
      <c r="L1761" s="18">
        <f t="shared" si="81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 s="12" t="s">
        <v>8335</v>
      </c>
      <c r="R1761" s="12" t="s">
        <v>8336</v>
      </c>
      <c r="S1761">
        <f t="shared" si="83"/>
        <v>108.78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6">
        <f t="shared" si="82"/>
        <v>42405.67260416667</v>
      </c>
      <c r="L1762" s="18">
        <f t="shared" si="81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 s="12" t="s">
        <v>8335</v>
      </c>
      <c r="R1762" s="12" t="s">
        <v>8336</v>
      </c>
      <c r="S1762">
        <f t="shared" si="83"/>
        <v>81.099999999999994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6">
        <f t="shared" si="82"/>
        <v>42209.567824074074</v>
      </c>
      <c r="L1763" s="18">
        <f t="shared" si="81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 s="12" t="s">
        <v>8335</v>
      </c>
      <c r="R1763" s="12" t="s">
        <v>8336</v>
      </c>
      <c r="S1763">
        <f t="shared" si="83"/>
        <v>51.67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6">
        <f t="shared" si="82"/>
        <v>42410.982002314813</v>
      </c>
      <c r="L1764" s="18">
        <f t="shared" si="81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 s="12" t="s">
        <v>8335</v>
      </c>
      <c r="R1764" s="12" t="s">
        <v>8336</v>
      </c>
      <c r="S1764">
        <f t="shared" si="83"/>
        <v>35.4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6">
        <f t="shared" si="82"/>
        <v>42636.868518518517</v>
      </c>
      <c r="L1765" s="18">
        <f t="shared" si="81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 s="12" t="s">
        <v>8335</v>
      </c>
      <c r="R1765" s="12" t="s">
        <v>8336</v>
      </c>
      <c r="S1765">
        <f t="shared" si="83"/>
        <v>103.64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6">
        <f t="shared" si="82"/>
        <v>41825.485868055555</v>
      </c>
      <c r="L1766" s="18">
        <f t="shared" si="81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 s="12" t="s">
        <v>8335</v>
      </c>
      <c r="R1766" s="12" t="s">
        <v>8336</v>
      </c>
      <c r="S1766">
        <f t="shared" si="83"/>
        <v>55.28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6">
        <f t="shared" si="82"/>
        <v>41834.980462962965</v>
      </c>
      <c r="L1767" s="18">
        <f t="shared" si="81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 s="12" t="s">
        <v>8335</v>
      </c>
      <c r="R1767" s="12" t="s">
        <v>8336</v>
      </c>
      <c r="S1767">
        <f t="shared" si="83"/>
        <v>72.17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6">
        <f t="shared" si="82"/>
        <v>41855.859814814816</v>
      </c>
      <c r="L1768" s="18">
        <f t="shared" si="81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 s="12" t="s">
        <v>8335</v>
      </c>
      <c r="R1768" s="12" t="s">
        <v>8336</v>
      </c>
      <c r="S1768">
        <f t="shared" si="83"/>
        <v>0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6">
        <f t="shared" si="82"/>
        <v>41824.658379629633</v>
      </c>
      <c r="L1769" s="18">
        <f t="shared" si="81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 s="12" t="s">
        <v>8335</v>
      </c>
      <c r="R1769" s="12" t="s">
        <v>8336</v>
      </c>
      <c r="S1769">
        <f t="shared" si="83"/>
        <v>58.62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6">
        <f t="shared" si="82"/>
        <v>41849.560694444444</v>
      </c>
      <c r="L1770" s="18">
        <f t="shared" si="81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 s="12" t="s">
        <v>8335</v>
      </c>
      <c r="R1770" s="12" t="s">
        <v>8336</v>
      </c>
      <c r="S1770">
        <f t="shared" si="83"/>
        <v>12.47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6">
        <f t="shared" si="82"/>
        <v>41987.818969907406</v>
      </c>
      <c r="L1771" s="18">
        <f t="shared" si="81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 s="12" t="s">
        <v>8335</v>
      </c>
      <c r="R1771" s="12" t="s">
        <v>8336</v>
      </c>
      <c r="S1771">
        <f t="shared" si="83"/>
        <v>49.14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6">
        <f t="shared" si="82"/>
        <v>41891.780023148152</v>
      </c>
      <c r="L1772" s="18">
        <f t="shared" si="81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 s="12" t="s">
        <v>8335</v>
      </c>
      <c r="R1772" s="12" t="s">
        <v>8336</v>
      </c>
      <c r="S1772">
        <f t="shared" si="83"/>
        <v>150.5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6">
        <f t="shared" si="82"/>
        <v>41905.979629629634</v>
      </c>
      <c r="L1773" s="18">
        <f t="shared" si="81"/>
        <v>41935.979629629634</v>
      </c>
      <c r="M1773" t="b">
        <v>1</v>
      </c>
      <c r="N1773">
        <v>25</v>
      </c>
      <c r="O1773" t="b">
        <v>0</v>
      </c>
      <c r="P1773" t="s">
        <v>8283</v>
      </c>
      <c r="Q1773" s="12" t="s">
        <v>8335</v>
      </c>
      <c r="R1773" s="12" t="s">
        <v>8336</v>
      </c>
      <c r="S1773">
        <f t="shared" si="83"/>
        <v>35.799999999999997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6">
        <f t="shared" si="82"/>
        <v>41766.718009259261</v>
      </c>
      <c r="L1774" s="18">
        <f t="shared" si="81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 s="12" t="s">
        <v>8335</v>
      </c>
      <c r="R1774" s="12" t="s">
        <v>8336</v>
      </c>
      <c r="S1774">
        <f t="shared" si="83"/>
        <v>45.16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6">
        <f t="shared" si="82"/>
        <v>41978.760393518518</v>
      </c>
      <c r="L1775" s="18">
        <f t="shared" si="81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 s="12" t="s">
        <v>8335</v>
      </c>
      <c r="R1775" s="12" t="s">
        <v>8336</v>
      </c>
      <c r="S1775">
        <f t="shared" si="83"/>
        <v>98.79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6">
        <f t="shared" si="82"/>
        <v>41930.218657407408</v>
      </c>
      <c r="L1776" s="18">
        <f t="shared" si="81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 s="12" t="s">
        <v>8335</v>
      </c>
      <c r="R1776" s="12" t="s">
        <v>8336</v>
      </c>
      <c r="S1776">
        <f t="shared" si="83"/>
        <v>88.31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6">
        <f t="shared" si="82"/>
        <v>41891.976388888892</v>
      </c>
      <c r="L1777" s="18">
        <f t="shared" si="81"/>
        <v>41936.976388888892</v>
      </c>
      <c r="M1777" t="b">
        <v>1</v>
      </c>
      <c r="N1777">
        <v>124</v>
      </c>
      <c r="O1777" t="b">
        <v>0</v>
      </c>
      <c r="P1777" t="s">
        <v>8283</v>
      </c>
      <c r="Q1777" s="12" t="s">
        <v>8335</v>
      </c>
      <c r="R1777" s="12" t="s">
        <v>8336</v>
      </c>
      <c r="S1777">
        <f t="shared" si="83"/>
        <v>170.63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6">
        <f t="shared" si="82"/>
        <v>41905.95684027778</v>
      </c>
      <c r="L1778" s="18">
        <f t="shared" si="81"/>
        <v>41941.95684027778</v>
      </c>
      <c r="M1778" t="b">
        <v>1</v>
      </c>
      <c r="N1778">
        <v>4</v>
      </c>
      <c r="O1778" t="b">
        <v>0</v>
      </c>
      <c r="P1778" t="s">
        <v>8283</v>
      </c>
      <c r="Q1778" s="12" t="s">
        <v>8335</v>
      </c>
      <c r="R1778" s="12" t="s">
        <v>8336</v>
      </c>
      <c r="S1778">
        <f t="shared" si="83"/>
        <v>83.75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6">
        <f t="shared" si="82"/>
        <v>42025.357094907406</v>
      </c>
      <c r="L1779" s="18">
        <f t="shared" si="81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 s="12" t="s">
        <v>8335</v>
      </c>
      <c r="R1779" s="12" t="s">
        <v>8336</v>
      </c>
      <c r="S1779">
        <f t="shared" si="83"/>
        <v>65.099999999999994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6">
        <f t="shared" si="82"/>
        <v>42045.86336805555</v>
      </c>
      <c r="L1780" s="18">
        <f t="shared" si="81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 s="12" t="s">
        <v>8335</v>
      </c>
      <c r="R1780" s="12" t="s">
        <v>8336</v>
      </c>
      <c r="S1780">
        <f t="shared" si="83"/>
        <v>66.33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6">
        <f t="shared" si="82"/>
        <v>42585.691898148143</v>
      </c>
      <c r="L1781" s="18">
        <f t="shared" si="81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 s="12" t="s">
        <v>8335</v>
      </c>
      <c r="R1781" s="12" t="s">
        <v>8336</v>
      </c>
      <c r="S1781">
        <f t="shared" si="83"/>
        <v>104.89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6">
        <f t="shared" si="82"/>
        <v>42493.600810185191</v>
      </c>
      <c r="L1782" s="18">
        <f t="shared" si="81"/>
        <v>42553.600810185191</v>
      </c>
      <c r="M1782" t="b">
        <v>1</v>
      </c>
      <c r="N1782">
        <v>152</v>
      </c>
      <c r="O1782" t="b">
        <v>0</v>
      </c>
      <c r="P1782" t="s">
        <v>8283</v>
      </c>
      <c r="Q1782" s="12" t="s">
        <v>8335</v>
      </c>
      <c r="R1782" s="12" t="s">
        <v>8336</v>
      </c>
      <c r="S1782">
        <f t="shared" si="83"/>
        <v>78.44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6">
        <f t="shared" si="82"/>
        <v>42597.617418981477</v>
      </c>
      <c r="L1783" s="18">
        <f t="shared" si="81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 s="12" t="s">
        <v>8335</v>
      </c>
      <c r="R1783" s="12" t="s">
        <v>8336</v>
      </c>
      <c r="S1783">
        <f t="shared" si="83"/>
        <v>59.04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6">
        <f t="shared" si="82"/>
        <v>42388.575104166666</v>
      </c>
      <c r="L1784" s="18">
        <f t="shared" si="81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 s="12" t="s">
        <v>8335</v>
      </c>
      <c r="R1784" s="12" t="s">
        <v>8336</v>
      </c>
      <c r="S1784">
        <f t="shared" si="83"/>
        <v>71.34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6">
        <f t="shared" si="82"/>
        <v>42115.949976851851</v>
      </c>
      <c r="L1785" s="18">
        <f t="shared" si="81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 s="12" t="s">
        <v>8335</v>
      </c>
      <c r="R1785" s="12" t="s">
        <v>8336</v>
      </c>
      <c r="S1785">
        <f t="shared" si="83"/>
        <v>51.23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6">
        <f t="shared" si="82"/>
        <v>42003.655555555553</v>
      </c>
      <c r="L1786" s="18">
        <f t="shared" si="81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 s="12" t="s">
        <v>8335</v>
      </c>
      <c r="R1786" s="12" t="s">
        <v>8336</v>
      </c>
      <c r="S1786">
        <f t="shared" si="83"/>
        <v>60.24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6">
        <f t="shared" si="82"/>
        <v>41897.134895833333</v>
      </c>
      <c r="L1787" s="18">
        <f t="shared" si="81"/>
        <v>41928</v>
      </c>
      <c r="M1787" t="b">
        <v>1</v>
      </c>
      <c r="N1787">
        <v>108</v>
      </c>
      <c r="O1787" t="b">
        <v>0</v>
      </c>
      <c r="P1787" t="s">
        <v>8283</v>
      </c>
      <c r="Q1787" s="12" t="s">
        <v>8335</v>
      </c>
      <c r="R1787" s="12" t="s">
        <v>8336</v>
      </c>
      <c r="S1787">
        <f t="shared" si="83"/>
        <v>44.94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6">
        <f t="shared" si="82"/>
        <v>41958.550659722227</v>
      </c>
      <c r="L1788" s="18">
        <f t="shared" si="81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 s="12" t="s">
        <v>8335</v>
      </c>
      <c r="R1788" s="12" t="s">
        <v>8336</v>
      </c>
      <c r="S1788">
        <f t="shared" si="83"/>
        <v>31.21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6">
        <f t="shared" si="82"/>
        <v>42068.65552083333</v>
      </c>
      <c r="L1789" s="18">
        <f t="shared" si="81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 s="12" t="s">
        <v>8335</v>
      </c>
      <c r="R1789" s="12" t="s">
        <v>8336</v>
      </c>
      <c r="S1789">
        <f t="shared" si="83"/>
        <v>63.88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6">
        <f t="shared" si="82"/>
        <v>41913.94840277778</v>
      </c>
      <c r="L1790" s="18">
        <f t="shared" si="81"/>
        <v>41943.94840277778</v>
      </c>
      <c r="M1790" t="b">
        <v>1</v>
      </c>
      <c r="N1790">
        <v>4</v>
      </c>
      <c r="O1790" t="b">
        <v>0</v>
      </c>
      <c r="P1790" t="s">
        <v>8283</v>
      </c>
      <c r="Q1790" s="12" t="s">
        <v>8335</v>
      </c>
      <c r="R1790" s="12" t="s">
        <v>8336</v>
      </c>
      <c r="S1790">
        <f t="shared" si="83"/>
        <v>19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6">
        <f t="shared" si="82"/>
        <v>41956.250034722223</v>
      </c>
      <c r="L1791" s="18">
        <f t="shared" si="81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 s="12" t="s">
        <v>8335</v>
      </c>
      <c r="R1791" s="12" t="s">
        <v>8336</v>
      </c>
      <c r="S1791">
        <f t="shared" si="83"/>
        <v>10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6">
        <f t="shared" si="82"/>
        <v>42010.674513888895</v>
      </c>
      <c r="L1792" s="18">
        <f t="shared" si="81"/>
        <v>42040.674513888895</v>
      </c>
      <c r="M1792" t="b">
        <v>1</v>
      </c>
      <c r="N1792">
        <v>15</v>
      </c>
      <c r="O1792" t="b">
        <v>0</v>
      </c>
      <c r="P1792" t="s">
        <v>8283</v>
      </c>
      <c r="Q1792" s="12" t="s">
        <v>8335</v>
      </c>
      <c r="R1792" s="12" t="s">
        <v>8336</v>
      </c>
      <c r="S1792">
        <f t="shared" si="83"/>
        <v>109.07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6">
        <f t="shared" si="82"/>
        <v>41973.740335648152</v>
      </c>
      <c r="L1793" s="18">
        <f t="shared" si="81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 s="12" t="s">
        <v>8335</v>
      </c>
      <c r="R1793" s="12" t="s">
        <v>8336</v>
      </c>
      <c r="S1793">
        <f t="shared" si="83"/>
        <v>26.75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6">
        <f t="shared" si="82"/>
        <v>42189.031041666662</v>
      </c>
      <c r="L1794" s="18">
        <f t="shared" ref="L1794:L1857" si="84"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 s="12" t="s">
        <v>8335</v>
      </c>
      <c r="R1794" s="12" t="s">
        <v>8336</v>
      </c>
      <c r="S1794">
        <f t="shared" si="83"/>
        <v>109.94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6">
        <f t="shared" ref="K1795:K1858" si="85">(((J1795/60)/60)/24)+DATE(1970,1,1)</f>
        <v>41940.89166666667</v>
      </c>
      <c r="L1795" s="18">
        <f t="shared" si="84"/>
        <v>41970.933333333334</v>
      </c>
      <c r="M1795" t="b">
        <v>1</v>
      </c>
      <c r="N1795">
        <v>2</v>
      </c>
      <c r="O1795" t="b">
        <v>0</v>
      </c>
      <c r="P1795" t="s">
        <v>8283</v>
      </c>
      <c r="Q1795" s="12" t="s">
        <v>8335</v>
      </c>
      <c r="R1795" s="12" t="s">
        <v>8336</v>
      </c>
      <c r="S1795">
        <f t="shared" ref="S1795:S1858" si="86">IFERROR(ROUND(E1795/N1795,2),0)</f>
        <v>20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6">
        <f t="shared" si="85"/>
        <v>42011.551180555558</v>
      </c>
      <c r="L1796" s="18">
        <f t="shared" si="84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 s="12" t="s">
        <v>8335</v>
      </c>
      <c r="R1796" s="12" t="s">
        <v>8336</v>
      </c>
      <c r="S1796">
        <f t="shared" si="86"/>
        <v>55.39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6">
        <f t="shared" si="85"/>
        <v>42628.288668981477</v>
      </c>
      <c r="L1797" s="18">
        <f t="shared" si="84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 s="12" t="s">
        <v>8335</v>
      </c>
      <c r="R1797" s="12" t="s">
        <v>8336</v>
      </c>
      <c r="S1797">
        <f t="shared" si="86"/>
        <v>133.9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6">
        <f t="shared" si="85"/>
        <v>42515.439421296294</v>
      </c>
      <c r="L1798" s="18">
        <f t="shared" si="84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 s="12" t="s">
        <v>8335</v>
      </c>
      <c r="R1798" s="12" t="s">
        <v>8336</v>
      </c>
      <c r="S1798">
        <f t="shared" si="86"/>
        <v>48.72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6">
        <f t="shared" si="85"/>
        <v>42689.56931712963</v>
      </c>
      <c r="L1799" s="18">
        <f t="shared" si="84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 s="12" t="s">
        <v>8335</v>
      </c>
      <c r="R1799" s="12" t="s">
        <v>8336</v>
      </c>
      <c r="S1799">
        <f t="shared" si="86"/>
        <v>48.25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6">
        <f t="shared" si="85"/>
        <v>42344.32677083333</v>
      </c>
      <c r="L1800" s="18">
        <f t="shared" si="84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 s="12" t="s">
        <v>8335</v>
      </c>
      <c r="R1800" s="12" t="s">
        <v>8336</v>
      </c>
      <c r="S1800">
        <f t="shared" si="86"/>
        <v>58.97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6">
        <f t="shared" si="85"/>
        <v>41934.842685185184</v>
      </c>
      <c r="L1801" s="18">
        <f t="shared" si="84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 s="12" t="s">
        <v>8335</v>
      </c>
      <c r="R1801" s="12" t="s">
        <v>8336</v>
      </c>
      <c r="S1801">
        <f t="shared" si="86"/>
        <v>11.64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6">
        <f t="shared" si="85"/>
        <v>42623.606134259258</v>
      </c>
      <c r="L1802" s="18">
        <f t="shared" si="84"/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 s="12" t="s">
        <v>8335</v>
      </c>
      <c r="R1802" s="12" t="s">
        <v>8336</v>
      </c>
      <c r="S1802">
        <f t="shared" si="86"/>
        <v>83.72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6">
        <f t="shared" si="85"/>
        <v>42321.660509259258</v>
      </c>
      <c r="L1803" s="18">
        <f t="shared" si="84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 s="12" t="s">
        <v>8335</v>
      </c>
      <c r="R1803" s="12" t="s">
        <v>8336</v>
      </c>
      <c r="S1803">
        <f t="shared" si="86"/>
        <v>63.65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6">
        <f t="shared" si="85"/>
        <v>42159.47256944445</v>
      </c>
      <c r="L1804" s="18">
        <f t="shared" si="84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 s="12" t="s">
        <v>8335</v>
      </c>
      <c r="R1804" s="12" t="s">
        <v>8336</v>
      </c>
      <c r="S1804">
        <f t="shared" si="86"/>
        <v>94.28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6">
        <f t="shared" si="85"/>
        <v>42018.071550925932</v>
      </c>
      <c r="L1805" s="18">
        <f t="shared" si="84"/>
        <v>42049.071550925932</v>
      </c>
      <c r="M1805" t="b">
        <v>1</v>
      </c>
      <c r="N1805">
        <v>75</v>
      </c>
      <c r="O1805" t="b">
        <v>0</v>
      </c>
      <c r="P1805" t="s">
        <v>8283</v>
      </c>
      <c r="Q1805" s="12" t="s">
        <v>8335</v>
      </c>
      <c r="R1805" s="12" t="s">
        <v>8336</v>
      </c>
      <c r="S1805">
        <f t="shared" si="86"/>
        <v>71.87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6">
        <f t="shared" si="85"/>
        <v>42282.678287037037</v>
      </c>
      <c r="L1806" s="18">
        <f t="shared" si="84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 s="12" t="s">
        <v>8335</v>
      </c>
      <c r="R1806" s="12" t="s">
        <v>8336</v>
      </c>
      <c r="S1806">
        <f t="shared" si="86"/>
        <v>104.85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6">
        <f t="shared" si="85"/>
        <v>42247.803912037038</v>
      </c>
      <c r="L1807" s="18">
        <f t="shared" si="84"/>
        <v>42279.75</v>
      </c>
      <c r="M1807" t="b">
        <v>1</v>
      </c>
      <c r="N1807">
        <v>122</v>
      </c>
      <c r="O1807" t="b">
        <v>0</v>
      </c>
      <c r="P1807" t="s">
        <v>8283</v>
      </c>
      <c r="Q1807" s="12" t="s">
        <v>8335</v>
      </c>
      <c r="R1807" s="12" t="s">
        <v>8336</v>
      </c>
      <c r="S1807">
        <f t="shared" si="86"/>
        <v>67.14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6">
        <f t="shared" si="85"/>
        <v>41877.638298611113</v>
      </c>
      <c r="L1808" s="18">
        <f t="shared" si="84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 s="12" t="s">
        <v>8335</v>
      </c>
      <c r="R1808" s="12" t="s">
        <v>8336</v>
      </c>
      <c r="S1808">
        <f t="shared" si="86"/>
        <v>73.88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6">
        <f t="shared" si="85"/>
        <v>41880.068437499998</v>
      </c>
      <c r="L1809" s="18">
        <f t="shared" si="84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 s="12" t="s">
        <v>8335</v>
      </c>
      <c r="R1809" s="12" t="s">
        <v>8336</v>
      </c>
      <c r="S1809">
        <f t="shared" si="86"/>
        <v>69.13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6">
        <f t="shared" si="85"/>
        <v>42742.680902777778</v>
      </c>
      <c r="L1810" s="18">
        <f t="shared" si="84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 s="12" t="s">
        <v>8335</v>
      </c>
      <c r="R1810" s="12" t="s">
        <v>8336</v>
      </c>
      <c r="S1810">
        <f t="shared" si="86"/>
        <v>120.77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6">
        <f t="shared" si="85"/>
        <v>42029.907858796301</v>
      </c>
      <c r="L1811" s="18">
        <f t="shared" si="84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 s="12" t="s">
        <v>8335</v>
      </c>
      <c r="R1811" s="12" t="s">
        <v>8336</v>
      </c>
      <c r="S1811">
        <f t="shared" si="86"/>
        <v>42.22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6">
        <f t="shared" si="85"/>
        <v>41860.91002314815</v>
      </c>
      <c r="L1812" s="18">
        <f t="shared" si="84"/>
        <v>41872.91002314815</v>
      </c>
      <c r="M1812" t="b">
        <v>0</v>
      </c>
      <c r="N1812">
        <v>2</v>
      </c>
      <c r="O1812" t="b">
        <v>0</v>
      </c>
      <c r="P1812" t="s">
        <v>8283</v>
      </c>
      <c r="Q1812" s="12" t="s">
        <v>8335</v>
      </c>
      <c r="R1812" s="12" t="s">
        <v>8336</v>
      </c>
      <c r="S1812">
        <f t="shared" si="86"/>
        <v>7.5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6">
        <f t="shared" si="85"/>
        <v>41876.433680555558</v>
      </c>
      <c r="L1813" s="18">
        <f t="shared" si="84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 s="12" t="s">
        <v>8335</v>
      </c>
      <c r="R1813" s="12" t="s">
        <v>8336</v>
      </c>
      <c r="S1813">
        <f t="shared" si="86"/>
        <v>1.54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6">
        <f t="shared" si="85"/>
        <v>42524.318703703699</v>
      </c>
      <c r="L1814" s="18">
        <f t="shared" si="84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 s="12" t="s">
        <v>8335</v>
      </c>
      <c r="R1814" s="12" t="s">
        <v>8336</v>
      </c>
      <c r="S1814">
        <f t="shared" si="86"/>
        <v>37.61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6">
        <f t="shared" si="85"/>
        <v>41829.889027777775</v>
      </c>
      <c r="L1815" s="18">
        <f t="shared" si="84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 s="12" t="s">
        <v>8335</v>
      </c>
      <c r="R1815" s="12" t="s">
        <v>8336</v>
      </c>
      <c r="S1815">
        <f t="shared" si="86"/>
        <v>0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6">
        <f t="shared" si="85"/>
        <v>42033.314074074078</v>
      </c>
      <c r="L1816" s="18">
        <f t="shared" si="84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 s="12" t="s">
        <v>8335</v>
      </c>
      <c r="R1816" s="12" t="s">
        <v>8336</v>
      </c>
      <c r="S1816">
        <f t="shared" si="86"/>
        <v>42.16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6">
        <f t="shared" si="85"/>
        <v>42172.906678240746</v>
      </c>
      <c r="L1817" s="18">
        <f t="shared" si="84"/>
        <v>42186.906678240746</v>
      </c>
      <c r="M1817" t="b">
        <v>0</v>
      </c>
      <c r="N1817">
        <v>0</v>
      </c>
      <c r="O1817" t="b">
        <v>0</v>
      </c>
      <c r="P1817" t="s">
        <v>8283</v>
      </c>
      <c r="Q1817" s="12" t="s">
        <v>8335</v>
      </c>
      <c r="R1817" s="12" t="s">
        <v>8336</v>
      </c>
      <c r="S1817">
        <f t="shared" si="86"/>
        <v>0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6">
        <f t="shared" si="85"/>
        <v>42548.876192129625</v>
      </c>
      <c r="L1818" s="18">
        <f t="shared" si="84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 s="12" t="s">
        <v>8335</v>
      </c>
      <c r="R1818" s="12" t="s">
        <v>8336</v>
      </c>
      <c r="S1818">
        <f t="shared" si="86"/>
        <v>84.83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6">
        <f t="shared" si="85"/>
        <v>42705.662118055552</v>
      </c>
      <c r="L1819" s="18">
        <f t="shared" si="84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 s="12" t="s">
        <v>8335</v>
      </c>
      <c r="R1819" s="12" t="s">
        <v>8336</v>
      </c>
      <c r="S1819">
        <f t="shared" si="86"/>
        <v>94.19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6">
        <f t="shared" si="85"/>
        <v>42067.234375</v>
      </c>
      <c r="L1820" s="18">
        <f t="shared" si="84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 s="12" t="s">
        <v>8335</v>
      </c>
      <c r="R1820" s="12" t="s">
        <v>8336</v>
      </c>
      <c r="S1820">
        <f t="shared" si="86"/>
        <v>0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6">
        <f t="shared" si="85"/>
        <v>41820.752268518518</v>
      </c>
      <c r="L1821" s="18">
        <f t="shared" si="84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 s="12" t="s">
        <v>8335</v>
      </c>
      <c r="R1821" s="12" t="s">
        <v>8336</v>
      </c>
      <c r="S1821">
        <f t="shared" si="86"/>
        <v>6.25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6">
        <f t="shared" si="85"/>
        <v>42065.084375000006</v>
      </c>
      <c r="L1822" s="18">
        <f t="shared" si="84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 s="12" t="s">
        <v>8335</v>
      </c>
      <c r="R1822" s="12" t="s">
        <v>8336</v>
      </c>
      <c r="S1822">
        <f t="shared" si="86"/>
        <v>213.38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6">
        <f t="shared" si="85"/>
        <v>40926.319062499999</v>
      </c>
      <c r="L1823" s="18">
        <f t="shared" si="84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 s="12" t="s">
        <v>8322</v>
      </c>
      <c r="R1823" s="12" t="s">
        <v>8323</v>
      </c>
      <c r="S1823">
        <f t="shared" si="86"/>
        <v>59.16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6">
        <f t="shared" si="85"/>
        <v>41634.797013888885</v>
      </c>
      <c r="L1824" s="18">
        <f t="shared" si="84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 s="12" t="s">
        <v>8322</v>
      </c>
      <c r="R1824" s="12" t="s">
        <v>8323</v>
      </c>
      <c r="S1824">
        <f t="shared" si="86"/>
        <v>27.27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6">
        <f t="shared" si="85"/>
        <v>41176.684907407405</v>
      </c>
      <c r="L1825" s="18">
        <f t="shared" si="84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 s="12" t="s">
        <v>8322</v>
      </c>
      <c r="R1825" s="12" t="s">
        <v>8323</v>
      </c>
      <c r="S1825">
        <f t="shared" si="86"/>
        <v>24.58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6">
        <f t="shared" si="85"/>
        <v>41626.916284722225</v>
      </c>
      <c r="L1826" s="18">
        <f t="shared" si="84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 s="12" t="s">
        <v>8322</v>
      </c>
      <c r="R1826" s="12" t="s">
        <v>8323</v>
      </c>
      <c r="S1826">
        <f t="shared" si="86"/>
        <v>75.05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6">
        <f t="shared" si="85"/>
        <v>41443.83452546296</v>
      </c>
      <c r="L1827" s="18">
        <f t="shared" si="84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 s="12" t="s">
        <v>8322</v>
      </c>
      <c r="R1827" s="12" t="s">
        <v>8323</v>
      </c>
      <c r="S1827">
        <f t="shared" si="86"/>
        <v>42.02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6">
        <f t="shared" si="85"/>
        <v>41657.923807870371</v>
      </c>
      <c r="L1828" s="18">
        <f t="shared" si="84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 s="12" t="s">
        <v>8322</v>
      </c>
      <c r="R1828" s="12" t="s">
        <v>8323</v>
      </c>
      <c r="S1828">
        <f t="shared" si="86"/>
        <v>53.16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6">
        <f t="shared" si="85"/>
        <v>40555.325937499998</v>
      </c>
      <c r="L1829" s="18">
        <f t="shared" si="84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 s="12" t="s">
        <v>8322</v>
      </c>
      <c r="R1829" s="12" t="s">
        <v>8323</v>
      </c>
      <c r="S1829">
        <f t="shared" si="86"/>
        <v>83.89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6">
        <f t="shared" si="85"/>
        <v>41736.899652777778</v>
      </c>
      <c r="L1830" s="18">
        <f t="shared" si="84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 s="12" t="s">
        <v>8322</v>
      </c>
      <c r="R1830" s="12" t="s">
        <v>8323</v>
      </c>
      <c r="S1830">
        <f t="shared" si="86"/>
        <v>417.33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6">
        <f t="shared" si="85"/>
        <v>40516.087627314817</v>
      </c>
      <c r="L1831" s="18">
        <f t="shared" si="84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 s="12" t="s">
        <v>8322</v>
      </c>
      <c r="R1831" s="12" t="s">
        <v>8323</v>
      </c>
      <c r="S1831">
        <f t="shared" si="86"/>
        <v>75.77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6">
        <f t="shared" si="85"/>
        <v>41664.684108796297</v>
      </c>
      <c r="L1832" s="18">
        <f t="shared" si="84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 s="12" t="s">
        <v>8322</v>
      </c>
      <c r="R1832" s="12" t="s">
        <v>8323</v>
      </c>
      <c r="S1832">
        <f t="shared" si="86"/>
        <v>67.39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6">
        <f t="shared" si="85"/>
        <v>41026.996099537035</v>
      </c>
      <c r="L1833" s="18">
        <f t="shared" si="84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 s="12" t="s">
        <v>8322</v>
      </c>
      <c r="R1833" s="12" t="s">
        <v>8323</v>
      </c>
      <c r="S1833">
        <f t="shared" si="86"/>
        <v>73.569999999999993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6">
        <f t="shared" si="85"/>
        <v>40576.539664351854</v>
      </c>
      <c r="L1834" s="18">
        <f t="shared" si="84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 s="12" t="s">
        <v>8322</v>
      </c>
      <c r="R1834" s="12" t="s">
        <v>8323</v>
      </c>
      <c r="S1834">
        <f t="shared" si="86"/>
        <v>25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6">
        <f t="shared" si="85"/>
        <v>41303.044016203705</v>
      </c>
      <c r="L1835" s="18">
        <f t="shared" si="84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 s="12" t="s">
        <v>8322</v>
      </c>
      <c r="R1835" s="12" t="s">
        <v>8323</v>
      </c>
      <c r="S1835">
        <f t="shared" si="86"/>
        <v>42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6">
        <f t="shared" si="85"/>
        <v>41988.964062500003</v>
      </c>
      <c r="L1836" s="18">
        <f t="shared" si="84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 s="12" t="s">
        <v>8322</v>
      </c>
      <c r="R1836" s="12" t="s">
        <v>8323</v>
      </c>
      <c r="S1836">
        <f t="shared" si="86"/>
        <v>131.16999999999999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6">
        <f t="shared" si="85"/>
        <v>42430.702210648145</v>
      </c>
      <c r="L1837" s="18">
        <f t="shared" si="84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 s="12" t="s">
        <v>8322</v>
      </c>
      <c r="R1837" s="12" t="s">
        <v>8323</v>
      </c>
      <c r="S1837">
        <f t="shared" si="86"/>
        <v>47.27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6">
        <f t="shared" si="85"/>
        <v>41305.809363425928</v>
      </c>
      <c r="L1838" s="18">
        <f t="shared" si="84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 s="12" t="s">
        <v>8322</v>
      </c>
      <c r="R1838" s="12" t="s">
        <v>8323</v>
      </c>
      <c r="S1838">
        <f t="shared" si="86"/>
        <v>182.13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6">
        <f t="shared" si="85"/>
        <v>40926.047858796301</v>
      </c>
      <c r="L1839" s="18">
        <f t="shared" si="84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 s="12" t="s">
        <v>8322</v>
      </c>
      <c r="R1839" s="12" t="s">
        <v>8323</v>
      </c>
      <c r="S1839">
        <f t="shared" si="86"/>
        <v>61.37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6">
        <f t="shared" si="85"/>
        <v>40788.786539351851</v>
      </c>
      <c r="L1840" s="18">
        <f t="shared" si="84"/>
        <v>40817.125</v>
      </c>
      <c r="M1840" t="b">
        <v>0</v>
      </c>
      <c r="N1840">
        <v>28</v>
      </c>
      <c r="O1840" t="b">
        <v>1</v>
      </c>
      <c r="P1840" t="s">
        <v>8274</v>
      </c>
      <c r="Q1840" s="12" t="s">
        <v>8322</v>
      </c>
      <c r="R1840" s="12" t="s">
        <v>8323</v>
      </c>
      <c r="S1840">
        <f t="shared" si="86"/>
        <v>35.770000000000003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6">
        <f t="shared" si="85"/>
        <v>42614.722013888888</v>
      </c>
      <c r="L1841" s="18">
        <f t="shared" si="84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 s="12" t="s">
        <v>8322</v>
      </c>
      <c r="R1841" s="12" t="s">
        <v>8323</v>
      </c>
      <c r="S1841">
        <f t="shared" si="86"/>
        <v>45.62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6">
        <f t="shared" si="85"/>
        <v>41382.096180555556</v>
      </c>
      <c r="L1842" s="18">
        <f t="shared" si="84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 s="12" t="s">
        <v>8322</v>
      </c>
      <c r="R1842" s="12" t="s">
        <v>8323</v>
      </c>
      <c r="S1842">
        <f t="shared" si="86"/>
        <v>75.38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6">
        <f t="shared" si="85"/>
        <v>41745.84542824074</v>
      </c>
      <c r="L1843" s="18">
        <f t="shared" si="84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 s="12" t="s">
        <v>8322</v>
      </c>
      <c r="R1843" s="12" t="s">
        <v>8323</v>
      </c>
      <c r="S1843">
        <f t="shared" si="86"/>
        <v>50.88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6">
        <f t="shared" si="85"/>
        <v>42031.631724537037</v>
      </c>
      <c r="L1844" s="18">
        <f t="shared" si="84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 s="12" t="s">
        <v>8322</v>
      </c>
      <c r="R1844" s="12" t="s">
        <v>8323</v>
      </c>
      <c r="S1844">
        <f t="shared" si="86"/>
        <v>119.29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6">
        <f t="shared" si="85"/>
        <v>40564.994837962964</v>
      </c>
      <c r="L1845" s="18">
        <f t="shared" si="84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 s="12" t="s">
        <v>8322</v>
      </c>
      <c r="R1845" s="12" t="s">
        <v>8323</v>
      </c>
      <c r="S1845">
        <f t="shared" si="86"/>
        <v>92.54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6">
        <f t="shared" si="85"/>
        <v>40666.973541666666</v>
      </c>
      <c r="L1846" s="18">
        <f t="shared" si="84"/>
        <v>40705.125</v>
      </c>
      <c r="M1846" t="b">
        <v>0</v>
      </c>
      <c r="N1846">
        <v>20</v>
      </c>
      <c r="O1846" t="b">
        <v>1</v>
      </c>
      <c r="P1846" t="s">
        <v>8274</v>
      </c>
      <c r="Q1846" s="12" t="s">
        <v>8322</v>
      </c>
      <c r="R1846" s="12" t="s">
        <v>8323</v>
      </c>
      <c r="S1846">
        <f t="shared" si="86"/>
        <v>76.05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6">
        <f t="shared" si="85"/>
        <v>42523.333310185189</v>
      </c>
      <c r="L1847" s="18">
        <f t="shared" si="84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 s="12" t="s">
        <v>8322</v>
      </c>
      <c r="R1847" s="12" t="s">
        <v>8323</v>
      </c>
      <c r="S1847">
        <f t="shared" si="86"/>
        <v>52.63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6">
        <f t="shared" si="85"/>
        <v>41228.650196759263</v>
      </c>
      <c r="L1848" s="18">
        <f t="shared" si="84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 s="12" t="s">
        <v>8322</v>
      </c>
      <c r="R1848" s="12" t="s">
        <v>8323</v>
      </c>
      <c r="S1848">
        <f t="shared" si="86"/>
        <v>98.99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6">
        <f t="shared" si="85"/>
        <v>42094.236481481479</v>
      </c>
      <c r="L1849" s="18">
        <f t="shared" si="84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 s="12" t="s">
        <v>8322</v>
      </c>
      <c r="R1849" s="12" t="s">
        <v>8323</v>
      </c>
      <c r="S1849">
        <f t="shared" si="86"/>
        <v>79.53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6">
        <f t="shared" si="85"/>
        <v>40691.788055555553</v>
      </c>
      <c r="L1850" s="18">
        <f t="shared" si="84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 s="12" t="s">
        <v>8322</v>
      </c>
      <c r="R1850" s="12" t="s">
        <v>8323</v>
      </c>
      <c r="S1850">
        <f t="shared" si="86"/>
        <v>134.21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6">
        <f t="shared" si="85"/>
        <v>41169.845590277779</v>
      </c>
      <c r="L1851" s="18">
        <f t="shared" si="84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 s="12" t="s">
        <v>8322</v>
      </c>
      <c r="R1851" s="12" t="s">
        <v>8323</v>
      </c>
      <c r="S1851">
        <f t="shared" si="86"/>
        <v>37.630000000000003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6">
        <f t="shared" si="85"/>
        <v>41800.959490740745</v>
      </c>
      <c r="L1852" s="18">
        <f t="shared" si="84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 s="12" t="s">
        <v>8322</v>
      </c>
      <c r="R1852" s="12" t="s">
        <v>8323</v>
      </c>
      <c r="S1852">
        <f t="shared" si="86"/>
        <v>51.04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6">
        <f t="shared" si="85"/>
        <v>41827.906689814816</v>
      </c>
      <c r="L1853" s="18">
        <f t="shared" si="84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 s="12" t="s">
        <v>8322</v>
      </c>
      <c r="R1853" s="12" t="s">
        <v>8323</v>
      </c>
      <c r="S1853">
        <f t="shared" si="86"/>
        <v>50.04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6">
        <f t="shared" si="85"/>
        <v>42081.77143518519</v>
      </c>
      <c r="L1854" s="18">
        <f t="shared" si="84"/>
        <v>42119</v>
      </c>
      <c r="M1854" t="b">
        <v>0</v>
      </c>
      <c r="N1854">
        <v>131</v>
      </c>
      <c r="O1854" t="b">
        <v>1</v>
      </c>
      <c r="P1854" t="s">
        <v>8274</v>
      </c>
      <c r="Q1854" s="12" t="s">
        <v>8322</v>
      </c>
      <c r="R1854" s="12" t="s">
        <v>8323</v>
      </c>
      <c r="S1854">
        <f t="shared" si="86"/>
        <v>133.93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6">
        <f t="shared" si="85"/>
        <v>41177.060381944444</v>
      </c>
      <c r="L1855" s="18">
        <f t="shared" si="84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 s="12" t="s">
        <v>8322</v>
      </c>
      <c r="R1855" s="12" t="s">
        <v>8323</v>
      </c>
      <c r="S1855">
        <f t="shared" si="86"/>
        <v>58.21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6">
        <f t="shared" si="85"/>
        <v>41388.021261574075</v>
      </c>
      <c r="L1856" s="18">
        <f t="shared" si="84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 s="12" t="s">
        <v>8322</v>
      </c>
      <c r="R1856" s="12" t="s">
        <v>8323</v>
      </c>
      <c r="S1856">
        <f t="shared" si="86"/>
        <v>88.04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6">
        <f t="shared" si="85"/>
        <v>41600.538657407407</v>
      </c>
      <c r="L1857" s="18">
        <f t="shared" si="84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 s="12" t="s">
        <v>8322</v>
      </c>
      <c r="R1857" s="12" t="s">
        <v>8323</v>
      </c>
      <c r="S1857">
        <f t="shared" si="86"/>
        <v>70.58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6">
        <f t="shared" si="85"/>
        <v>41817.854999999996</v>
      </c>
      <c r="L1858" s="18">
        <f t="shared" ref="L1858:L1921" si="87"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8274</v>
      </c>
      <c r="Q1858" s="12" t="s">
        <v>8322</v>
      </c>
      <c r="R1858" s="12" t="s">
        <v>8323</v>
      </c>
      <c r="S1858">
        <f t="shared" si="86"/>
        <v>53.29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6">
        <f t="shared" ref="K1859:K1922" si="88">(((J1859/60)/60)/24)+DATE(1970,1,1)</f>
        <v>41864.76866898148</v>
      </c>
      <c r="L1859" s="18">
        <f t="shared" si="87"/>
        <v>41894.76866898148</v>
      </c>
      <c r="M1859" t="b">
        <v>0</v>
      </c>
      <c r="N1859">
        <v>22</v>
      </c>
      <c r="O1859" t="b">
        <v>1</v>
      </c>
      <c r="P1859" t="s">
        <v>8274</v>
      </c>
      <c r="Q1859" s="12" t="s">
        <v>8322</v>
      </c>
      <c r="R1859" s="12" t="s">
        <v>8323</v>
      </c>
      <c r="S1859">
        <f t="shared" ref="S1859:S1922" si="89">IFERROR(ROUND(E1859/N1859,2),0)</f>
        <v>136.36000000000001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6">
        <f t="shared" si="88"/>
        <v>40833.200474537036</v>
      </c>
      <c r="L1860" s="18">
        <f t="shared" si="87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 s="12" t="s">
        <v>8322</v>
      </c>
      <c r="R1860" s="12" t="s">
        <v>8323</v>
      </c>
      <c r="S1860">
        <f t="shared" si="89"/>
        <v>40.549999999999997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6">
        <f t="shared" si="88"/>
        <v>40778.770011574074</v>
      </c>
      <c r="L1861" s="18">
        <f t="shared" si="87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 s="12" t="s">
        <v>8322</v>
      </c>
      <c r="R1861" s="12" t="s">
        <v>8323</v>
      </c>
      <c r="S1861">
        <f t="shared" si="89"/>
        <v>70.63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6">
        <f t="shared" si="88"/>
        <v>41655.709305555552</v>
      </c>
      <c r="L1862" s="18">
        <f t="shared" si="87"/>
        <v>41676.709305555552</v>
      </c>
      <c r="M1862" t="b">
        <v>0</v>
      </c>
      <c r="N1862">
        <v>19</v>
      </c>
      <c r="O1862" t="b">
        <v>1</v>
      </c>
      <c r="P1862" t="s">
        <v>8274</v>
      </c>
      <c r="Q1862" s="12" t="s">
        <v>8322</v>
      </c>
      <c r="R1862" s="12" t="s">
        <v>8323</v>
      </c>
      <c r="S1862">
        <f t="shared" si="89"/>
        <v>52.68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6">
        <f t="shared" si="88"/>
        <v>42000.300243055557</v>
      </c>
      <c r="L1863" s="18">
        <f t="shared" si="87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 s="12" t="s">
        <v>8330</v>
      </c>
      <c r="R1863" s="12" t="s">
        <v>8332</v>
      </c>
      <c r="S1863">
        <f t="shared" si="89"/>
        <v>0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6">
        <f t="shared" si="88"/>
        <v>42755.492754629624</v>
      </c>
      <c r="L1864" s="18">
        <f t="shared" si="87"/>
        <v>42802.3125</v>
      </c>
      <c r="M1864" t="b">
        <v>0</v>
      </c>
      <c r="N1864">
        <v>16</v>
      </c>
      <c r="O1864" t="b">
        <v>0</v>
      </c>
      <c r="P1864" t="s">
        <v>8281</v>
      </c>
      <c r="Q1864" s="12" t="s">
        <v>8330</v>
      </c>
      <c r="R1864" s="12" t="s">
        <v>8332</v>
      </c>
      <c r="S1864">
        <f t="shared" si="89"/>
        <v>90.94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6">
        <f t="shared" si="88"/>
        <v>41772.797280092593</v>
      </c>
      <c r="L1865" s="18">
        <f t="shared" si="87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 s="12" t="s">
        <v>8330</v>
      </c>
      <c r="R1865" s="12" t="s">
        <v>8332</v>
      </c>
      <c r="S1865">
        <f t="shared" si="89"/>
        <v>5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6">
        <f t="shared" si="88"/>
        <v>41733.716435185182</v>
      </c>
      <c r="L1866" s="18">
        <f t="shared" si="87"/>
        <v>41763.716435185182</v>
      </c>
      <c r="M1866" t="b">
        <v>0</v>
      </c>
      <c r="N1866">
        <v>48</v>
      </c>
      <c r="O1866" t="b">
        <v>0</v>
      </c>
      <c r="P1866" t="s">
        <v>8281</v>
      </c>
      <c r="Q1866" s="12" t="s">
        <v>8330</v>
      </c>
      <c r="R1866" s="12" t="s">
        <v>8332</v>
      </c>
      <c r="S1866">
        <f t="shared" si="89"/>
        <v>58.08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6">
        <f t="shared" si="88"/>
        <v>42645.367442129631</v>
      </c>
      <c r="L1867" s="18">
        <f t="shared" si="87"/>
        <v>42680.409108796302</v>
      </c>
      <c r="M1867" t="b">
        <v>0</v>
      </c>
      <c r="N1867">
        <v>2</v>
      </c>
      <c r="O1867" t="b">
        <v>0</v>
      </c>
      <c r="P1867" t="s">
        <v>8281</v>
      </c>
      <c r="Q1867" s="12" t="s">
        <v>8330</v>
      </c>
      <c r="R1867" s="12" t="s">
        <v>8332</v>
      </c>
      <c r="S1867">
        <f t="shared" si="89"/>
        <v>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6">
        <f t="shared" si="88"/>
        <v>42742.246493055558</v>
      </c>
      <c r="L1868" s="18">
        <f t="shared" si="87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 s="12" t="s">
        <v>8330</v>
      </c>
      <c r="R1868" s="12" t="s">
        <v>8332</v>
      </c>
      <c r="S1868">
        <f t="shared" si="89"/>
        <v>62.5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6">
        <f t="shared" si="88"/>
        <v>42649.924907407403</v>
      </c>
      <c r="L1869" s="18">
        <f t="shared" si="87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 s="12" t="s">
        <v>8330</v>
      </c>
      <c r="R1869" s="12" t="s">
        <v>8332</v>
      </c>
      <c r="S1869">
        <f t="shared" si="89"/>
        <v>10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6">
        <f t="shared" si="88"/>
        <v>42328.779224537036</v>
      </c>
      <c r="L1870" s="18">
        <f t="shared" si="87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 s="12" t="s">
        <v>8330</v>
      </c>
      <c r="R1870" s="12" t="s">
        <v>8332</v>
      </c>
      <c r="S1870">
        <f t="shared" si="89"/>
        <v>71.59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6">
        <f t="shared" si="88"/>
        <v>42709.002881944441</v>
      </c>
      <c r="L1871" s="18">
        <f t="shared" si="87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 s="12" t="s">
        <v>8330</v>
      </c>
      <c r="R1871" s="12" t="s">
        <v>8332</v>
      </c>
      <c r="S1871">
        <f t="shared" si="89"/>
        <v>0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6">
        <f t="shared" si="88"/>
        <v>42371.355729166666</v>
      </c>
      <c r="L1872" s="18">
        <f t="shared" si="87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 s="12" t="s">
        <v>8330</v>
      </c>
      <c r="R1872" s="12" t="s">
        <v>8332</v>
      </c>
      <c r="S1872">
        <f t="shared" si="89"/>
        <v>32.82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6">
        <f t="shared" si="88"/>
        <v>41923.783576388887</v>
      </c>
      <c r="L1873" s="18">
        <f t="shared" si="87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 s="12" t="s">
        <v>8330</v>
      </c>
      <c r="R1873" s="12" t="s">
        <v>8332</v>
      </c>
      <c r="S1873">
        <f t="shared" si="89"/>
        <v>49.12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6">
        <f t="shared" si="88"/>
        <v>42155.129652777774</v>
      </c>
      <c r="L1874" s="18">
        <f t="shared" si="87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 s="12" t="s">
        <v>8330</v>
      </c>
      <c r="R1874" s="12" t="s">
        <v>8332</v>
      </c>
      <c r="S1874">
        <f t="shared" si="89"/>
        <v>16.309999999999999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6">
        <f t="shared" si="88"/>
        <v>42164.615856481483</v>
      </c>
      <c r="L1875" s="18">
        <f t="shared" si="87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 s="12" t="s">
        <v>8330</v>
      </c>
      <c r="R1875" s="12" t="s">
        <v>8332</v>
      </c>
      <c r="S1875">
        <f t="shared" si="89"/>
        <v>18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6">
        <f t="shared" si="88"/>
        <v>42529.969131944439</v>
      </c>
      <c r="L1876" s="18">
        <f t="shared" si="87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 s="12" t="s">
        <v>8330</v>
      </c>
      <c r="R1876" s="12" t="s">
        <v>8332</v>
      </c>
      <c r="S1876">
        <f t="shared" si="89"/>
        <v>13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6">
        <f t="shared" si="88"/>
        <v>42528.899398148147</v>
      </c>
      <c r="L1877" s="18">
        <f t="shared" si="87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 s="12" t="s">
        <v>8330</v>
      </c>
      <c r="R1877" s="12" t="s">
        <v>8332</v>
      </c>
      <c r="S1877">
        <f t="shared" si="89"/>
        <v>17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6">
        <f t="shared" si="88"/>
        <v>41776.284780092588</v>
      </c>
      <c r="L1878" s="18">
        <f t="shared" si="87"/>
        <v>41806.284780092588</v>
      </c>
      <c r="M1878" t="b">
        <v>0</v>
      </c>
      <c r="N1878">
        <v>0</v>
      </c>
      <c r="O1878" t="b">
        <v>0</v>
      </c>
      <c r="P1878" t="s">
        <v>8281</v>
      </c>
      <c r="Q1878" s="12" t="s">
        <v>8330</v>
      </c>
      <c r="R1878" s="12" t="s">
        <v>8332</v>
      </c>
      <c r="S1878">
        <f t="shared" si="89"/>
        <v>0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6">
        <f t="shared" si="88"/>
        <v>42035.029224537036</v>
      </c>
      <c r="L1879" s="18">
        <f t="shared" si="87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 s="12" t="s">
        <v>8330</v>
      </c>
      <c r="R1879" s="12" t="s">
        <v>8332</v>
      </c>
      <c r="S1879">
        <f t="shared" si="89"/>
        <v>0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6">
        <f t="shared" si="88"/>
        <v>41773.008738425924</v>
      </c>
      <c r="L1880" s="18">
        <f t="shared" si="87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 s="12" t="s">
        <v>8330</v>
      </c>
      <c r="R1880" s="12" t="s">
        <v>8332</v>
      </c>
      <c r="S1880">
        <f t="shared" si="89"/>
        <v>0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6">
        <f t="shared" si="88"/>
        <v>42413.649641203709</v>
      </c>
      <c r="L1881" s="18">
        <f t="shared" si="87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 s="12" t="s">
        <v>8330</v>
      </c>
      <c r="R1881" s="12" t="s">
        <v>8332</v>
      </c>
      <c r="S1881">
        <f t="shared" si="89"/>
        <v>3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6">
        <f t="shared" si="88"/>
        <v>42430.566898148143</v>
      </c>
      <c r="L1882" s="18">
        <f t="shared" si="87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 s="12" t="s">
        <v>8330</v>
      </c>
      <c r="R1882" s="12" t="s">
        <v>8332</v>
      </c>
      <c r="S1882">
        <f t="shared" si="89"/>
        <v>41.83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6">
        <f t="shared" si="88"/>
        <v>42043.152650462958</v>
      </c>
      <c r="L1883" s="18">
        <f t="shared" si="87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 s="12" t="s">
        <v>8322</v>
      </c>
      <c r="R1883" s="12" t="s">
        <v>8326</v>
      </c>
      <c r="S1883">
        <f t="shared" si="89"/>
        <v>49.34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6">
        <f t="shared" si="88"/>
        <v>41067.949212962965</v>
      </c>
      <c r="L1884" s="18">
        <f t="shared" si="87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 s="12" t="s">
        <v>8322</v>
      </c>
      <c r="R1884" s="12" t="s">
        <v>8326</v>
      </c>
      <c r="S1884">
        <f t="shared" si="89"/>
        <v>41.73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6">
        <f t="shared" si="88"/>
        <v>40977.948009259257</v>
      </c>
      <c r="L1885" s="18">
        <f t="shared" si="87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 s="12" t="s">
        <v>8322</v>
      </c>
      <c r="R1885" s="12" t="s">
        <v>8326</v>
      </c>
      <c r="S1885">
        <f t="shared" si="89"/>
        <v>32.72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6">
        <f t="shared" si="88"/>
        <v>41205.198321759257</v>
      </c>
      <c r="L1886" s="18">
        <f t="shared" si="87"/>
        <v>41240.5</v>
      </c>
      <c r="M1886" t="b">
        <v>0</v>
      </c>
      <c r="N1886">
        <v>26</v>
      </c>
      <c r="O1886" t="b">
        <v>1</v>
      </c>
      <c r="P1886" t="s">
        <v>8277</v>
      </c>
      <c r="Q1886" s="12" t="s">
        <v>8322</v>
      </c>
      <c r="R1886" s="12" t="s">
        <v>8326</v>
      </c>
      <c r="S1886">
        <f t="shared" si="89"/>
        <v>51.96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6">
        <f t="shared" si="88"/>
        <v>41099.093865740739</v>
      </c>
      <c r="L1887" s="18">
        <f t="shared" si="87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 s="12" t="s">
        <v>8322</v>
      </c>
      <c r="R1887" s="12" t="s">
        <v>8326</v>
      </c>
      <c r="S1887">
        <f t="shared" si="89"/>
        <v>50.69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6">
        <f t="shared" si="88"/>
        <v>41925.906689814816</v>
      </c>
      <c r="L1888" s="18">
        <f t="shared" si="87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 s="12" t="s">
        <v>8322</v>
      </c>
      <c r="R1888" s="12" t="s">
        <v>8326</v>
      </c>
      <c r="S1888">
        <f t="shared" si="89"/>
        <v>42.24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6">
        <f t="shared" si="88"/>
        <v>42323.800138888888</v>
      </c>
      <c r="L1889" s="18">
        <f t="shared" si="87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 s="12" t="s">
        <v>8322</v>
      </c>
      <c r="R1889" s="12" t="s">
        <v>8326</v>
      </c>
      <c r="S1889">
        <f t="shared" si="89"/>
        <v>416.88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6">
        <f t="shared" si="88"/>
        <v>40299.239953703705</v>
      </c>
      <c r="L1890" s="18">
        <f t="shared" si="87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 s="12" t="s">
        <v>8322</v>
      </c>
      <c r="R1890" s="12" t="s">
        <v>8326</v>
      </c>
      <c r="S1890">
        <f t="shared" si="89"/>
        <v>46.65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6">
        <f t="shared" si="88"/>
        <v>41299.793356481481</v>
      </c>
      <c r="L1891" s="18">
        <f t="shared" si="87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 s="12" t="s">
        <v>8322</v>
      </c>
      <c r="R1891" s="12" t="s">
        <v>8326</v>
      </c>
      <c r="S1891">
        <f t="shared" si="89"/>
        <v>48.45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6">
        <f t="shared" si="88"/>
        <v>41228.786203703705</v>
      </c>
      <c r="L1892" s="18">
        <f t="shared" si="87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 s="12" t="s">
        <v>8322</v>
      </c>
      <c r="R1892" s="12" t="s">
        <v>8326</v>
      </c>
      <c r="S1892">
        <f t="shared" si="89"/>
        <v>70.53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6">
        <f t="shared" si="88"/>
        <v>40335.798078703701</v>
      </c>
      <c r="L1893" s="18">
        <f t="shared" si="87"/>
        <v>40381.25</v>
      </c>
      <c r="M1893" t="b">
        <v>0</v>
      </c>
      <c r="N1893">
        <v>120</v>
      </c>
      <c r="O1893" t="b">
        <v>1</v>
      </c>
      <c r="P1893" t="s">
        <v>8277</v>
      </c>
      <c r="Q1893" s="12" t="s">
        <v>8322</v>
      </c>
      <c r="R1893" s="12" t="s">
        <v>8326</v>
      </c>
      <c r="S1893">
        <f t="shared" si="89"/>
        <v>87.96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6">
        <f t="shared" si="88"/>
        <v>40671.637511574074</v>
      </c>
      <c r="L1894" s="18">
        <f t="shared" si="87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 s="12" t="s">
        <v>8322</v>
      </c>
      <c r="R1894" s="12" t="s">
        <v>8326</v>
      </c>
      <c r="S1894">
        <f t="shared" si="89"/>
        <v>26.27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6">
        <f t="shared" si="88"/>
        <v>40632.94195601852</v>
      </c>
      <c r="L1895" s="18">
        <f t="shared" si="87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 s="12" t="s">
        <v>8322</v>
      </c>
      <c r="R1895" s="12" t="s">
        <v>8326</v>
      </c>
      <c r="S1895">
        <f t="shared" si="89"/>
        <v>57.78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6">
        <f t="shared" si="88"/>
        <v>40920.904895833337</v>
      </c>
      <c r="L1896" s="18">
        <f t="shared" si="87"/>
        <v>40951.904895833337</v>
      </c>
      <c r="M1896" t="b">
        <v>0</v>
      </c>
      <c r="N1896">
        <v>20</v>
      </c>
      <c r="O1896" t="b">
        <v>1</v>
      </c>
      <c r="P1896" t="s">
        <v>8277</v>
      </c>
      <c r="Q1896" s="12" t="s">
        <v>8322</v>
      </c>
      <c r="R1896" s="12" t="s">
        <v>8326</v>
      </c>
      <c r="S1896">
        <f t="shared" si="89"/>
        <v>57.25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6">
        <f t="shared" si="88"/>
        <v>42267.746782407412</v>
      </c>
      <c r="L1897" s="18">
        <f t="shared" si="87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 s="12" t="s">
        <v>8322</v>
      </c>
      <c r="R1897" s="12" t="s">
        <v>8326</v>
      </c>
      <c r="S1897">
        <f t="shared" si="89"/>
        <v>196.34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6">
        <f t="shared" si="88"/>
        <v>40981.710243055553</v>
      </c>
      <c r="L1898" s="18">
        <f t="shared" si="87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 s="12" t="s">
        <v>8322</v>
      </c>
      <c r="R1898" s="12" t="s">
        <v>8326</v>
      </c>
      <c r="S1898">
        <f t="shared" si="89"/>
        <v>43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6">
        <f t="shared" si="88"/>
        <v>41680.583402777782</v>
      </c>
      <c r="L1899" s="18">
        <f t="shared" si="87"/>
        <v>41702.875</v>
      </c>
      <c r="M1899" t="b">
        <v>0</v>
      </c>
      <c r="N1899">
        <v>183</v>
      </c>
      <c r="O1899" t="b">
        <v>1</v>
      </c>
      <c r="P1899" t="s">
        <v>8277</v>
      </c>
      <c r="Q1899" s="12" t="s">
        <v>8322</v>
      </c>
      <c r="R1899" s="12" t="s">
        <v>8326</v>
      </c>
      <c r="S1899">
        <f t="shared" si="89"/>
        <v>35.549999999999997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6">
        <f t="shared" si="88"/>
        <v>42366.192974537036</v>
      </c>
      <c r="L1900" s="18">
        <f t="shared" si="87"/>
        <v>42401.75</v>
      </c>
      <c r="M1900" t="b">
        <v>0</v>
      </c>
      <c r="N1900">
        <v>21</v>
      </c>
      <c r="O1900" t="b">
        <v>1</v>
      </c>
      <c r="P1900" t="s">
        <v>8277</v>
      </c>
      <c r="Q1900" s="12" t="s">
        <v>8322</v>
      </c>
      <c r="R1900" s="12" t="s">
        <v>8326</v>
      </c>
      <c r="S1900">
        <f t="shared" si="89"/>
        <v>68.81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6">
        <f t="shared" si="88"/>
        <v>42058.941736111112</v>
      </c>
      <c r="L1901" s="18">
        <f t="shared" si="87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 s="12" t="s">
        <v>8322</v>
      </c>
      <c r="R1901" s="12" t="s">
        <v>8326</v>
      </c>
      <c r="S1901">
        <f t="shared" si="89"/>
        <v>28.57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6">
        <f t="shared" si="88"/>
        <v>41160.871886574074</v>
      </c>
      <c r="L1902" s="18">
        <f t="shared" si="87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 s="12" t="s">
        <v>8322</v>
      </c>
      <c r="R1902" s="12" t="s">
        <v>8326</v>
      </c>
      <c r="S1902">
        <f t="shared" si="89"/>
        <v>50.63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6">
        <f t="shared" si="88"/>
        <v>42116.54315972222</v>
      </c>
      <c r="L1903" s="18">
        <f t="shared" si="87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 s="12" t="s">
        <v>8316</v>
      </c>
      <c r="R1903" s="12" t="s">
        <v>8345</v>
      </c>
      <c r="S1903">
        <f t="shared" si="89"/>
        <v>106.8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6">
        <f t="shared" si="88"/>
        <v>42037.789895833332</v>
      </c>
      <c r="L1904" s="18">
        <f t="shared" si="87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 s="12" t="s">
        <v>8316</v>
      </c>
      <c r="R1904" s="12" t="s">
        <v>8345</v>
      </c>
      <c r="S1904">
        <f t="shared" si="89"/>
        <v>4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6">
        <f t="shared" si="88"/>
        <v>42702.770729166667</v>
      </c>
      <c r="L1905" s="18">
        <f t="shared" si="87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 s="12" t="s">
        <v>8316</v>
      </c>
      <c r="R1905" s="12" t="s">
        <v>8345</v>
      </c>
      <c r="S1905">
        <f t="shared" si="89"/>
        <v>34.1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6">
        <f t="shared" si="88"/>
        <v>42326.685428240744</v>
      </c>
      <c r="L1906" s="18">
        <f t="shared" si="87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 s="12" t="s">
        <v>8316</v>
      </c>
      <c r="R1906" s="12" t="s">
        <v>8345</v>
      </c>
      <c r="S1906">
        <f t="shared" si="89"/>
        <v>25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6">
        <f t="shared" si="88"/>
        <v>41859.925856481481</v>
      </c>
      <c r="L1907" s="18">
        <f t="shared" si="87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 s="12" t="s">
        <v>8316</v>
      </c>
      <c r="R1907" s="12" t="s">
        <v>8345</v>
      </c>
      <c r="S1907">
        <f t="shared" si="89"/>
        <v>10.5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6">
        <f t="shared" si="88"/>
        <v>42514.671099537038</v>
      </c>
      <c r="L1908" s="18">
        <f t="shared" si="87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 s="12" t="s">
        <v>8316</v>
      </c>
      <c r="R1908" s="12" t="s">
        <v>8345</v>
      </c>
      <c r="S1908">
        <f t="shared" si="89"/>
        <v>215.96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6">
        <f t="shared" si="88"/>
        <v>41767.587094907409</v>
      </c>
      <c r="L1909" s="18">
        <f t="shared" si="87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 s="12" t="s">
        <v>8316</v>
      </c>
      <c r="R1909" s="12" t="s">
        <v>8345</v>
      </c>
      <c r="S1909">
        <f t="shared" si="89"/>
        <v>21.25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6">
        <f t="shared" si="88"/>
        <v>42703.917824074073</v>
      </c>
      <c r="L1910" s="18">
        <f t="shared" si="87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 s="12" t="s">
        <v>8316</v>
      </c>
      <c r="R1910" s="12" t="s">
        <v>8345</v>
      </c>
      <c r="S1910">
        <f t="shared" si="89"/>
        <v>108.25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6">
        <f t="shared" si="88"/>
        <v>41905.429155092592</v>
      </c>
      <c r="L1911" s="18">
        <f t="shared" si="87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 s="12" t="s">
        <v>8316</v>
      </c>
      <c r="R1911" s="12" t="s">
        <v>8345</v>
      </c>
      <c r="S1911">
        <f t="shared" si="89"/>
        <v>129.97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6">
        <f t="shared" si="88"/>
        <v>42264.963159722218</v>
      </c>
      <c r="L1912" s="18">
        <f t="shared" si="87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 s="12" t="s">
        <v>8316</v>
      </c>
      <c r="R1912" s="12" t="s">
        <v>8345</v>
      </c>
      <c r="S1912">
        <f t="shared" si="89"/>
        <v>117.49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6">
        <f t="shared" si="88"/>
        <v>41830.033958333333</v>
      </c>
      <c r="L1913" s="18">
        <f t="shared" si="87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 s="12" t="s">
        <v>8316</v>
      </c>
      <c r="R1913" s="12" t="s">
        <v>8345</v>
      </c>
      <c r="S1913">
        <f t="shared" si="89"/>
        <v>10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6">
        <f t="shared" si="88"/>
        <v>42129.226388888885</v>
      </c>
      <c r="L1914" s="18">
        <f t="shared" si="87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 s="12" t="s">
        <v>8316</v>
      </c>
      <c r="R1914" s="12" t="s">
        <v>8345</v>
      </c>
      <c r="S1914">
        <f t="shared" si="89"/>
        <v>70.599999999999994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6">
        <f t="shared" si="88"/>
        <v>41890.511319444442</v>
      </c>
      <c r="L1915" s="18">
        <f t="shared" si="87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 s="12" t="s">
        <v>8316</v>
      </c>
      <c r="R1915" s="12" t="s">
        <v>8345</v>
      </c>
      <c r="S1915">
        <f t="shared" si="89"/>
        <v>24.5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6">
        <f t="shared" si="88"/>
        <v>41929.174456018518</v>
      </c>
      <c r="L1916" s="18">
        <f t="shared" si="87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 s="12" t="s">
        <v>8316</v>
      </c>
      <c r="R1916" s="12" t="s">
        <v>8345</v>
      </c>
      <c r="S1916">
        <f t="shared" si="89"/>
        <v>30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6">
        <f t="shared" si="88"/>
        <v>41864.04886574074</v>
      </c>
      <c r="L1917" s="18">
        <f t="shared" si="87"/>
        <v>41884.04886574074</v>
      </c>
      <c r="M1917" t="b">
        <v>0</v>
      </c>
      <c r="N1917">
        <v>4</v>
      </c>
      <c r="O1917" t="b">
        <v>0</v>
      </c>
      <c r="P1917" t="s">
        <v>8292</v>
      </c>
      <c r="Q1917" s="12" t="s">
        <v>8316</v>
      </c>
      <c r="R1917" s="12" t="s">
        <v>8345</v>
      </c>
      <c r="S1917">
        <f t="shared" si="89"/>
        <v>2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6">
        <f t="shared" si="88"/>
        <v>42656.717303240745</v>
      </c>
      <c r="L1918" s="18">
        <f t="shared" si="87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 s="12" t="s">
        <v>8316</v>
      </c>
      <c r="R1918" s="12" t="s">
        <v>8345</v>
      </c>
      <c r="S1918">
        <f t="shared" si="89"/>
        <v>17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6">
        <f t="shared" si="88"/>
        <v>42746.270057870366</v>
      </c>
      <c r="L1919" s="18">
        <f t="shared" si="87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 s="12" t="s">
        <v>8316</v>
      </c>
      <c r="R1919" s="12" t="s">
        <v>8345</v>
      </c>
      <c r="S1919">
        <f t="shared" si="89"/>
        <v>2928.93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6">
        <f t="shared" si="88"/>
        <v>41828.789942129632</v>
      </c>
      <c r="L1920" s="18">
        <f t="shared" si="87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 s="12" t="s">
        <v>8316</v>
      </c>
      <c r="R1920" s="12" t="s">
        <v>8345</v>
      </c>
      <c r="S1920">
        <f t="shared" si="89"/>
        <v>28.89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6">
        <f t="shared" si="88"/>
        <v>42113.875567129624</v>
      </c>
      <c r="L1921" s="18">
        <f t="shared" si="87"/>
        <v>42143.875567129624</v>
      </c>
      <c r="M1921" t="b">
        <v>0</v>
      </c>
      <c r="N1921">
        <v>8</v>
      </c>
      <c r="O1921" t="b">
        <v>0</v>
      </c>
      <c r="P1921" t="s">
        <v>8292</v>
      </c>
      <c r="Q1921" s="12" t="s">
        <v>8316</v>
      </c>
      <c r="R1921" s="12" t="s">
        <v>8345</v>
      </c>
      <c r="S1921">
        <f t="shared" si="89"/>
        <v>29.63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6">
        <f t="shared" si="88"/>
        <v>42270.875706018516</v>
      </c>
      <c r="L1922" s="18">
        <f t="shared" ref="L1922:L1985" si="90"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 s="12" t="s">
        <v>8316</v>
      </c>
      <c r="R1922" s="12" t="s">
        <v>8345</v>
      </c>
      <c r="S1922">
        <f t="shared" si="89"/>
        <v>40.98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6">
        <f t="shared" ref="K1923:K1986" si="91">(((J1923/60)/60)/24)+DATE(1970,1,1)</f>
        <v>41074.221562500003</v>
      </c>
      <c r="L1923" s="18">
        <f t="shared" si="90"/>
        <v>41104.221562500003</v>
      </c>
      <c r="M1923" t="b">
        <v>0</v>
      </c>
      <c r="N1923">
        <v>38</v>
      </c>
      <c r="O1923" t="b">
        <v>1</v>
      </c>
      <c r="P1923" t="s">
        <v>8277</v>
      </c>
      <c r="Q1923" s="12" t="s">
        <v>8322</v>
      </c>
      <c r="R1923" s="12" t="s">
        <v>8326</v>
      </c>
      <c r="S1923">
        <f t="shared" ref="S1923:S1986" si="92">IFERROR(ROUND(E1923/N1923,2),0)</f>
        <v>54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6">
        <f t="shared" si="91"/>
        <v>41590.255868055552</v>
      </c>
      <c r="L1924" s="18">
        <f t="shared" si="90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 s="12" t="s">
        <v>8322</v>
      </c>
      <c r="R1924" s="12" t="s">
        <v>8326</v>
      </c>
      <c r="S1924">
        <f t="shared" si="92"/>
        <v>36.11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6">
        <f t="shared" si="91"/>
        <v>40772.848749999997</v>
      </c>
      <c r="L1925" s="18">
        <f t="shared" si="90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 s="12" t="s">
        <v>8322</v>
      </c>
      <c r="R1925" s="12" t="s">
        <v>8326</v>
      </c>
      <c r="S1925">
        <f t="shared" si="92"/>
        <v>23.15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6">
        <f t="shared" si="91"/>
        <v>41626.761053240742</v>
      </c>
      <c r="L1926" s="18">
        <f t="shared" si="90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 s="12" t="s">
        <v>8322</v>
      </c>
      <c r="R1926" s="12" t="s">
        <v>8326</v>
      </c>
      <c r="S1926">
        <f t="shared" si="92"/>
        <v>104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6">
        <f t="shared" si="91"/>
        <v>41535.90148148148</v>
      </c>
      <c r="L1927" s="18">
        <f t="shared" si="90"/>
        <v>41558</v>
      </c>
      <c r="M1927" t="b">
        <v>0</v>
      </c>
      <c r="N1927">
        <v>52</v>
      </c>
      <c r="O1927" t="b">
        <v>1</v>
      </c>
      <c r="P1927" t="s">
        <v>8277</v>
      </c>
      <c r="Q1927" s="12" t="s">
        <v>8322</v>
      </c>
      <c r="R1927" s="12" t="s">
        <v>8326</v>
      </c>
      <c r="S1927">
        <f t="shared" si="92"/>
        <v>31.83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6">
        <f t="shared" si="91"/>
        <v>40456.954351851848</v>
      </c>
      <c r="L1928" s="18">
        <f t="shared" si="90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 s="12" t="s">
        <v>8322</v>
      </c>
      <c r="R1928" s="12" t="s">
        <v>8326</v>
      </c>
      <c r="S1928">
        <f t="shared" si="92"/>
        <v>27.39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6">
        <f t="shared" si="91"/>
        <v>40960.861562500002</v>
      </c>
      <c r="L1929" s="18">
        <f t="shared" si="90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 s="12" t="s">
        <v>8322</v>
      </c>
      <c r="R1929" s="12" t="s">
        <v>8326</v>
      </c>
      <c r="S1929">
        <f t="shared" si="92"/>
        <v>56.36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6">
        <f t="shared" si="91"/>
        <v>41371.648078703707</v>
      </c>
      <c r="L1930" s="18">
        <f t="shared" si="90"/>
        <v>41401.648078703707</v>
      </c>
      <c r="M1930" t="b">
        <v>0</v>
      </c>
      <c r="N1930">
        <v>34</v>
      </c>
      <c r="O1930" t="b">
        <v>1</v>
      </c>
      <c r="P1930" t="s">
        <v>8277</v>
      </c>
      <c r="Q1930" s="12" t="s">
        <v>8322</v>
      </c>
      <c r="R1930" s="12" t="s">
        <v>8326</v>
      </c>
      <c r="S1930">
        <f t="shared" si="92"/>
        <v>77.349999999999994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6">
        <f t="shared" si="91"/>
        <v>40687.021597222221</v>
      </c>
      <c r="L1931" s="18">
        <f t="shared" si="90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 s="12" t="s">
        <v>8322</v>
      </c>
      <c r="R1931" s="12" t="s">
        <v>8326</v>
      </c>
      <c r="S1931">
        <f t="shared" si="92"/>
        <v>42.8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6">
        <f t="shared" si="91"/>
        <v>41402.558819444443</v>
      </c>
      <c r="L1932" s="18">
        <f t="shared" si="90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 s="12" t="s">
        <v>8322</v>
      </c>
      <c r="R1932" s="12" t="s">
        <v>8326</v>
      </c>
      <c r="S1932">
        <f t="shared" si="92"/>
        <v>48.85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6">
        <f t="shared" si="91"/>
        <v>41037.892465277779</v>
      </c>
      <c r="L1933" s="18">
        <f t="shared" si="90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 s="12" t="s">
        <v>8322</v>
      </c>
      <c r="R1933" s="12" t="s">
        <v>8326</v>
      </c>
      <c r="S1933">
        <f t="shared" si="92"/>
        <v>48.24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6">
        <f t="shared" si="91"/>
        <v>40911.809872685182</v>
      </c>
      <c r="L1934" s="18">
        <f t="shared" si="90"/>
        <v>40932.809872685182</v>
      </c>
      <c r="M1934" t="b">
        <v>0</v>
      </c>
      <c r="N1934">
        <v>80</v>
      </c>
      <c r="O1934" t="b">
        <v>1</v>
      </c>
      <c r="P1934" t="s">
        <v>8277</v>
      </c>
      <c r="Q1934" s="12" t="s">
        <v>8322</v>
      </c>
      <c r="R1934" s="12" t="s">
        <v>8326</v>
      </c>
      <c r="S1934">
        <f t="shared" si="92"/>
        <v>70.209999999999994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6">
        <f t="shared" si="91"/>
        <v>41879.130868055552</v>
      </c>
      <c r="L1935" s="18">
        <f t="shared" si="90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 s="12" t="s">
        <v>8322</v>
      </c>
      <c r="R1935" s="12" t="s">
        <v>8326</v>
      </c>
      <c r="S1935">
        <f t="shared" si="92"/>
        <v>94.05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6">
        <f t="shared" si="91"/>
        <v>40865.867141203707</v>
      </c>
      <c r="L1936" s="18">
        <f t="shared" si="90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 s="12" t="s">
        <v>8322</v>
      </c>
      <c r="R1936" s="12" t="s">
        <v>8326</v>
      </c>
      <c r="S1936">
        <f t="shared" si="92"/>
        <v>80.27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6">
        <f t="shared" si="91"/>
        <v>41773.932534722226</v>
      </c>
      <c r="L1937" s="18">
        <f t="shared" si="90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 s="12" t="s">
        <v>8322</v>
      </c>
      <c r="R1937" s="12" t="s">
        <v>8326</v>
      </c>
      <c r="S1937">
        <f t="shared" si="92"/>
        <v>54.2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6">
        <f t="shared" si="91"/>
        <v>40852.889699074076</v>
      </c>
      <c r="L1938" s="18">
        <f t="shared" si="90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 s="12" t="s">
        <v>8322</v>
      </c>
      <c r="R1938" s="12" t="s">
        <v>8326</v>
      </c>
      <c r="S1938">
        <f t="shared" si="92"/>
        <v>60.27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6">
        <f t="shared" si="91"/>
        <v>41059.118993055556</v>
      </c>
      <c r="L1939" s="18">
        <f t="shared" si="90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 s="12" t="s">
        <v>8322</v>
      </c>
      <c r="R1939" s="12" t="s">
        <v>8326</v>
      </c>
      <c r="S1939">
        <f t="shared" si="92"/>
        <v>38.74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6">
        <f t="shared" si="91"/>
        <v>41426.259618055556</v>
      </c>
      <c r="L1940" s="18">
        <f t="shared" si="90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 s="12" t="s">
        <v>8322</v>
      </c>
      <c r="R1940" s="12" t="s">
        <v>8326</v>
      </c>
      <c r="S1940">
        <f t="shared" si="92"/>
        <v>152.54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6">
        <f t="shared" si="91"/>
        <v>41313.985046296293</v>
      </c>
      <c r="L1941" s="18">
        <f t="shared" si="90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 s="12" t="s">
        <v>8322</v>
      </c>
      <c r="R1941" s="12" t="s">
        <v>8326</v>
      </c>
      <c r="S1941">
        <f t="shared" si="92"/>
        <v>115.31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6">
        <f t="shared" si="91"/>
        <v>40670.507326388892</v>
      </c>
      <c r="L1942" s="18">
        <f t="shared" si="90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 s="12" t="s">
        <v>8322</v>
      </c>
      <c r="R1942" s="12" t="s">
        <v>8326</v>
      </c>
      <c r="S1942">
        <f t="shared" si="92"/>
        <v>35.840000000000003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6">
        <f t="shared" si="91"/>
        <v>41744.290868055556</v>
      </c>
      <c r="L1943" s="18">
        <f t="shared" si="90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 s="12" t="s">
        <v>8316</v>
      </c>
      <c r="R1943" s="12" t="s">
        <v>8346</v>
      </c>
      <c r="S1943">
        <f t="shared" si="92"/>
        <v>64.569999999999993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6">
        <f t="shared" si="91"/>
        <v>40638.828009259261</v>
      </c>
      <c r="L1944" s="18">
        <f t="shared" si="90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 s="12" t="s">
        <v>8316</v>
      </c>
      <c r="R1944" s="12" t="s">
        <v>8346</v>
      </c>
      <c r="S1944">
        <f t="shared" si="92"/>
        <v>87.44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6">
        <f t="shared" si="91"/>
        <v>42548.269861111112</v>
      </c>
      <c r="L1945" s="18">
        <f t="shared" si="90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 s="12" t="s">
        <v>8316</v>
      </c>
      <c r="R1945" s="12" t="s">
        <v>8346</v>
      </c>
      <c r="S1945">
        <f t="shared" si="92"/>
        <v>68.819999999999993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6">
        <f t="shared" si="91"/>
        <v>41730.584374999999</v>
      </c>
      <c r="L1946" s="18">
        <f t="shared" si="90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 s="12" t="s">
        <v>8316</v>
      </c>
      <c r="R1946" s="12" t="s">
        <v>8346</v>
      </c>
      <c r="S1946">
        <f t="shared" si="92"/>
        <v>176.2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6">
        <f t="shared" si="91"/>
        <v>42157.251828703709</v>
      </c>
      <c r="L1947" s="18">
        <f t="shared" si="90"/>
        <v>42197.251828703709</v>
      </c>
      <c r="M1947" t="b">
        <v>1</v>
      </c>
      <c r="N1947">
        <v>680</v>
      </c>
      <c r="O1947" t="b">
        <v>1</v>
      </c>
      <c r="P1947" t="s">
        <v>8293</v>
      </c>
      <c r="Q1947" s="12" t="s">
        <v>8316</v>
      </c>
      <c r="R1947" s="12" t="s">
        <v>8346</v>
      </c>
      <c r="S1947">
        <f t="shared" si="92"/>
        <v>511.79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6">
        <f t="shared" si="91"/>
        <v>41689.150011574071</v>
      </c>
      <c r="L1948" s="18">
        <f t="shared" si="90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 s="12" t="s">
        <v>8316</v>
      </c>
      <c r="R1948" s="12" t="s">
        <v>8346</v>
      </c>
      <c r="S1948">
        <f t="shared" si="92"/>
        <v>160.44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6">
        <f t="shared" si="91"/>
        <v>40102.918055555558</v>
      </c>
      <c r="L1949" s="18">
        <f t="shared" si="90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 s="12" t="s">
        <v>8316</v>
      </c>
      <c r="R1949" s="12" t="s">
        <v>8346</v>
      </c>
      <c r="S1949">
        <f t="shared" si="92"/>
        <v>35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6">
        <f t="shared" si="91"/>
        <v>42473.604270833333</v>
      </c>
      <c r="L1950" s="18">
        <f t="shared" si="90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 s="12" t="s">
        <v>8316</v>
      </c>
      <c r="R1950" s="12" t="s">
        <v>8346</v>
      </c>
      <c r="S1950">
        <f t="shared" si="92"/>
        <v>188.51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6">
        <f t="shared" si="91"/>
        <v>41800.423043981478</v>
      </c>
      <c r="L1951" s="18">
        <f t="shared" si="90"/>
        <v>41830.423043981478</v>
      </c>
      <c r="M1951" t="b">
        <v>1</v>
      </c>
      <c r="N1951">
        <v>943</v>
      </c>
      <c r="O1951" t="b">
        <v>1</v>
      </c>
      <c r="P1951" t="s">
        <v>8293</v>
      </c>
      <c r="Q1951" s="12" t="s">
        <v>8316</v>
      </c>
      <c r="R1951" s="12" t="s">
        <v>8346</v>
      </c>
      <c r="S1951">
        <f t="shared" si="92"/>
        <v>56.2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6">
        <f t="shared" si="91"/>
        <v>40624.181400462963</v>
      </c>
      <c r="L1952" s="18">
        <f t="shared" si="90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 s="12" t="s">
        <v>8316</v>
      </c>
      <c r="R1952" s="12" t="s">
        <v>8346</v>
      </c>
      <c r="S1952">
        <f t="shared" si="92"/>
        <v>51.31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6">
        <f t="shared" si="91"/>
        <v>42651.420567129629</v>
      </c>
      <c r="L1953" s="18">
        <f t="shared" si="90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 s="12" t="s">
        <v>8316</v>
      </c>
      <c r="R1953" s="12" t="s">
        <v>8346</v>
      </c>
      <c r="S1953">
        <f t="shared" si="92"/>
        <v>127.36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6">
        <f t="shared" si="91"/>
        <v>41526.60665509259</v>
      </c>
      <c r="L1954" s="18">
        <f t="shared" si="90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 s="12" t="s">
        <v>8316</v>
      </c>
      <c r="R1954" s="12" t="s">
        <v>8346</v>
      </c>
      <c r="S1954">
        <f t="shared" si="92"/>
        <v>101.86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6">
        <f t="shared" si="91"/>
        <v>40941.199826388889</v>
      </c>
      <c r="L1955" s="18">
        <f t="shared" si="90"/>
        <v>40970.125</v>
      </c>
      <c r="M1955" t="b">
        <v>1</v>
      </c>
      <c r="N1955">
        <v>147</v>
      </c>
      <c r="O1955" t="b">
        <v>1</v>
      </c>
      <c r="P1955" t="s">
        <v>8293</v>
      </c>
      <c r="Q1955" s="12" t="s">
        <v>8316</v>
      </c>
      <c r="R1955" s="12" t="s">
        <v>8346</v>
      </c>
      <c r="S1955">
        <f t="shared" si="92"/>
        <v>230.56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6">
        <f t="shared" si="91"/>
        <v>42394.580740740741</v>
      </c>
      <c r="L1956" s="18">
        <f t="shared" si="90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 s="12" t="s">
        <v>8316</v>
      </c>
      <c r="R1956" s="12" t="s">
        <v>8346</v>
      </c>
      <c r="S1956">
        <f t="shared" si="92"/>
        <v>842.11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6">
        <f t="shared" si="91"/>
        <v>41020.271770833337</v>
      </c>
      <c r="L1957" s="18">
        <f t="shared" si="90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 s="12" t="s">
        <v>8316</v>
      </c>
      <c r="R1957" s="12" t="s">
        <v>8346</v>
      </c>
      <c r="S1957">
        <f t="shared" si="92"/>
        <v>577.28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6">
        <f t="shared" si="91"/>
        <v>42067.923668981486</v>
      </c>
      <c r="L1958" s="18">
        <f t="shared" si="90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 s="12" t="s">
        <v>8316</v>
      </c>
      <c r="R1958" s="12" t="s">
        <v>8346</v>
      </c>
      <c r="S1958">
        <f t="shared" si="92"/>
        <v>483.34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6">
        <f t="shared" si="91"/>
        <v>41179.098530092589</v>
      </c>
      <c r="L1959" s="18">
        <f t="shared" si="90"/>
        <v>41209.098530092589</v>
      </c>
      <c r="M1959" t="b">
        <v>1</v>
      </c>
      <c r="N1959">
        <v>660</v>
      </c>
      <c r="O1959" t="b">
        <v>1</v>
      </c>
      <c r="P1959" t="s">
        <v>8293</v>
      </c>
      <c r="Q1959" s="12" t="s">
        <v>8316</v>
      </c>
      <c r="R1959" s="12" t="s">
        <v>8346</v>
      </c>
      <c r="S1959">
        <f t="shared" si="92"/>
        <v>76.14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6">
        <f t="shared" si="91"/>
        <v>41326.987974537034</v>
      </c>
      <c r="L1960" s="18">
        <f t="shared" si="90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 s="12" t="s">
        <v>8316</v>
      </c>
      <c r="R1960" s="12" t="s">
        <v>8346</v>
      </c>
      <c r="S1960">
        <f t="shared" si="92"/>
        <v>74.11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6">
        <f t="shared" si="91"/>
        <v>41871.845601851855</v>
      </c>
      <c r="L1961" s="18">
        <f t="shared" si="90"/>
        <v>41913</v>
      </c>
      <c r="M1961" t="b">
        <v>1</v>
      </c>
      <c r="N1961">
        <v>424</v>
      </c>
      <c r="O1961" t="b">
        <v>1</v>
      </c>
      <c r="P1961" t="s">
        <v>8293</v>
      </c>
      <c r="Q1961" s="12" t="s">
        <v>8316</v>
      </c>
      <c r="R1961" s="12" t="s">
        <v>8346</v>
      </c>
      <c r="S1961">
        <f t="shared" si="92"/>
        <v>36.97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6">
        <f t="shared" si="91"/>
        <v>41964.362743055557</v>
      </c>
      <c r="L1962" s="18">
        <f t="shared" si="90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 s="12" t="s">
        <v>8316</v>
      </c>
      <c r="R1962" s="12" t="s">
        <v>8346</v>
      </c>
      <c r="S1962">
        <f t="shared" si="92"/>
        <v>2500.9699999999998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6">
        <f t="shared" si="91"/>
        <v>41148.194641203707</v>
      </c>
      <c r="L1963" s="18">
        <f t="shared" si="90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 s="12" t="s">
        <v>8316</v>
      </c>
      <c r="R1963" s="12" t="s">
        <v>8346</v>
      </c>
      <c r="S1963">
        <f t="shared" si="92"/>
        <v>67.69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6">
        <f t="shared" si="91"/>
        <v>41742.780509259261</v>
      </c>
      <c r="L1964" s="18">
        <f t="shared" si="90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 s="12" t="s">
        <v>8316</v>
      </c>
      <c r="R1964" s="12" t="s">
        <v>8346</v>
      </c>
      <c r="S1964">
        <f t="shared" si="92"/>
        <v>63.05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6">
        <f t="shared" si="91"/>
        <v>41863.429791666669</v>
      </c>
      <c r="L1965" s="18">
        <f t="shared" si="90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 s="12" t="s">
        <v>8316</v>
      </c>
      <c r="R1965" s="12" t="s">
        <v>8346</v>
      </c>
      <c r="S1965">
        <f t="shared" si="92"/>
        <v>117.6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6">
        <f t="shared" si="91"/>
        <v>42452.272824074069</v>
      </c>
      <c r="L1966" s="18">
        <f t="shared" si="90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 s="12" t="s">
        <v>8316</v>
      </c>
      <c r="R1966" s="12" t="s">
        <v>8346</v>
      </c>
      <c r="S1966">
        <f t="shared" si="92"/>
        <v>180.75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6">
        <f t="shared" si="91"/>
        <v>40898.089236111111</v>
      </c>
      <c r="L1967" s="18">
        <f t="shared" si="90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 s="12" t="s">
        <v>8316</v>
      </c>
      <c r="R1967" s="12" t="s">
        <v>8346</v>
      </c>
      <c r="S1967">
        <f t="shared" si="92"/>
        <v>127.32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6">
        <f t="shared" si="91"/>
        <v>41835.540486111109</v>
      </c>
      <c r="L1968" s="18">
        <f t="shared" si="90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 s="12" t="s">
        <v>8316</v>
      </c>
      <c r="R1968" s="12" t="s">
        <v>8346</v>
      </c>
      <c r="S1968">
        <f t="shared" si="92"/>
        <v>136.63999999999999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6">
        <f t="shared" si="91"/>
        <v>41730.663530092592</v>
      </c>
      <c r="L1969" s="18">
        <f t="shared" si="90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 s="12" t="s">
        <v>8316</v>
      </c>
      <c r="R1969" s="12" t="s">
        <v>8346</v>
      </c>
      <c r="S1969">
        <f t="shared" si="92"/>
        <v>182.78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6">
        <f t="shared" si="91"/>
        <v>42676.586979166663</v>
      </c>
      <c r="L1970" s="18">
        <f t="shared" si="90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 s="12" t="s">
        <v>8316</v>
      </c>
      <c r="R1970" s="12" t="s">
        <v>8346</v>
      </c>
      <c r="S1970">
        <f t="shared" si="92"/>
        <v>279.38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6">
        <f t="shared" si="91"/>
        <v>42557.792453703703</v>
      </c>
      <c r="L1971" s="18">
        <f t="shared" si="90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 s="12" t="s">
        <v>8316</v>
      </c>
      <c r="R1971" s="12" t="s">
        <v>8346</v>
      </c>
      <c r="S1971">
        <f t="shared" si="92"/>
        <v>61.38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6">
        <f t="shared" si="91"/>
        <v>41324.193298611113</v>
      </c>
      <c r="L1972" s="18">
        <f t="shared" si="90"/>
        <v>41384.151631944449</v>
      </c>
      <c r="M1972" t="b">
        <v>1</v>
      </c>
      <c r="N1972">
        <v>701</v>
      </c>
      <c r="O1972" t="b">
        <v>1</v>
      </c>
      <c r="P1972" t="s">
        <v>8293</v>
      </c>
      <c r="Q1972" s="12" t="s">
        <v>8316</v>
      </c>
      <c r="R1972" s="12" t="s">
        <v>8346</v>
      </c>
      <c r="S1972">
        <f t="shared" si="92"/>
        <v>80.73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6">
        <f t="shared" si="91"/>
        <v>41561.500706018516</v>
      </c>
      <c r="L1973" s="18">
        <f t="shared" si="90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 s="12" t="s">
        <v>8316</v>
      </c>
      <c r="R1973" s="12" t="s">
        <v>8346</v>
      </c>
      <c r="S1973">
        <f t="shared" si="92"/>
        <v>272.36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6">
        <f t="shared" si="91"/>
        <v>41201.012083333335</v>
      </c>
      <c r="L1974" s="18">
        <f t="shared" si="90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 s="12" t="s">
        <v>8316</v>
      </c>
      <c r="R1974" s="12" t="s">
        <v>8346</v>
      </c>
      <c r="S1974">
        <f t="shared" si="92"/>
        <v>70.849999999999994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6">
        <f t="shared" si="91"/>
        <v>42549.722962962958</v>
      </c>
      <c r="L1975" s="18">
        <f t="shared" si="90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 s="12" t="s">
        <v>8316</v>
      </c>
      <c r="R1975" s="12" t="s">
        <v>8346</v>
      </c>
      <c r="S1975">
        <f t="shared" si="92"/>
        <v>247.94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6">
        <f t="shared" si="91"/>
        <v>41445.334131944444</v>
      </c>
      <c r="L1976" s="18">
        <f t="shared" si="90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 s="12" t="s">
        <v>8316</v>
      </c>
      <c r="R1976" s="12" t="s">
        <v>8346</v>
      </c>
      <c r="S1976">
        <f t="shared" si="92"/>
        <v>186.81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6">
        <f t="shared" si="91"/>
        <v>41313.755219907405</v>
      </c>
      <c r="L1977" s="18">
        <f t="shared" si="90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 s="12" t="s">
        <v>8316</v>
      </c>
      <c r="R1977" s="12" t="s">
        <v>8346</v>
      </c>
      <c r="S1977">
        <f t="shared" si="92"/>
        <v>131.99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6">
        <f t="shared" si="91"/>
        <v>41438.899594907409</v>
      </c>
      <c r="L1978" s="18">
        <f t="shared" si="90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 s="12" t="s">
        <v>8316</v>
      </c>
      <c r="R1978" s="12" t="s">
        <v>8346</v>
      </c>
      <c r="S1978">
        <f t="shared" si="92"/>
        <v>29.31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6">
        <f t="shared" si="91"/>
        <v>42311.216898148152</v>
      </c>
      <c r="L1979" s="18">
        <f t="shared" si="90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 s="12" t="s">
        <v>8316</v>
      </c>
      <c r="R1979" s="12" t="s">
        <v>8346</v>
      </c>
      <c r="S1979">
        <f t="shared" si="92"/>
        <v>245.02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6">
        <f t="shared" si="91"/>
        <v>41039.225601851853</v>
      </c>
      <c r="L1980" s="18">
        <f t="shared" si="90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 s="12" t="s">
        <v>8316</v>
      </c>
      <c r="R1980" s="12" t="s">
        <v>8346</v>
      </c>
      <c r="S1980">
        <f t="shared" si="92"/>
        <v>1323.25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6">
        <f t="shared" si="91"/>
        <v>42290.460023148145</v>
      </c>
      <c r="L1981" s="18">
        <f t="shared" si="90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 s="12" t="s">
        <v>8316</v>
      </c>
      <c r="R1981" s="12" t="s">
        <v>8346</v>
      </c>
      <c r="S1981">
        <f t="shared" si="92"/>
        <v>282.66000000000003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6">
        <f t="shared" si="91"/>
        <v>42423.542384259257</v>
      </c>
      <c r="L1982" s="18">
        <f t="shared" si="90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 s="12" t="s">
        <v>8316</v>
      </c>
      <c r="R1982" s="12" t="s">
        <v>8346</v>
      </c>
      <c r="S1982">
        <f t="shared" si="92"/>
        <v>91.21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6">
        <f t="shared" si="91"/>
        <v>41799.725289351853</v>
      </c>
      <c r="L1983" s="18">
        <f t="shared" si="90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 s="12" t="s">
        <v>8335</v>
      </c>
      <c r="R1983" s="12" t="s">
        <v>8347</v>
      </c>
      <c r="S1983">
        <f t="shared" si="92"/>
        <v>31.75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6">
        <f t="shared" si="91"/>
        <v>42678.586655092593</v>
      </c>
      <c r="L1984" s="18">
        <f t="shared" si="90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 s="12" t="s">
        <v>8335</v>
      </c>
      <c r="R1984" s="12" t="s">
        <v>8347</v>
      </c>
      <c r="S1984">
        <f t="shared" si="92"/>
        <v>0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6">
        <f t="shared" si="91"/>
        <v>42593.011782407411</v>
      </c>
      <c r="L1985" s="18">
        <f t="shared" si="90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 s="12" t="s">
        <v>8335</v>
      </c>
      <c r="R1985" s="12" t="s">
        <v>8347</v>
      </c>
      <c r="S1985">
        <f t="shared" si="92"/>
        <v>88.69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6">
        <f t="shared" si="91"/>
        <v>41913.790289351848</v>
      </c>
      <c r="L1986" s="18">
        <f t="shared" ref="L1986:L2049" si="93"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8294</v>
      </c>
      <c r="Q1986" s="12" t="s">
        <v>8335</v>
      </c>
      <c r="R1986" s="12" t="s">
        <v>8347</v>
      </c>
      <c r="S1986">
        <f t="shared" si="92"/>
        <v>453.14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6">
        <f t="shared" ref="K1987:K2050" si="94">(((J1987/60)/60)/24)+DATE(1970,1,1)</f>
        <v>42555.698738425926</v>
      </c>
      <c r="L1987" s="18">
        <f t="shared" si="93"/>
        <v>42584.958333333328</v>
      </c>
      <c r="M1987" t="b">
        <v>0</v>
      </c>
      <c r="N1987">
        <v>4</v>
      </c>
      <c r="O1987" t="b">
        <v>0</v>
      </c>
      <c r="P1987" t="s">
        <v>8294</v>
      </c>
      <c r="Q1987" s="12" t="s">
        <v>8335</v>
      </c>
      <c r="R1987" s="12" t="s">
        <v>8347</v>
      </c>
      <c r="S1987">
        <f t="shared" ref="S1987:S2050" si="95">IFERROR(ROUND(E1987/N1987,2),0)</f>
        <v>12.75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6">
        <f t="shared" si="94"/>
        <v>42413.433831018512</v>
      </c>
      <c r="L1988" s="18">
        <f t="shared" si="93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 s="12" t="s">
        <v>8335</v>
      </c>
      <c r="R1988" s="12" t="s">
        <v>8347</v>
      </c>
      <c r="S1988">
        <f t="shared" si="95"/>
        <v>1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6">
        <f t="shared" si="94"/>
        <v>42034.639768518522</v>
      </c>
      <c r="L1989" s="18">
        <f t="shared" si="93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 s="12" t="s">
        <v>8335</v>
      </c>
      <c r="R1989" s="12" t="s">
        <v>8347</v>
      </c>
      <c r="S1989">
        <f t="shared" si="95"/>
        <v>83.43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6">
        <f t="shared" si="94"/>
        <v>42206.763217592597</v>
      </c>
      <c r="L1990" s="18">
        <f t="shared" si="93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 s="12" t="s">
        <v>8335</v>
      </c>
      <c r="R1990" s="12" t="s">
        <v>8347</v>
      </c>
      <c r="S1990">
        <f t="shared" si="95"/>
        <v>25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6">
        <f t="shared" si="94"/>
        <v>42685.680648148147</v>
      </c>
      <c r="L1991" s="18">
        <f t="shared" si="93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 s="12" t="s">
        <v>8335</v>
      </c>
      <c r="R1991" s="12" t="s">
        <v>8347</v>
      </c>
      <c r="S1991">
        <f t="shared" si="95"/>
        <v>50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6">
        <f t="shared" si="94"/>
        <v>42398.195972222224</v>
      </c>
      <c r="L1992" s="18">
        <f t="shared" si="93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 s="12" t="s">
        <v>8335</v>
      </c>
      <c r="R1992" s="12" t="s">
        <v>8347</v>
      </c>
      <c r="S1992">
        <f t="shared" si="95"/>
        <v>101.8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6">
        <f t="shared" si="94"/>
        <v>42167.89335648148</v>
      </c>
      <c r="L1993" s="18">
        <f t="shared" si="93"/>
        <v>42188.89335648148</v>
      </c>
      <c r="M1993" t="b">
        <v>0</v>
      </c>
      <c r="N1993">
        <v>3</v>
      </c>
      <c r="O1993" t="b">
        <v>0</v>
      </c>
      <c r="P1993" t="s">
        <v>8294</v>
      </c>
      <c r="Q1993" s="12" t="s">
        <v>8335</v>
      </c>
      <c r="R1993" s="12" t="s">
        <v>8347</v>
      </c>
      <c r="S1993">
        <f t="shared" si="95"/>
        <v>46.67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6">
        <f t="shared" si="94"/>
        <v>42023.143414351856</v>
      </c>
      <c r="L1994" s="18">
        <f t="shared" si="93"/>
        <v>42053.143414351856</v>
      </c>
      <c r="M1994" t="b">
        <v>0</v>
      </c>
      <c r="N1994">
        <v>2</v>
      </c>
      <c r="O1994" t="b">
        <v>0</v>
      </c>
      <c r="P1994" t="s">
        <v>8294</v>
      </c>
      <c r="Q1994" s="12" t="s">
        <v>8335</v>
      </c>
      <c r="R1994" s="12" t="s">
        <v>8347</v>
      </c>
      <c r="S1994">
        <f t="shared" si="95"/>
        <v>1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6">
        <f t="shared" si="94"/>
        <v>42329.58839120371</v>
      </c>
      <c r="L1995" s="18">
        <f t="shared" si="93"/>
        <v>42359.58839120371</v>
      </c>
      <c r="M1995" t="b">
        <v>0</v>
      </c>
      <c r="N1995">
        <v>0</v>
      </c>
      <c r="O1995" t="b">
        <v>0</v>
      </c>
      <c r="P1995" t="s">
        <v>8294</v>
      </c>
      <c r="Q1995" s="12" t="s">
        <v>8335</v>
      </c>
      <c r="R1995" s="12" t="s">
        <v>8347</v>
      </c>
      <c r="S1995">
        <f t="shared" si="95"/>
        <v>0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6">
        <f t="shared" si="94"/>
        <v>42651.006273148145</v>
      </c>
      <c r="L1996" s="18">
        <f t="shared" si="93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 s="12" t="s">
        <v>8335</v>
      </c>
      <c r="R1996" s="12" t="s">
        <v>8347</v>
      </c>
      <c r="S1996">
        <f t="shared" si="95"/>
        <v>0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6">
        <f t="shared" si="94"/>
        <v>42181.902037037042</v>
      </c>
      <c r="L1997" s="18">
        <f t="shared" si="93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 s="12" t="s">
        <v>8335</v>
      </c>
      <c r="R1997" s="12" t="s">
        <v>8347</v>
      </c>
      <c r="S1997">
        <f t="shared" si="95"/>
        <v>26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6">
        <f t="shared" si="94"/>
        <v>41800.819571759261</v>
      </c>
      <c r="L1998" s="18">
        <f t="shared" si="93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 s="12" t="s">
        <v>8335</v>
      </c>
      <c r="R1998" s="12" t="s">
        <v>8347</v>
      </c>
      <c r="S1998">
        <f t="shared" si="95"/>
        <v>0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6">
        <f t="shared" si="94"/>
        <v>41847.930694444447</v>
      </c>
      <c r="L1999" s="18">
        <f t="shared" si="93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 s="12" t="s">
        <v>8335</v>
      </c>
      <c r="R1999" s="12" t="s">
        <v>8347</v>
      </c>
      <c r="S1999">
        <f t="shared" si="95"/>
        <v>0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6">
        <f t="shared" si="94"/>
        <v>41807.118495370371</v>
      </c>
      <c r="L2000" s="18">
        <f t="shared" si="93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 s="12" t="s">
        <v>8335</v>
      </c>
      <c r="R2000" s="12" t="s">
        <v>8347</v>
      </c>
      <c r="S2000">
        <f t="shared" si="95"/>
        <v>218.33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6">
        <f t="shared" si="94"/>
        <v>41926.482731481483</v>
      </c>
      <c r="L2001" s="18">
        <f t="shared" si="93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 s="12" t="s">
        <v>8335</v>
      </c>
      <c r="R2001" s="12" t="s">
        <v>8347</v>
      </c>
      <c r="S2001">
        <f t="shared" si="95"/>
        <v>33.71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6">
        <f t="shared" si="94"/>
        <v>42345.951539351852</v>
      </c>
      <c r="L2002" s="18">
        <f t="shared" si="93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 s="12" t="s">
        <v>8335</v>
      </c>
      <c r="R2002" s="12" t="s">
        <v>8347</v>
      </c>
      <c r="S2002">
        <f t="shared" si="95"/>
        <v>25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6">
        <f t="shared" si="94"/>
        <v>42136.209675925929</v>
      </c>
      <c r="L2003" s="18">
        <f t="shared" si="93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 s="12" t="s">
        <v>8316</v>
      </c>
      <c r="R2003" s="12" t="s">
        <v>8346</v>
      </c>
      <c r="S2003">
        <f t="shared" si="95"/>
        <v>128.38999999999999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6">
        <f t="shared" si="94"/>
        <v>42728.71230324074</v>
      </c>
      <c r="L2004" s="18">
        <f t="shared" si="93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 s="12" t="s">
        <v>8316</v>
      </c>
      <c r="R2004" s="12" t="s">
        <v>8346</v>
      </c>
      <c r="S2004">
        <f t="shared" si="95"/>
        <v>78.83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6">
        <f t="shared" si="94"/>
        <v>40347.125601851854</v>
      </c>
      <c r="L2005" s="18">
        <f t="shared" si="93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 s="12" t="s">
        <v>8316</v>
      </c>
      <c r="R2005" s="12" t="s">
        <v>8346</v>
      </c>
      <c r="S2005">
        <f t="shared" si="95"/>
        <v>91.76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6">
        <f t="shared" si="94"/>
        <v>41800.604895833334</v>
      </c>
      <c r="L2006" s="18">
        <f t="shared" si="93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 s="12" t="s">
        <v>8316</v>
      </c>
      <c r="R2006" s="12" t="s">
        <v>8346</v>
      </c>
      <c r="S2006">
        <f t="shared" si="95"/>
        <v>331.1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6">
        <f t="shared" si="94"/>
        <v>41535.812708333331</v>
      </c>
      <c r="L2007" s="18">
        <f t="shared" si="93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 s="12" t="s">
        <v>8316</v>
      </c>
      <c r="R2007" s="12" t="s">
        <v>8346</v>
      </c>
      <c r="S2007">
        <f t="shared" si="95"/>
        <v>194.26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6">
        <f t="shared" si="94"/>
        <v>41941.500520833331</v>
      </c>
      <c r="L2008" s="18">
        <f t="shared" si="93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 s="12" t="s">
        <v>8316</v>
      </c>
      <c r="R2008" s="12" t="s">
        <v>8346</v>
      </c>
      <c r="S2008">
        <f t="shared" si="95"/>
        <v>408.98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6">
        <f t="shared" si="94"/>
        <v>40347.837800925925</v>
      </c>
      <c r="L2009" s="18">
        <f t="shared" si="93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 s="12" t="s">
        <v>8316</v>
      </c>
      <c r="R2009" s="12" t="s">
        <v>8346</v>
      </c>
      <c r="S2009">
        <f t="shared" si="95"/>
        <v>84.46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6">
        <f t="shared" si="94"/>
        <v>40761.604421296295</v>
      </c>
      <c r="L2010" s="18">
        <f t="shared" si="93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 s="12" t="s">
        <v>8316</v>
      </c>
      <c r="R2010" s="12" t="s">
        <v>8346</v>
      </c>
      <c r="S2010">
        <f t="shared" si="95"/>
        <v>44.85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6">
        <f t="shared" si="94"/>
        <v>42661.323414351849</v>
      </c>
      <c r="L2011" s="18">
        <f t="shared" si="93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 s="12" t="s">
        <v>8316</v>
      </c>
      <c r="R2011" s="12" t="s">
        <v>8346</v>
      </c>
      <c r="S2011">
        <f t="shared" si="95"/>
        <v>383.36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6">
        <f t="shared" si="94"/>
        <v>42570.996423611112</v>
      </c>
      <c r="L2012" s="18">
        <f t="shared" si="93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 s="12" t="s">
        <v>8316</v>
      </c>
      <c r="R2012" s="12" t="s">
        <v>8346</v>
      </c>
      <c r="S2012">
        <f t="shared" si="95"/>
        <v>55.28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6">
        <f t="shared" si="94"/>
        <v>42347.358483796299</v>
      </c>
      <c r="L2013" s="18">
        <f t="shared" si="93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 s="12" t="s">
        <v>8316</v>
      </c>
      <c r="R2013" s="12" t="s">
        <v>8346</v>
      </c>
      <c r="S2013">
        <f t="shared" si="95"/>
        <v>422.02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6">
        <f t="shared" si="94"/>
        <v>42010.822233796294</v>
      </c>
      <c r="L2014" s="18">
        <f t="shared" si="93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 s="12" t="s">
        <v>8316</v>
      </c>
      <c r="R2014" s="12" t="s">
        <v>8346</v>
      </c>
      <c r="S2014">
        <f t="shared" si="95"/>
        <v>64.180000000000007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6">
        <f t="shared" si="94"/>
        <v>42499.960810185185</v>
      </c>
      <c r="L2015" s="18">
        <f t="shared" si="93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 s="12" t="s">
        <v>8316</v>
      </c>
      <c r="R2015" s="12" t="s">
        <v>8346</v>
      </c>
      <c r="S2015">
        <f t="shared" si="95"/>
        <v>173.58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6">
        <f t="shared" si="94"/>
        <v>41324.214571759258</v>
      </c>
      <c r="L2016" s="18">
        <f t="shared" si="93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 s="12" t="s">
        <v>8316</v>
      </c>
      <c r="R2016" s="12" t="s">
        <v>8346</v>
      </c>
      <c r="S2016">
        <f t="shared" si="95"/>
        <v>88.6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6">
        <f t="shared" si="94"/>
        <v>40765.876886574071</v>
      </c>
      <c r="L2017" s="18">
        <f t="shared" si="93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 s="12" t="s">
        <v>8316</v>
      </c>
      <c r="R2017" s="12" t="s">
        <v>8346</v>
      </c>
      <c r="S2017">
        <f t="shared" si="95"/>
        <v>50.22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6">
        <f t="shared" si="94"/>
        <v>41312.88077546296</v>
      </c>
      <c r="L2018" s="18">
        <f t="shared" si="93"/>
        <v>41342.88077546296</v>
      </c>
      <c r="M2018" t="b">
        <v>1</v>
      </c>
      <c r="N2018">
        <v>479</v>
      </c>
      <c r="O2018" t="b">
        <v>1</v>
      </c>
      <c r="P2018" t="s">
        <v>8293</v>
      </c>
      <c r="Q2018" s="12" t="s">
        <v>8316</v>
      </c>
      <c r="R2018" s="12" t="s">
        <v>8346</v>
      </c>
      <c r="S2018">
        <f t="shared" si="95"/>
        <v>192.39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6">
        <f t="shared" si="94"/>
        <v>40961.057349537034</v>
      </c>
      <c r="L2019" s="18">
        <f t="shared" si="93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 s="12" t="s">
        <v>8316</v>
      </c>
      <c r="R2019" s="12" t="s">
        <v>8346</v>
      </c>
      <c r="S2019">
        <f t="shared" si="95"/>
        <v>73.42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6">
        <f t="shared" si="94"/>
        <v>42199.365844907406</v>
      </c>
      <c r="L2020" s="18">
        <f t="shared" si="93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 s="12" t="s">
        <v>8316</v>
      </c>
      <c r="R2020" s="12" t="s">
        <v>8346</v>
      </c>
      <c r="S2020">
        <f t="shared" si="95"/>
        <v>147.68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6">
        <f t="shared" si="94"/>
        <v>42605.70857638889</v>
      </c>
      <c r="L2021" s="18">
        <f t="shared" si="93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 s="12" t="s">
        <v>8316</v>
      </c>
      <c r="R2021" s="12" t="s">
        <v>8346</v>
      </c>
      <c r="S2021">
        <f t="shared" si="95"/>
        <v>108.97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6">
        <f t="shared" si="94"/>
        <v>41737.097499999996</v>
      </c>
      <c r="L2022" s="18">
        <f t="shared" si="93"/>
        <v>41773.961111111108</v>
      </c>
      <c r="M2022" t="b">
        <v>1</v>
      </c>
      <c r="N2022">
        <v>122</v>
      </c>
      <c r="O2022" t="b">
        <v>1</v>
      </c>
      <c r="P2022" t="s">
        <v>8293</v>
      </c>
      <c r="Q2022" s="12" t="s">
        <v>8316</v>
      </c>
      <c r="R2022" s="12" t="s">
        <v>8346</v>
      </c>
      <c r="S2022">
        <f t="shared" si="95"/>
        <v>23.65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6">
        <f t="shared" si="94"/>
        <v>41861.070567129631</v>
      </c>
      <c r="L2023" s="18">
        <f t="shared" si="93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 s="12" t="s">
        <v>8316</v>
      </c>
      <c r="R2023" s="12" t="s">
        <v>8346</v>
      </c>
      <c r="S2023">
        <f t="shared" si="95"/>
        <v>147.94999999999999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6">
        <f t="shared" si="94"/>
        <v>42502.569120370375</v>
      </c>
      <c r="L2024" s="18">
        <f t="shared" si="93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 s="12" t="s">
        <v>8316</v>
      </c>
      <c r="R2024" s="12" t="s">
        <v>8346</v>
      </c>
      <c r="S2024">
        <f t="shared" si="95"/>
        <v>385.04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6">
        <f t="shared" si="94"/>
        <v>42136.420752314814</v>
      </c>
      <c r="L2025" s="18">
        <f t="shared" si="93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 s="12" t="s">
        <v>8316</v>
      </c>
      <c r="R2025" s="12" t="s">
        <v>8346</v>
      </c>
      <c r="S2025">
        <f t="shared" si="95"/>
        <v>457.39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6">
        <f t="shared" si="94"/>
        <v>41099.966944444444</v>
      </c>
      <c r="L2026" s="18">
        <f t="shared" si="93"/>
        <v>41134.125</v>
      </c>
      <c r="M2026" t="b">
        <v>1</v>
      </c>
      <c r="N2026">
        <v>105</v>
      </c>
      <c r="O2026" t="b">
        <v>1</v>
      </c>
      <c r="P2026" t="s">
        <v>8293</v>
      </c>
      <c r="Q2026" s="12" t="s">
        <v>8316</v>
      </c>
      <c r="R2026" s="12" t="s">
        <v>8346</v>
      </c>
      <c r="S2026">
        <f t="shared" si="95"/>
        <v>222.99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6">
        <f t="shared" si="94"/>
        <v>42136.184560185182</v>
      </c>
      <c r="L2027" s="18">
        <f t="shared" si="93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 s="12" t="s">
        <v>8316</v>
      </c>
      <c r="R2027" s="12" t="s">
        <v>8346</v>
      </c>
      <c r="S2027">
        <f t="shared" si="95"/>
        <v>220.74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6">
        <f t="shared" si="94"/>
        <v>41704.735937500001</v>
      </c>
      <c r="L2028" s="18">
        <f t="shared" si="93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 s="12" t="s">
        <v>8316</v>
      </c>
      <c r="R2028" s="12" t="s">
        <v>8346</v>
      </c>
      <c r="S2028">
        <f t="shared" si="95"/>
        <v>73.5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6">
        <f t="shared" si="94"/>
        <v>42048.813877314817</v>
      </c>
      <c r="L2029" s="18">
        <f t="shared" si="93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 s="12" t="s">
        <v>8316</v>
      </c>
      <c r="R2029" s="12" t="s">
        <v>8346</v>
      </c>
      <c r="S2029">
        <f t="shared" si="95"/>
        <v>223.1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6">
        <f t="shared" si="94"/>
        <v>40215.919050925928</v>
      </c>
      <c r="L2030" s="18">
        <f t="shared" si="93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 s="12" t="s">
        <v>8316</v>
      </c>
      <c r="R2030" s="12" t="s">
        <v>8346</v>
      </c>
      <c r="S2030">
        <f t="shared" si="95"/>
        <v>47.91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6">
        <f t="shared" si="94"/>
        <v>41848.021770833337</v>
      </c>
      <c r="L2031" s="18">
        <f t="shared" si="93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 s="12" t="s">
        <v>8316</v>
      </c>
      <c r="R2031" s="12" t="s">
        <v>8346</v>
      </c>
      <c r="S2031">
        <f t="shared" si="95"/>
        <v>96.06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6">
        <f t="shared" si="94"/>
        <v>41212.996481481481</v>
      </c>
      <c r="L2032" s="18">
        <f t="shared" si="93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 s="12" t="s">
        <v>8316</v>
      </c>
      <c r="R2032" s="12" t="s">
        <v>8346</v>
      </c>
      <c r="S2032">
        <f t="shared" si="95"/>
        <v>118.61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6">
        <f t="shared" si="94"/>
        <v>41975.329317129625</v>
      </c>
      <c r="L2033" s="18">
        <f t="shared" si="93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 s="12" t="s">
        <v>8316</v>
      </c>
      <c r="R2033" s="12" t="s">
        <v>8346</v>
      </c>
      <c r="S2033">
        <f t="shared" si="95"/>
        <v>118.45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6">
        <f t="shared" si="94"/>
        <v>42689.565671296295</v>
      </c>
      <c r="L2034" s="18">
        <f t="shared" si="93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 s="12" t="s">
        <v>8316</v>
      </c>
      <c r="R2034" s="12" t="s">
        <v>8346</v>
      </c>
      <c r="S2034">
        <f t="shared" si="95"/>
        <v>143.21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6">
        <f t="shared" si="94"/>
        <v>41725.082384259258</v>
      </c>
      <c r="L2035" s="18">
        <f t="shared" si="93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 s="12" t="s">
        <v>8316</v>
      </c>
      <c r="R2035" s="12" t="s">
        <v>8346</v>
      </c>
      <c r="S2035">
        <f t="shared" si="95"/>
        <v>282.72000000000003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6">
        <f t="shared" si="94"/>
        <v>42076.130011574074</v>
      </c>
      <c r="L2036" s="18">
        <f t="shared" si="93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 s="12" t="s">
        <v>8316</v>
      </c>
      <c r="R2036" s="12" t="s">
        <v>8346</v>
      </c>
      <c r="S2036">
        <f t="shared" si="95"/>
        <v>593.94000000000005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6">
        <f t="shared" si="94"/>
        <v>42311.625081018516</v>
      </c>
      <c r="L2037" s="18">
        <f t="shared" si="93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 s="12" t="s">
        <v>8316</v>
      </c>
      <c r="R2037" s="12" t="s">
        <v>8346</v>
      </c>
      <c r="S2037">
        <f t="shared" si="95"/>
        <v>262.16000000000003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6">
        <f t="shared" si="94"/>
        <v>41738.864803240744</v>
      </c>
      <c r="L2038" s="18">
        <f t="shared" si="93"/>
        <v>41768.864803240744</v>
      </c>
      <c r="M2038" t="b">
        <v>1</v>
      </c>
      <c r="N2038">
        <v>848</v>
      </c>
      <c r="O2038" t="b">
        <v>1</v>
      </c>
      <c r="P2038" t="s">
        <v>8293</v>
      </c>
      <c r="Q2038" s="12" t="s">
        <v>8316</v>
      </c>
      <c r="R2038" s="12" t="s">
        <v>8346</v>
      </c>
      <c r="S2038">
        <f t="shared" si="95"/>
        <v>46.58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6">
        <f t="shared" si="94"/>
        <v>41578.210104166668</v>
      </c>
      <c r="L2039" s="18">
        <f t="shared" si="93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 s="12" t="s">
        <v>8316</v>
      </c>
      <c r="R2039" s="12" t="s">
        <v>8346</v>
      </c>
      <c r="S2039">
        <f t="shared" si="95"/>
        <v>70.040000000000006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6">
        <f t="shared" si="94"/>
        <v>41424.27107638889</v>
      </c>
      <c r="L2040" s="18">
        <f t="shared" si="93"/>
        <v>41456.75</v>
      </c>
      <c r="M2040" t="b">
        <v>1</v>
      </c>
      <c r="N2040">
        <v>204</v>
      </c>
      <c r="O2040" t="b">
        <v>1</v>
      </c>
      <c r="P2040" t="s">
        <v>8293</v>
      </c>
      <c r="Q2040" s="12" t="s">
        <v>8316</v>
      </c>
      <c r="R2040" s="12" t="s">
        <v>8346</v>
      </c>
      <c r="S2040">
        <f t="shared" si="95"/>
        <v>164.91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6">
        <f t="shared" si="94"/>
        <v>42675.438946759255</v>
      </c>
      <c r="L2041" s="18">
        <f t="shared" si="93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 s="12" t="s">
        <v>8316</v>
      </c>
      <c r="R2041" s="12" t="s">
        <v>8346</v>
      </c>
      <c r="S2041">
        <f t="shared" si="95"/>
        <v>449.26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6">
        <f t="shared" si="94"/>
        <v>41578.927118055559</v>
      </c>
      <c r="L2042" s="18">
        <f t="shared" si="93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 s="12" t="s">
        <v>8316</v>
      </c>
      <c r="R2042" s="12" t="s">
        <v>8346</v>
      </c>
      <c r="S2042">
        <f t="shared" si="95"/>
        <v>27.47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6">
        <f t="shared" si="94"/>
        <v>42654.525775462964</v>
      </c>
      <c r="L2043" s="18">
        <f t="shared" si="93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 s="12" t="s">
        <v>8316</v>
      </c>
      <c r="R2043" s="12" t="s">
        <v>8346</v>
      </c>
      <c r="S2043">
        <f t="shared" si="95"/>
        <v>143.97999999999999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6">
        <f t="shared" si="94"/>
        <v>42331.708032407405</v>
      </c>
      <c r="L2044" s="18">
        <f t="shared" si="93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 s="12" t="s">
        <v>8316</v>
      </c>
      <c r="R2044" s="12" t="s">
        <v>8346</v>
      </c>
      <c r="S2044">
        <f t="shared" si="95"/>
        <v>88.24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6">
        <f t="shared" si="94"/>
        <v>42661.176817129628</v>
      </c>
      <c r="L2045" s="18">
        <f t="shared" si="93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 s="12" t="s">
        <v>8316</v>
      </c>
      <c r="R2045" s="12" t="s">
        <v>8346</v>
      </c>
      <c r="S2045">
        <f t="shared" si="95"/>
        <v>36.33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6">
        <f t="shared" si="94"/>
        <v>42138.684189814812</v>
      </c>
      <c r="L2046" s="18">
        <f t="shared" si="93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 s="12" t="s">
        <v>8316</v>
      </c>
      <c r="R2046" s="12" t="s">
        <v>8346</v>
      </c>
      <c r="S2046">
        <f t="shared" si="95"/>
        <v>90.18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6">
        <f t="shared" si="94"/>
        <v>41069.088506944441</v>
      </c>
      <c r="L2047" s="18">
        <f t="shared" si="93"/>
        <v>41099.088506944441</v>
      </c>
      <c r="M2047" t="b">
        <v>0</v>
      </c>
      <c r="N2047">
        <v>263</v>
      </c>
      <c r="O2047" t="b">
        <v>1</v>
      </c>
      <c r="P2047" t="s">
        <v>8293</v>
      </c>
      <c r="Q2047" s="12" t="s">
        <v>8316</v>
      </c>
      <c r="R2047" s="12" t="s">
        <v>8346</v>
      </c>
      <c r="S2047">
        <f t="shared" si="95"/>
        <v>152.62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6">
        <f t="shared" si="94"/>
        <v>41387.171805555554</v>
      </c>
      <c r="L2048" s="18">
        <f t="shared" si="93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 s="12" t="s">
        <v>8316</v>
      </c>
      <c r="R2048" s="12" t="s">
        <v>8346</v>
      </c>
      <c r="S2048">
        <f t="shared" si="95"/>
        <v>55.81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6">
        <f t="shared" si="94"/>
        <v>42081.903587962966</v>
      </c>
      <c r="L2049" s="18">
        <f t="shared" si="93"/>
        <v>42111</v>
      </c>
      <c r="M2049" t="b">
        <v>0</v>
      </c>
      <c r="N2049">
        <v>443</v>
      </c>
      <c r="O2049" t="b">
        <v>1</v>
      </c>
      <c r="P2049" t="s">
        <v>8293</v>
      </c>
      <c r="Q2049" s="12" t="s">
        <v>8316</v>
      </c>
      <c r="R2049" s="12" t="s">
        <v>8346</v>
      </c>
      <c r="S2049">
        <f t="shared" si="95"/>
        <v>227.85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6">
        <f t="shared" si="94"/>
        <v>41387.651516203703</v>
      </c>
      <c r="L2050" s="18">
        <f t="shared" ref="L2050:L2113" si="96"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 s="12" t="s">
        <v>8316</v>
      </c>
      <c r="R2050" s="12" t="s">
        <v>8346</v>
      </c>
      <c r="S2050">
        <f t="shared" si="95"/>
        <v>91.83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6">
        <f t="shared" ref="K2051:K2114" si="97">(((J2051/60)/60)/24)+DATE(1970,1,1)</f>
        <v>41575.527349537035</v>
      </c>
      <c r="L2051" s="18">
        <f t="shared" si="96"/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 s="12" t="s">
        <v>8316</v>
      </c>
      <c r="R2051" s="12" t="s">
        <v>8346</v>
      </c>
      <c r="S2051">
        <f t="shared" ref="S2051:S2114" si="98">IFERROR(ROUND(E2051/N2051,2),0)</f>
        <v>80.989999999999995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6">
        <f t="shared" si="97"/>
        <v>42115.071504629625</v>
      </c>
      <c r="L2052" s="18">
        <f t="shared" si="96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 s="12" t="s">
        <v>8316</v>
      </c>
      <c r="R2052" s="12" t="s">
        <v>8346</v>
      </c>
      <c r="S2052">
        <f t="shared" si="98"/>
        <v>278.39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6">
        <f t="shared" si="97"/>
        <v>41604.022418981483</v>
      </c>
      <c r="L2053" s="18">
        <f t="shared" si="96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 s="12" t="s">
        <v>8316</v>
      </c>
      <c r="R2053" s="12" t="s">
        <v>8346</v>
      </c>
      <c r="S2053">
        <f t="shared" si="98"/>
        <v>43.1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6">
        <f t="shared" si="97"/>
        <v>42375.08394675926</v>
      </c>
      <c r="L2054" s="18">
        <f t="shared" si="96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 s="12" t="s">
        <v>8316</v>
      </c>
      <c r="R2054" s="12" t="s">
        <v>8346</v>
      </c>
      <c r="S2054">
        <f t="shared" si="98"/>
        <v>326.29000000000002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6">
        <f t="shared" si="97"/>
        <v>42303.617488425924</v>
      </c>
      <c r="L2055" s="18">
        <f t="shared" si="96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 s="12" t="s">
        <v>8316</v>
      </c>
      <c r="R2055" s="12" t="s">
        <v>8346</v>
      </c>
      <c r="S2055">
        <f t="shared" si="98"/>
        <v>41.74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6">
        <f t="shared" si="97"/>
        <v>41731.520949074074</v>
      </c>
      <c r="L2056" s="18">
        <f t="shared" si="96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 s="12" t="s">
        <v>8316</v>
      </c>
      <c r="R2056" s="12" t="s">
        <v>8346</v>
      </c>
      <c r="S2056">
        <f t="shared" si="98"/>
        <v>64.02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6">
        <f t="shared" si="97"/>
        <v>41946.674108796295</v>
      </c>
      <c r="L2057" s="18">
        <f t="shared" si="96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 s="12" t="s">
        <v>8316</v>
      </c>
      <c r="R2057" s="12" t="s">
        <v>8346</v>
      </c>
      <c r="S2057">
        <f t="shared" si="98"/>
        <v>99.46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6">
        <f t="shared" si="97"/>
        <v>41351.76090277778</v>
      </c>
      <c r="L2058" s="18">
        <f t="shared" si="96"/>
        <v>41381.76090277778</v>
      </c>
      <c r="M2058" t="b">
        <v>0</v>
      </c>
      <c r="N2058">
        <v>554</v>
      </c>
      <c r="O2058" t="b">
        <v>1</v>
      </c>
      <c r="P2058" t="s">
        <v>8293</v>
      </c>
      <c r="Q2058" s="12" t="s">
        <v>8316</v>
      </c>
      <c r="R2058" s="12" t="s">
        <v>8346</v>
      </c>
      <c r="S2058">
        <f t="shared" si="98"/>
        <v>138.49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6">
        <f t="shared" si="97"/>
        <v>42396.494583333333</v>
      </c>
      <c r="L2059" s="18">
        <f t="shared" si="96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 s="12" t="s">
        <v>8316</v>
      </c>
      <c r="R2059" s="12" t="s">
        <v>8346</v>
      </c>
      <c r="S2059">
        <f t="shared" si="98"/>
        <v>45.55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6">
        <f t="shared" si="97"/>
        <v>42026.370717592596</v>
      </c>
      <c r="L2060" s="18">
        <f t="shared" si="96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 s="12" t="s">
        <v>8316</v>
      </c>
      <c r="R2060" s="12" t="s">
        <v>8346</v>
      </c>
      <c r="S2060">
        <f t="shared" si="98"/>
        <v>10.51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6">
        <f t="shared" si="97"/>
        <v>42361.602476851855</v>
      </c>
      <c r="L2061" s="18">
        <f t="shared" si="96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 s="12" t="s">
        <v>8316</v>
      </c>
      <c r="R2061" s="12" t="s">
        <v>8346</v>
      </c>
      <c r="S2061">
        <f t="shared" si="98"/>
        <v>114.77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6">
        <f t="shared" si="97"/>
        <v>41783.642939814818</v>
      </c>
      <c r="L2062" s="18">
        <f t="shared" si="96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 s="12" t="s">
        <v>8316</v>
      </c>
      <c r="R2062" s="12" t="s">
        <v>8346</v>
      </c>
      <c r="S2062">
        <f t="shared" si="98"/>
        <v>36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6">
        <f t="shared" si="97"/>
        <v>42705.764513888891</v>
      </c>
      <c r="L2063" s="18">
        <f t="shared" si="96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 s="12" t="s">
        <v>8316</v>
      </c>
      <c r="R2063" s="12" t="s">
        <v>8346</v>
      </c>
      <c r="S2063">
        <f t="shared" si="98"/>
        <v>154.16999999999999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6">
        <f t="shared" si="97"/>
        <v>42423.3830787037</v>
      </c>
      <c r="L2064" s="18">
        <f t="shared" si="96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 s="12" t="s">
        <v>8316</v>
      </c>
      <c r="R2064" s="12" t="s">
        <v>8346</v>
      </c>
      <c r="S2064">
        <f t="shared" si="98"/>
        <v>566.39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6">
        <f t="shared" si="97"/>
        <v>42472.73265046296</v>
      </c>
      <c r="L2065" s="18">
        <f t="shared" si="96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 s="12" t="s">
        <v>8316</v>
      </c>
      <c r="R2065" s="12" t="s">
        <v>8346</v>
      </c>
      <c r="S2065">
        <f t="shared" si="98"/>
        <v>120.86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6">
        <f t="shared" si="97"/>
        <v>41389.364849537036</v>
      </c>
      <c r="L2066" s="18">
        <f t="shared" si="96"/>
        <v>41425.5</v>
      </c>
      <c r="M2066" t="b">
        <v>0</v>
      </c>
      <c r="N2066">
        <v>5812</v>
      </c>
      <c r="O2066" t="b">
        <v>1</v>
      </c>
      <c r="P2066" t="s">
        <v>8293</v>
      </c>
      <c r="Q2066" s="12" t="s">
        <v>8316</v>
      </c>
      <c r="R2066" s="12" t="s">
        <v>8346</v>
      </c>
      <c r="S2066">
        <f t="shared" si="98"/>
        <v>86.16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6">
        <f t="shared" si="97"/>
        <v>41603.333668981482</v>
      </c>
      <c r="L2067" s="18">
        <f t="shared" si="96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 s="12" t="s">
        <v>8316</v>
      </c>
      <c r="R2067" s="12" t="s">
        <v>8346</v>
      </c>
      <c r="S2067">
        <f t="shared" si="98"/>
        <v>51.21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6">
        <f t="shared" si="97"/>
        <v>41844.771793981483</v>
      </c>
      <c r="L2068" s="18">
        <f t="shared" si="96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 s="12" t="s">
        <v>8316</v>
      </c>
      <c r="R2068" s="12" t="s">
        <v>8346</v>
      </c>
      <c r="S2068">
        <f t="shared" si="98"/>
        <v>67.260000000000005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6">
        <f t="shared" si="97"/>
        <v>42115.853888888887</v>
      </c>
      <c r="L2069" s="18">
        <f t="shared" si="96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 s="12" t="s">
        <v>8316</v>
      </c>
      <c r="R2069" s="12" t="s">
        <v>8346</v>
      </c>
      <c r="S2069">
        <f t="shared" si="98"/>
        <v>62.8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6">
        <f t="shared" si="97"/>
        <v>42633.841608796298</v>
      </c>
      <c r="L2070" s="18">
        <f t="shared" si="96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 s="12" t="s">
        <v>8316</v>
      </c>
      <c r="R2070" s="12" t="s">
        <v>8346</v>
      </c>
      <c r="S2070">
        <f t="shared" si="98"/>
        <v>346.13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6">
        <f t="shared" si="97"/>
        <v>42340.972118055557</v>
      </c>
      <c r="L2071" s="18">
        <f t="shared" si="96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 s="12" t="s">
        <v>8316</v>
      </c>
      <c r="R2071" s="12" t="s">
        <v>8346</v>
      </c>
      <c r="S2071">
        <f t="shared" si="98"/>
        <v>244.12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6">
        <f t="shared" si="97"/>
        <v>42519.6565162037</v>
      </c>
      <c r="L2072" s="18">
        <f t="shared" si="96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 s="12" t="s">
        <v>8316</v>
      </c>
      <c r="R2072" s="12" t="s">
        <v>8346</v>
      </c>
      <c r="S2072">
        <f t="shared" si="98"/>
        <v>259.25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6">
        <f t="shared" si="97"/>
        <v>42600.278749999998</v>
      </c>
      <c r="L2073" s="18">
        <f t="shared" si="96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 s="12" t="s">
        <v>8316</v>
      </c>
      <c r="R2073" s="12" t="s">
        <v>8346</v>
      </c>
      <c r="S2073">
        <f t="shared" si="98"/>
        <v>201.96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6">
        <f t="shared" si="97"/>
        <v>42467.581388888888</v>
      </c>
      <c r="L2074" s="18">
        <f t="shared" si="96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 s="12" t="s">
        <v>8316</v>
      </c>
      <c r="R2074" s="12" t="s">
        <v>8346</v>
      </c>
      <c r="S2074">
        <f t="shared" si="98"/>
        <v>226.21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6">
        <f t="shared" si="97"/>
        <v>42087.668032407411</v>
      </c>
      <c r="L2075" s="18">
        <f t="shared" si="96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 s="12" t="s">
        <v>8316</v>
      </c>
      <c r="R2075" s="12" t="s">
        <v>8346</v>
      </c>
      <c r="S2075">
        <f t="shared" si="98"/>
        <v>324.69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6">
        <f t="shared" si="97"/>
        <v>42466.826180555552</v>
      </c>
      <c r="L2076" s="18">
        <f t="shared" si="96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 s="12" t="s">
        <v>8316</v>
      </c>
      <c r="R2076" s="12" t="s">
        <v>8346</v>
      </c>
      <c r="S2076">
        <f t="shared" si="98"/>
        <v>205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6">
        <f t="shared" si="97"/>
        <v>41450.681574074071</v>
      </c>
      <c r="L2077" s="18">
        <f t="shared" si="96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 s="12" t="s">
        <v>8316</v>
      </c>
      <c r="R2077" s="12" t="s">
        <v>8346</v>
      </c>
      <c r="S2077">
        <f t="shared" si="98"/>
        <v>20.47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6">
        <f t="shared" si="97"/>
        <v>41803.880659722221</v>
      </c>
      <c r="L2078" s="18">
        <f t="shared" si="96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 s="12" t="s">
        <v>8316</v>
      </c>
      <c r="R2078" s="12" t="s">
        <v>8346</v>
      </c>
      <c r="S2078">
        <f t="shared" si="98"/>
        <v>116.35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6">
        <f t="shared" si="97"/>
        <v>42103.042546296296</v>
      </c>
      <c r="L2079" s="18">
        <f t="shared" si="96"/>
        <v>42160.875</v>
      </c>
      <c r="M2079" t="b">
        <v>0</v>
      </c>
      <c r="N2079">
        <v>188</v>
      </c>
      <c r="O2079" t="b">
        <v>1</v>
      </c>
      <c r="P2079" t="s">
        <v>8293</v>
      </c>
      <c r="Q2079" s="12" t="s">
        <v>8316</v>
      </c>
      <c r="R2079" s="12" t="s">
        <v>8346</v>
      </c>
      <c r="S2079">
        <f t="shared" si="98"/>
        <v>307.2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6">
        <f t="shared" si="97"/>
        <v>42692.771493055552</v>
      </c>
      <c r="L2080" s="18">
        <f t="shared" si="96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 s="12" t="s">
        <v>8316</v>
      </c>
      <c r="R2080" s="12" t="s">
        <v>8346</v>
      </c>
      <c r="S2080">
        <f t="shared" si="98"/>
        <v>546.69000000000005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6">
        <f t="shared" si="97"/>
        <v>42150.71056712963</v>
      </c>
      <c r="L2081" s="18">
        <f t="shared" si="96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 s="12" t="s">
        <v>8316</v>
      </c>
      <c r="R2081" s="12" t="s">
        <v>8346</v>
      </c>
      <c r="S2081">
        <f t="shared" si="98"/>
        <v>47.47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6">
        <f t="shared" si="97"/>
        <v>42289.957175925927</v>
      </c>
      <c r="L2082" s="18">
        <f t="shared" si="96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 s="12" t="s">
        <v>8316</v>
      </c>
      <c r="R2082" s="12" t="s">
        <v>8346</v>
      </c>
      <c r="S2082">
        <f t="shared" si="98"/>
        <v>101.56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6">
        <f t="shared" si="97"/>
        <v>41004.156886574077</v>
      </c>
      <c r="L2083" s="18">
        <f t="shared" si="96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 s="12" t="s">
        <v>8322</v>
      </c>
      <c r="R2083" s="12" t="s">
        <v>8326</v>
      </c>
      <c r="S2083">
        <f t="shared" si="98"/>
        <v>72.91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6">
        <f t="shared" si="97"/>
        <v>40811.120324074072</v>
      </c>
      <c r="L2084" s="18">
        <f t="shared" si="96"/>
        <v>40871.161990740737</v>
      </c>
      <c r="M2084" t="b">
        <v>0</v>
      </c>
      <c r="N2084">
        <v>38</v>
      </c>
      <c r="O2084" t="b">
        <v>1</v>
      </c>
      <c r="P2084" t="s">
        <v>8277</v>
      </c>
      <c r="Q2084" s="12" t="s">
        <v>8322</v>
      </c>
      <c r="R2084" s="12" t="s">
        <v>8326</v>
      </c>
      <c r="S2084">
        <f t="shared" si="98"/>
        <v>43.71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6">
        <f t="shared" si="97"/>
        <v>41034.72216435185</v>
      </c>
      <c r="L2085" s="18">
        <f t="shared" si="96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 s="12" t="s">
        <v>8322</v>
      </c>
      <c r="R2085" s="12" t="s">
        <v>8326</v>
      </c>
      <c r="S2085">
        <f t="shared" si="98"/>
        <v>34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6">
        <f t="shared" si="97"/>
        <v>41731.833124999997</v>
      </c>
      <c r="L2086" s="18">
        <f t="shared" si="96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 s="12" t="s">
        <v>8322</v>
      </c>
      <c r="R2086" s="12" t="s">
        <v>8326</v>
      </c>
      <c r="S2086">
        <f t="shared" si="98"/>
        <v>70.650000000000006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6">
        <f t="shared" si="97"/>
        <v>41075.835497685184</v>
      </c>
      <c r="L2087" s="18">
        <f t="shared" si="96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 s="12" t="s">
        <v>8322</v>
      </c>
      <c r="R2087" s="12" t="s">
        <v>8326</v>
      </c>
      <c r="S2087">
        <f t="shared" si="98"/>
        <v>89.3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6">
        <f t="shared" si="97"/>
        <v>40860.67050925926</v>
      </c>
      <c r="L2088" s="18">
        <f t="shared" si="96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 s="12" t="s">
        <v>8322</v>
      </c>
      <c r="R2088" s="12" t="s">
        <v>8326</v>
      </c>
      <c r="S2088">
        <f t="shared" si="98"/>
        <v>115.09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6">
        <f t="shared" si="97"/>
        <v>40764.204375000001</v>
      </c>
      <c r="L2089" s="18">
        <f t="shared" si="96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 s="12" t="s">
        <v>8322</v>
      </c>
      <c r="R2089" s="12" t="s">
        <v>8326</v>
      </c>
      <c r="S2089">
        <f t="shared" si="98"/>
        <v>62.12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6">
        <f t="shared" si="97"/>
        <v>40395.714722222219</v>
      </c>
      <c r="L2090" s="18">
        <f t="shared" si="96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 s="12" t="s">
        <v>8322</v>
      </c>
      <c r="R2090" s="12" t="s">
        <v>8326</v>
      </c>
      <c r="S2090">
        <f t="shared" si="98"/>
        <v>46.2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6">
        <f t="shared" si="97"/>
        <v>41453.076319444444</v>
      </c>
      <c r="L2091" s="18">
        <f t="shared" si="96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 s="12" t="s">
        <v>8322</v>
      </c>
      <c r="R2091" s="12" t="s">
        <v>8326</v>
      </c>
      <c r="S2091">
        <f t="shared" si="98"/>
        <v>48.55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6">
        <f t="shared" si="97"/>
        <v>41299.381423611114</v>
      </c>
      <c r="L2092" s="18">
        <f t="shared" si="96"/>
        <v>41329.381423611114</v>
      </c>
      <c r="M2092" t="b">
        <v>0</v>
      </c>
      <c r="N2092">
        <v>160</v>
      </c>
      <c r="O2092" t="b">
        <v>1</v>
      </c>
      <c r="P2092" t="s">
        <v>8277</v>
      </c>
      <c r="Q2092" s="12" t="s">
        <v>8322</v>
      </c>
      <c r="R2092" s="12" t="s">
        <v>8326</v>
      </c>
      <c r="S2092">
        <f t="shared" si="98"/>
        <v>57.52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6">
        <f t="shared" si="97"/>
        <v>40555.322662037033</v>
      </c>
      <c r="L2093" s="18">
        <f t="shared" si="96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 s="12" t="s">
        <v>8322</v>
      </c>
      <c r="R2093" s="12" t="s">
        <v>8326</v>
      </c>
      <c r="S2093">
        <f t="shared" si="98"/>
        <v>88.15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6">
        <f t="shared" si="97"/>
        <v>40763.707546296297</v>
      </c>
      <c r="L2094" s="18">
        <f t="shared" si="96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 s="12" t="s">
        <v>8322</v>
      </c>
      <c r="R2094" s="12" t="s">
        <v>8326</v>
      </c>
      <c r="S2094">
        <f t="shared" si="98"/>
        <v>110.49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6">
        <f t="shared" si="97"/>
        <v>41205.854537037041</v>
      </c>
      <c r="L2095" s="18">
        <f t="shared" si="96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 s="12" t="s">
        <v>8322</v>
      </c>
      <c r="R2095" s="12" t="s">
        <v>8326</v>
      </c>
      <c r="S2095">
        <f t="shared" si="98"/>
        <v>66.83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6">
        <f t="shared" si="97"/>
        <v>40939.02002314815</v>
      </c>
      <c r="L2096" s="18">
        <f t="shared" si="96"/>
        <v>40973.125</v>
      </c>
      <c r="M2096" t="b">
        <v>0</v>
      </c>
      <c r="N2096">
        <v>72</v>
      </c>
      <c r="O2096" t="b">
        <v>1</v>
      </c>
      <c r="P2096" t="s">
        <v>8277</v>
      </c>
      <c r="Q2096" s="12" t="s">
        <v>8322</v>
      </c>
      <c r="R2096" s="12" t="s">
        <v>8326</v>
      </c>
      <c r="S2096">
        <f t="shared" si="98"/>
        <v>58.6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6">
        <f t="shared" si="97"/>
        <v>40758.733483796292</v>
      </c>
      <c r="L2097" s="18">
        <f t="shared" si="96"/>
        <v>40818.733483796292</v>
      </c>
      <c r="M2097" t="b">
        <v>0</v>
      </c>
      <c r="N2097">
        <v>22</v>
      </c>
      <c r="O2097" t="b">
        <v>1</v>
      </c>
      <c r="P2097" t="s">
        <v>8277</v>
      </c>
      <c r="Q2097" s="12" t="s">
        <v>8322</v>
      </c>
      <c r="R2097" s="12" t="s">
        <v>8326</v>
      </c>
      <c r="S2097">
        <f t="shared" si="98"/>
        <v>113.64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6">
        <f t="shared" si="97"/>
        <v>41192.758506944447</v>
      </c>
      <c r="L2098" s="18">
        <f t="shared" si="96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 s="12" t="s">
        <v>8322</v>
      </c>
      <c r="R2098" s="12" t="s">
        <v>8326</v>
      </c>
      <c r="S2098">
        <f t="shared" si="98"/>
        <v>43.57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6">
        <f t="shared" si="97"/>
        <v>40818.58489583333</v>
      </c>
      <c r="L2099" s="18">
        <f t="shared" si="96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 s="12" t="s">
        <v>8322</v>
      </c>
      <c r="R2099" s="12" t="s">
        <v>8326</v>
      </c>
      <c r="S2099">
        <f t="shared" si="98"/>
        <v>78.95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6">
        <f t="shared" si="97"/>
        <v>40946.11383101852</v>
      </c>
      <c r="L2100" s="18">
        <f t="shared" si="96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 s="12" t="s">
        <v>8322</v>
      </c>
      <c r="R2100" s="12" t="s">
        <v>8326</v>
      </c>
      <c r="S2100">
        <f t="shared" si="98"/>
        <v>188.13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6">
        <f t="shared" si="97"/>
        <v>42173.746342592596</v>
      </c>
      <c r="L2101" s="18">
        <f t="shared" si="96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 s="12" t="s">
        <v>8322</v>
      </c>
      <c r="R2101" s="12" t="s">
        <v>8326</v>
      </c>
      <c r="S2101">
        <f t="shared" si="98"/>
        <v>63.03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6">
        <f t="shared" si="97"/>
        <v>41074.834965277776</v>
      </c>
      <c r="L2102" s="18">
        <f t="shared" si="96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 s="12" t="s">
        <v>8322</v>
      </c>
      <c r="R2102" s="12" t="s">
        <v>8326</v>
      </c>
      <c r="S2102">
        <f t="shared" si="98"/>
        <v>30.37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6">
        <f t="shared" si="97"/>
        <v>40892.149467592593</v>
      </c>
      <c r="L2103" s="18">
        <f t="shared" si="96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 s="12" t="s">
        <v>8322</v>
      </c>
      <c r="R2103" s="12" t="s">
        <v>8326</v>
      </c>
      <c r="S2103">
        <f t="shared" si="98"/>
        <v>51.48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6">
        <f t="shared" si="97"/>
        <v>40638.868611111109</v>
      </c>
      <c r="L2104" s="18">
        <f t="shared" si="96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 s="12" t="s">
        <v>8322</v>
      </c>
      <c r="R2104" s="12" t="s">
        <v>8326</v>
      </c>
      <c r="S2104">
        <f t="shared" si="98"/>
        <v>35.79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6">
        <f t="shared" si="97"/>
        <v>41192.754942129628</v>
      </c>
      <c r="L2105" s="18">
        <f t="shared" si="96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 s="12" t="s">
        <v>8322</v>
      </c>
      <c r="R2105" s="12" t="s">
        <v>8326</v>
      </c>
      <c r="S2105">
        <f t="shared" si="98"/>
        <v>98.82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6">
        <f t="shared" si="97"/>
        <v>41394.074467592596</v>
      </c>
      <c r="L2106" s="18">
        <f t="shared" si="96"/>
        <v>41425</v>
      </c>
      <c r="M2106" t="b">
        <v>0</v>
      </c>
      <c r="N2106">
        <v>37</v>
      </c>
      <c r="O2106" t="b">
        <v>1</v>
      </c>
      <c r="P2106" t="s">
        <v>8277</v>
      </c>
      <c r="Q2106" s="12" t="s">
        <v>8322</v>
      </c>
      <c r="R2106" s="12" t="s">
        <v>8326</v>
      </c>
      <c r="S2106">
        <f t="shared" si="98"/>
        <v>28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6">
        <f t="shared" si="97"/>
        <v>41951.788807870369</v>
      </c>
      <c r="L2107" s="18">
        <f t="shared" si="96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 s="12" t="s">
        <v>8322</v>
      </c>
      <c r="R2107" s="12" t="s">
        <v>8326</v>
      </c>
      <c r="S2107">
        <f t="shared" si="98"/>
        <v>51.31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6">
        <f t="shared" si="97"/>
        <v>41270.21497685185</v>
      </c>
      <c r="L2108" s="18">
        <f t="shared" si="96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 s="12" t="s">
        <v>8322</v>
      </c>
      <c r="R2108" s="12" t="s">
        <v>8326</v>
      </c>
      <c r="S2108">
        <f t="shared" si="98"/>
        <v>53.52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6">
        <f t="shared" si="97"/>
        <v>41934.71056712963</v>
      </c>
      <c r="L2109" s="18">
        <f t="shared" si="96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 s="12" t="s">
        <v>8322</v>
      </c>
      <c r="R2109" s="12" t="s">
        <v>8326</v>
      </c>
      <c r="S2109">
        <f t="shared" si="98"/>
        <v>37.15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6">
        <f t="shared" si="97"/>
        <v>41135.175694444442</v>
      </c>
      <c r="L2110" s="18">
        <f t="shared" si="96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 s="12" t="s">
        <v>8322</v>
      </c>
      <c r="R2110" s="12" t="s">
        <v>8326</v>
      </c>
      <c r="S2110">
        <f t="shared" si="98"/>
        <v>89.9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6">
        <f t="shared" si="97"/>
        <v>42160.708530092597</v>
      </c>
      <c r="L2111" s="18">
        <f t="shared" si="96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 s="12" t="s">
        <v>8322</v>
      </c>
      <c r="R2111" s="12" t="s">
        <v>8326</v>
      </c>
      <c r="S2111">
        <f t="shared" si="98"/>
        <v>106.53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6">
        <f t="shared" si="97"/>
        <v>41759.670937499999</v>
      </c>
      <c r="L2112" s="18">
        <f t="shared" si="96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 s="12" t="s">
        <v>8322</v>
      </c>
      <c r="R2112" s="12" t="s">
        <v>8326</v>
      </c>
      <c r="S2112">
        <f t="shared" si="98"/>
        <v>52.82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6">
        <f t="shared" si="97"/>
        <v>40703.197048611109</v>
      </c>
      <c r="L2113" s="18">
        <f t="shared" si="96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 s="12" t="s">
        <v>8322</v>
      </c>
      <c r="R2113" s="12" t="s">
        <v>8326</v>
      </c>
      <c r="S2113">
        <f t="shared" si="98"/>
        <v>54.62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6">
        <f t="shared" si="97"/>
        <v>41365.928159722222</v>
      </c>
      <c r="L2114" s="18">
        <f t="shared" ref="L2114:L2177" si="99"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8277</v>
      </c>
      <c r="Q2114" s="12" t="s">
        <v>8322</v>
      </c>
      <c r="R2114" s="12" t="s">
        <v>8326</v>
      </c>
      <c r="S2114">
        <f t="shared" si="98"/>
        <v>27.27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6">
        <f t="shared" ref="K2115:K2178" si="100">(((J2115/60)/60)/24)+DATE(1970,1,1)</f>
        <v>41870.86546296296</v>
      </c>
      <c r="L2115" s="18">
        <f t="shared" si="99"/>
        <v>41905.86546296296</v>
      </c>
      <c r="M2115" t="b">
        <v>0</v>
      </c>
      <c r="N2115">
        <v>107</v>
      </c>
      <c r="O2115" t="b">
        <v>1</v>
      </c>
      <c r="P2115" t="s">
        <v>8277</v>
      </c>
      <c r="Q2115" s="12" t="s">
        <v>8322</v>
      </c>
      <c r="R2115" s="12" t="s">
        <v>8326</v>
      </c>
      <c r="S2115">
        <f t="shared" ref="S2115:S2178" si="101">IFERROR(ROUND(E2115/N2115,2),0)</f>
        <v>68.599999999999994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6">
        <f t="shared" si="100"/>
        <v>40458.815625000003</v>
      </c>
      <c r="L2116" s="18">
        <f t="shared" si="99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 s="12" t="s">
        <v>8322</v>
      </c>
      <c r="R2116" s="12" t="s">
        <v>8326</v>
      </c>
      <c r="S2116">
        <f t="shared" si="101"/>
        <v>35.61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6">
        <f t="shared" si="100"/>
        <v>40564.081030092595</v>
      </c>
      <c r="L2117" s="18">
        <f t="shared" si="99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 s="12" t="s">
        <v>8322</v>
      </c>
      <c r="R2117" s="12" t="s">
        <v>8326</v>
      </c>
      <c r="S2117">
        <f t="shared" si="101"/>
        <v>94.03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6">
        <f t="shared" si="100"/>
        <v>41136.777812500004</v>
      </c>
      <c r="L2118" s="18">
        <f t="shared" si="99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 s="12" t="s">
        <v>8322</v>
      </c>
      <c r="R2118" s="12" t="s">
        <v>8326</v>
      </c>
      <c r="S2118">
        <f t="shared" si="101"/>
        <v>526.46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6">
        <f t="shared" si="100"/>
        <v>42290.059594907405</v>
      </c>
      <c r="L2119" s="18">
        <f t="shared" si="99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 s="12" t="s">
        <v>8322</v>
      </c>
      <c r="R2119" s="12" t="s">
        <v>8326</v>
      </c>
      <c r="S2119">
        <f t="shared" si="101"/>
        <v>50.66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6">
        <f t="shared" si="100"/>
        <v>40718.839537037034</v>
      </c>
      <c r="L2120" s="18">
        <f t="shared" si="99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 s="12" t="s">
        <v>8322</v>
      </c>
      <c r="R2120" s="12" t="s">
        <v>8326</v>
      </c>
      <c r="S2120">
        <f t="shared" si="101"/>
        <v>79.180000000000007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6">
        <f t="shared" si="100"/>
        <v>41107.130150462966</v>
      </c>
      <c r="L2121" s="18">
        <f t="shared" si="99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 s="12" t="s">
        <v>8322</v>
      </c>
      <c r="R2121" s="12" t="s">
        <v>8326</v>
      </c>
      <c r="S2121">
        <f t="shared" si="101"/>
        <v>91.59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6">
        <f t="shared" si="100"/>
        <v>41591.964537037034</v>
      </c>
      <c r="L2122" s="18">
        <f t="shared" si="99"/>
        <v>41640.964537037034</v>
      </c>
      <c r="M2122" t="b">
        <v>0</v>
      </c>
      <c r="N2122">
        <v>69</v>
      </c>
      <c r="O2122" t="b">
        <v>1</v>
      </c>
      <c r="P2122" t="s">
        <v>8277</v>
      </c>
      <c r="Q2122" s="12" t="s">
        <v>8322</v>
      </c>
      <c r="R2122" s="12" t="s">
        <v>8326</v>
      </c>
      <c r="S2122">
        <f t="shared" si="101"/>
        <v>116.96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6">
        <f t="shared" si="100"/>
        <v>42716.7424537037</v>
      </c>
      <c r="L2123" s="18">
        <f t="shared" si="99"/>
        <v>42746.7424537037</v>
      </c>
      <c r="M2123" t="b">
        <v>0</v>
      </c>
      <c r="N2123">
        <v>10</v>
      </c>
      <c r="O2123" t="b">
        <v>0</v>
      </c>
      <c r="P2123" t="s">
        <v>8280</v>
      </c>
      <c r="Q2123" s="12" t="s">
        <v>8330</v>
      </c>
      <c r="R2123" s="12" t="s">
        <v>8331</v>
      </c>
      <c r="S2123">
        <f t="shared" si="101"/>
        <v>28.4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6">
        <f t="shared" si="100"/>
        <v>42712.300567129627</v>
      </c>
      <c r="L2124" s="18">
        <f t="shared" si="99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 s="12" t="s">
        <v>8330</v>
      </c>
      <c r="R2124" s="12" t="s">
        <v>8331</v>
      </c>
      <c r="S2124">
        <f t="shared" si="101"/>
        <v>103.33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6">
        <f t="shared" si="100"/>
        <v>40198.424849537041</v>
      </c>
      <c r="L2125" s="18">
        <f t="shared" si="99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 s="12" t="s">
        <v>8330</v>
      </c>
      <c r="R2125" s="12" t="s">
        <v>8331</v>
      </c>
      <c r="S2125">
        <f t="shared" si="101"/>
        <v>10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6">
        <f t="shared" si="100"/>
        <v>40464.028182870366</v>
      </c>
      <c r="L2126" s="18">
        <f t="shared" si="99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 s="12" t="s">
        <v>8330</v>
      </c>
      <c r="R2126" s="12" t="s">
        <v>8331</v>
      </c>
      <c r="S2126">
        <f t="shared" si="101"/>
        <v>23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6">
        <f t="shared" si="100"/>
        <v>42191.023530092592</v>
      </c>
      <c r="L2127" s="18">
        <f t="shared" si="99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 s="12" t="s">
        <v>8330</v>
      </c>
      <c r="R2127" s="12" t="s">
        <v>8331</v>
      </c>
      <c r="S2127">
        <f t="shared" si="101"/>
        <v>31.56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6">
        <f t="shared" si="100"/>
        <v>41951.973229166666</v>
      </c>
      <c r="L2128" s="18">
        <f t="shared" si="99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 s="12" t="s">
        <v>8330</v>
      </c>
      <c r="R2128" s="12" t="s">
        <v>8331</v>
      </c>
      <c r="S2128">
        <f t="shared" si="101"/>
        <v>5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6">
        <f t="shared" si="100"/>
        <v>42045.50535879629</v>
      </c>
      <c r="L2129" s="18">
        <f t="shared" si="99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 s="12" t="s">
        <v>8330</v>
      </c>
      <c r="R2129" s="12" t="s">
        <v>8331</v>
      </c>
      <c r="S2129">
        <f t="shared" si="101"/>
        <v>34.22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6">
        <f t="shared" si="100"/>
        <v>41843.772789351853</v>
      </c>
      <c r="L2130" s="18">
        <f t="shared" si="99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 s="12" t="s">
        <v>8330</v>
      </c>
      <c r="R2130" s="12" t="s">
        <v>8331</v>
      </c>
      <c r="S2130">
        <f t="shared" si="101"/>
        <v>25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6">
        <f t="shared" si="100"/>
        <v>42409.024305555555</v>
      </c>
      <c r="L2131" s="18">
        <f t="shared" si="99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 s="12" t="s">
        <v>8330</v>
      </c>
      <c r="R2131" s="12" t="s">
        <v>8331</v>
      </c>
      <c r="S2131">
        <f t="shared" si="101"/>
        <v>19.670000000000002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6">
        <f t="shared" si="100"/>
        <v>41832.086377314816</v>
      </c>
      <c r="L2132" s="18">
        <f t="shared" si="99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 s="12" t="s">
        <v>8330</v>
      </c>
      <c r="R2132" s="12" t="s">
        <v>8331</v>
      </c>
      <c r="S2132">
        <f t="shared" si="101"/>
        <v>21.25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6">
        <f t="shared" si="100"/>
        <v>42167.207071759258</v>
      </c>
      <c r="L2133" s="18">
        <f t="shared" si="99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 s="12" t="s">
        <v>8330</v>
      </c>
      <c r="R2133" s="12" t="s">
        <v>8331</v>
      </c>
      <c r="S2133">
        <f t="shared" si="101"/>
        <v>8.33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6">
        <f t="shared" si="100"/>
        <v>41643.487175925926</v>
      </c>
      <c r="L2134" s="18">
        <f t="shared" si="99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 s="12" t="s">
        <v>8330</v>
      </c>
      <c r="R2134" s="12" t="s">
        <v>8331</v>
      </c>
      <c r="S2134">
        <f t="shared" si="101"/>
        <v>21.34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6">
        <f t="shared" si="100"/>
        <v>40619.097210648149</v>
      </c>
      <c r="L2135" s="18">
        <f t="shared" si="99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 s="12" t="s">
        <v>8330</v>
      </c>
      <c r="R2135" s="12" t="s">
        <v>8331</v>
      </c>
      <c r="S2135">
        <f t="shared" si="101"/>
        <v>5.33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6">
        <f t="shared" si="100"/>
        <v>41361.886469907404</v>
      </c>
      <c r="L2136" s="18">
        <f t="shared" si="99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 s="12" t="s">
        <v>8330</v>
      </c>
      <c r="R2136" s="12" t="s">
        <v>8331</v>
      </c>
      <c r="S2136">
        <f t="shared" si="101"/>
        <v>34.67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6">
        <f t="shared" si="100"/>
        <v>41156.963344907403</v>
      </c>
      <c r="L2137" s="18">
        <f t="shared" si="99"/>
        <v>41186.963344907403</v>
      </c>
      <c r="M2137" t="b">
        <v>0</v>
      </c>
      <c r="N2137">
        <v>22</v>
      </c>
      <c r="O2137" t="b">
        <v>0</v>
      </c>
      <c r="P2137" t="s">
        <v>8280</v>
      </c>
      <c r="Q2137" s="12" t="s">
        <v>8330</v>
      </c>
      <c r="R2137" s="12" t="s">
        <v>8331</v>
      </c>
      <c r="S2137">
        <f t="shared" si="101"/>
        <v>21.73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6">
        <f t="shared" si="100"/>
        <v>41536.509097222224</v>
      </c>
      <c r="L2138" s="18">
        <f t="shared" si="99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 s="12" t="s">
        <v>8330</v>
      </c>
      <c r="R2138" s="12" t="s">
        <v>8331</v>
      </c>
      <c r="S2138">
        <f t="shared" si="101"/>
        <v>11.92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6">
        <f t="shared" si="100"/>
        <v>41948.771168981482</v>
      </c>
      <c r="L2139" s="18">
        <f t="shared" si="99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 s="12" t="s">
        <v>8330</v>
      </c>
      <c r="R2139" s="12" t="s">
        <v>8331</v>
      </c>
      <c r="S2139">
        <f t="shared" si="101"/>
        <v>26.6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6">
        <f t="shared" si="100"/>
        <v>41557.013182870374</v>
      </c>
      <c r="L2140" s="18">
        <f t="shared" si="99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 s="12" t="s">
        <v>8330</v>
      </c>
      <c r="R2140" s="12" t="s">
        <v>8331</v>
      </c>
      <c r="S2140">
        <f t="shared" si="101"/>
        <v>10.67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6">
        <f t="shared" si="100"/>
        <v>42647.750092592592</v>
      </c>
      <c r="L2141" s="18">
        <f t="shared" si="99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 s="12" t="s">
        <v>8330</v>
      </c>
      <c r="R2141" s="12" t="s">
        <v>8331</v>
      </c>
      <c r="S2141">
        <f t="shared" si="101"/>
        <v>29.04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6">
        <f t="shared" si="100"/>
        <v>41255.833611111113</v>
      </c>
      <c r="L2142" s="18">
        <f t="shared" si="99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 s="12" t="s">
        <v>8330</v>
      </c>
      <c r="R2142" s="12" t="s">
        <v>8331</v>
      </c>
      <c r="S2142">
        <f t="shared" si="101"/>
        <v>50.91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6">
        <f t="shared" si="100"/>
        <v>41927.235636574071</v>
      </c>
      <c r="L2143" s="18">
        <f t="shared" si="99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 s="12" t="s">
        <v>8330</v>
      </c>
      <c r="R2143" s="12" t="s">
        <v>8331</v>
      </c>
      <c r="S2143">
        <f t="shared" si="101"/>
        <v>0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6">
        <f t="shared" si="100"/>
        <v>42340.701504629629</v>
      </c>
      <c r="L2144" s="18">
        <f t="shared" si="99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 s="12" t="s">
        <v>8330</v>
      </c>
      <c r="R2144" s="12" t="s">
        <v>8331</v>
      </c>
      <c r="S2144">
        <f t="shared" si="101"/>
        <v>50.08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6">
        <f t="shared" si="100"/>
        <v>40332.886712962965</v>
      </c>
      <c r="L2145" s="18">
        <f t="shared" si="99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 s="12" t="s">
        <v>8330</v>
      </c>
      <c r="R2145" s="12" t="s">
        <v>8331</v>
      </c>
      <c r="S2145">
        <f t="shared" si="101"/>
        <v>45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6">
        <f t="shared" si="100"/>
        <v>41499.546759259261</v>
      </c>
      <c r="L2146" s="18">
        <f t="shared" si="99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 s="12" t="s">
        <v>8330</v>
      </c>
      <c r="R2146" s="12" t="s">
        <v>8331</v>
      </c>
      <c r="S2146">
        <f t="shared" si="101"/>
        <v>25.29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6">
        <f t="shared" si="100"/>
        <v>41575.237430555557</v>
      </c>
      <c r="L2147" s="18">
        <f t="shared" si="99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 s="12" t="s">
        <v>8330</v>
      </c>
      <c r="R2147" s="12" t="s">
        <v>8331</v>
      </c>
      <c r="S2147">
        <f t="shared" si="101"/>
        <v>51.29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6">
        <f t="shared" si="100"/>
        <v>42397.679513888885</v>
      </c>
      <c r="L2148" s="18">
        <f t="shared" si="99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 s="12" t="s">
        <v>8330</v>
      </c>
      <c r="R2148" s="12" t="s">
        <v>8331</v>
      </c>
      <c r="S2148">
        <f t="shared" si="101"/>
        <v>1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6">
        <f t="shared" si="100"/>
        <v>41927.295694444445</v>
      </c>
      <c r="L2149" s="18">
        <f t="shared" si="99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 s="12" t="s">
        <v>8330</v>
      </c>
      <c r="R2149" s="12" t="s">
        <v>8331</v>
      </c>
      <c r="S2149">
        <f t="shared" si="101"/>
        <v>49.38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6">
        <f t="shared" si="100"/>
        <v>42066.733587962968</v>
      </c>
      <c r="L2150" s="18">
        <f t="shared" si="99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 s="12" t="s">
        <v>8330</v>
      </c>
      <c r="R2150" s="12" t="s">
        <v>8331</v>
      </c>
      <c r="S2150">
        <f t="shared" si="101"/>
        <v>1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6">
        <f t="shared" si="100"/>
        <v>40355.024953703702</v>
      </c>
      <c r="L2151" s="18">
        <f t="shared" si="99"/>
        <v>40390</v>
      </c>
      <c r="M2151" t="b">
        <v>0</v>
      </c>
      <c r="N2151">
        <v>0</v>
      </c>
      <c r="O2151" t="b">
        <v>0</v>
      </c>
      <c r="P2151" t="s">
        <v>8280</v>
      </c>
      <c r="Q2151" s="12" t="s">
        <v>8330</v>
      </c>
      <c r="R2151" s="12" t="s">
        <v>8331</v>
      </c>
      <c r="S2151">
        <f t="shared" si="101"/>
        <v>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6">
        <f t="shared" si="100"/>
        <v>42534.284710648149</v>
      </c>
      <c r="L2152" s="18">
        <f t="shared" si="99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 s="12" t="s">
        <v>8330</v>
      </c>
      <c r="R2152" s="12" t="s">
        <v>8331</v>
      </c>
      <c r="S2152">
        <f t="shared" si="101"/>
        <v>101.25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6">
        <f t="shared" si="100"/>
        <v>42520.847384259265</v>
      </c>
      <c r="L2153" s="18">
        <f t="shared" si="99"/>
        <v>42550.847384259265</v>
      </c>
      <c r="M2153" t="b">
        <v>0</v>
      </c>
      <c r="N2153">
        <v>6</v>
      </c>
      <c r="O2153" t="b">
        <v>0</v>
      </c>
      <c r="P2153" t="s">
        <v>8280</v>
      </c>
      <c r="Q2153" s="12" t="s">
        <v>8330</v>
      </c>
      <c r="R2153" s="12" t="s">
        <v>8331</v>
      </c>
      <c r="S2153">
        <f t="shared" si="101"/>
        <v>19.670000000000002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6">
        <f t="shared" si="100"/>
        <v>41683.832280092596</v>
      </c>
      <c r="L2154" s="18">
        <f t="shared" si="99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 s="12" t="s">
        <v>8330</v>
      </c>
      <c r="R2154" s="12" t="s">
        <v>8331</v>
      </c>
      <c r="S2154">
        <f t="shared" si="101"/>
        <v>12.5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6">
        <f t="shared" si="100"/>
        <v>41974.911087962959</v>
      </c>
      <c r="L2155" s="18">
        <f t="shared" si="99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 s="12" t="s">
        <v>8330</v>
      </c>
      <c r="R2155" s="12" t="s">
        <v>8331</v>
      </c>
      <c r="S2155">
        <f t="shared" si="101"/>
        <v>8.5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6">
        <f t="shared" si="100"/>
        <v>41647.632256944446</v>
      </c>
      <c r="L2156" s="18">
        <f t="shared" si="99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 s="12" t="s">
        <v>8330</v>
      </c>
      <c r="R2156" s="12" t="s">
        <v>8331</v>
      </c>
      <c r="S2156">
        <f t="shared" si="101"/>
        <v>1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6">
        <f t="shared" si="100"/>
        <v>42430.747511574074</v>
      </c>
      <c r="L2157" s="18">
        <f t="shared" si="99"/>
        <v>42460.70584490741</v>
      </c>
      <c r="M2157" t="b">
        <v>0</v>
      </c>
      <c r="N2157">
        <v>5</v>
      </c>
      <c r="O2157" t="b">
        <v>0</v>
      </c>
      <c r="P2157" t="s">
        <v>8280</v>
      </c>
      <c r="Q2157" s="12" t="s">
        <v>8330</v>
      </c>
      <c r="R2157" s="12" t="s">
        <v>8331</v>
      </c>
      <c r="S2157">
        <f t="shared" si="101"/>
        <v>23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6">
        <f t="shared" si="100"/>
        <v>41488.85423611111</v>
      </c>
      <c r="L2158" s="18">
        <f t="shared" si="99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 s="12" t="s">
        <v>8330</v>
      </c>
      <c r="R2158" s="12" t="s">
        <v>8331</v>
      </c>
      <c r="S2158">
        <f t="shared" si="101"/>
        <v>17.989999999999998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6">
        <f t="shared" si="100"/>
        <v>42694.98128472222</v>
      </c>
      <c r="L2159" s="18">
        <f t="shared" si="99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 s="12" t="s">
        <v>8330</v>
      </c>
      <c r="R2159" s="12" t="s">
        <v>8331</v>
      </c>
      <c r="S2159">
        <f t="shared" si="101"/>
        <v>370.95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6">
        <f t="shared" si="100"/>
        <v>41264.853865740741</v>
      </c>
      <c r="L2160" s="18">
        <f t="shared" si="99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 s="12" t="s">
        <v>8330</v>
      </c>
      <c r="R2160" s="12" t="s">
        <v>8331</v>
      </c>
      <c r="S2160">
        <f t="shared" si="101"/>
        <v>63.57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6">
        <f t="shared" si="100"/>
        <v>40710.731180555551</v>
      </c>
      <c r="L2161" s="18">
        <f t="shared" si="99"/>
        <v>40740.731180555551</v>
      </c>
      <c r="M2161" t="b">
        <v>0</v>
      </c>
      <c r="N2161">
        <v>2</v>
      </c>
      <c r="O2161" t="b">
        <v>0</v>
      </c>
      <c r="P2161" t="s">
        <v>8280</v>
      </c>
      <c r="Q2161" s="12" t="s">
        <v>8330</v>
      </c>
      <c r="R2161" s="12" t="s">
        <v>8331</v>
      </c>
      <c r="S2161">
        <f t="shared" si="101"/>
        <v>13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6">
        <f t="shared" si="100"/>
        <v>41018.711863425924</v>
      </c>
      <c r="L2162" s="18">
        <f t="shared" si="99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 s="12" t="s">
        <v>8330</v>
      </c>
      <c r="R2162" s="12" t="s">
        <v>8331</v>
      </c>
      <c r="S2162">
        <f t="shared" si="101"/>
        <v>5.31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6">
        <f t="shared" si="100"/>
        <v>42240.852534722217</v>
      </c>
      <c r="L2163" s="18">
        <f t="shared" si="99"/>
        <v>42270.852534722217</v>
      </c>
      <c r="M2163" t="b">
        <v>0</v>
      </c>
      <c r="N2163">
        <v>13</v>
      </c>
      <c r="O2163" t="b">
        <v>1</v>
      </c>
      <c r="P2163" t="s">
        <v>8274</v>
      </c>
      <c r="Q2163" s="12" t="s">
        <v>8322</v>
      </c>
      <c r="R2163" s="12" t="s">
        <v>8323</v>
      </c>
      <c r="S2163">
        <f t="shared" si="101"/>
        <v>35.619999999999997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6">
        <f t="shared" si="100"/>
        <v>41813.766099537039</v>
      </c>
      <c r="L2164" s="18">
        <f t="shared" si="99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 s="12" t="s">
        <v>8322</v>
      </c>
      <c r="R2164" s="12" t="s">
        <v>8323</v>
      </c>
      <c r="S2164">
        <f t="shared" si="101"/>
        <v>87.1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6">
        <f t="shared" si="100"/>
        <v>42111.899537037039</v>
      </c>
      <c r="L2165" s="18">
        <f t="shared" si="99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 s="12" t="s">
        <v>8322</v>
      </c>
      <c r="R2165" s="12" t="s">
        <v>8323</v>
      </c>
      <c r="S2165">
        <f t="shared" si="101"/>
        <v>75.11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6">
        <f t="shared" si="100"/>
        <v>42515.71775462963</v>
      </c>
      <c r="L2166" s="18">
        <f t="shared" si="99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 s="12" t="s">
        <v>8322</v>
      </c>
      <c r="R2166" s="12" t="s">
        <v>8323</v>
      </c>
      <c r="S2166">
        <f t="shared" si="101"/>
        <v>68.010000000000005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6">
        <f t="shared" si="100"/>
        <v>42438.667071759264</v>
      </c>
      <c r="L2167" s="18">
        <f t="shared" si="99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 s="12" t="s">
        <v>8322</v>
      </c>
      <c r="R2167" s="12" t="s">
        <v>8323</v>
      </c>
      <c r="S2167">
        <f t="shared" si="101"/>
        <v>29.62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6">
        <f t="shared" si="100"/>
        <v>41933.838171296295</v>
      </c>
      <c r="L2168" s="18">
        <f t="shared" si="99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 s="12" t="s">
        <v>8322</v>
      </c>
      <c r="R2168" s="12" t="s">
        <v>8323</v>
      </c>
      <c r="S2168">
        <f t="shared" si="101"/>
        <v>91.63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6">
        <f t="shared" si="100"/>
        <v>41153.066400462965</v>
      </c>
      <c r="L2169" s="18">
        <f t="shared" si="99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 s="12" t="s">
        <v>8322</v>
      </c>
      <c r="R2169" s="12" t="s">
        <v>8323</v>
      </c>
      <c r="S2169">
        <f t="shared" si="101"/>
        <v>22.5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6">
        <f t="shared" si="100"/>
        <v>42745.600243055553</v>
      </c>
      <c r="L2170" s="18">
        <f t="shared" si="99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 s="12" t="s">
        <v>8322</v>
      </c>
      <c r="R2170" s="12" t="s">
        <v>8323</v>
      </c>
      <c r="S2170">
        <f t="shared" si="101"/>
        <v>64.37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6">
        <f t="shared" si="100"/>
        <v>42793.700821759259</v>
      </c>
      <c r="L2171" s="18">
        <f t="shared" si="99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 s="12" t="s">
        <v>8322</v>
      </c>
      <c r="R2171" s="12" t="s">
        <v>8323</v>
      </c>
      <c r="S2171">
        <f t="shared" si="101"/>
        <v>21.86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6">
        <f t="shared" si="100"/>
        <v>42198.750254629631</v>
      </c>
      <c r="L2172" s="18">
        <f t="shared" si="99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 s="12" t="s">
        <v>8322</v>
      </c>
      <c r="R2172" s="12" t="s">
        <v>8323</v>
      </c>
      <c r="S2172">
        <f t="shared" si="101"/>
        <v>33.32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6">
        <f t="shared" si="100"/>
        <v>42141.95711805555</v>
      </c>
      <c r="L2173" s="18">
        <f t="shared" si="99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 s="12" t="s">
        <v>8322</v>
      </c>
      <c r="R2173" s="12" t="s">
        <v>8323</v>
      </c>
      <c r="S2173">
        <f t="shared" si="101"/>
        <v>90.28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6">
        <f t="shared" si="100"/>
        <v>42082.580092592587</v>
      </c>
      <c r="L2174" s="18">
        <f t="shared" si="99"/>
        <v>42112.580092592587</v>
      </c>
      <c r="M2174" t="b">
        <v>0</v>
      </c>
      <c r="N2174">
        <v>13</v>
      </c>
      <c r="O2174" t="b">
        <v>1</v>
      </c>
      <c r="P2174" t="s">
        <v>8274</v>
      </c>
      <c r="Q2174" s="12" t="s">
        <v>8322</v>
      </c>
      <c r="R2174" s="12" t="s">
        <v>8323</v>
      </c>
      <c r="S2174">
        <f t="shared" si="101"/>
        <v>76.92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6">
        <f t="shared" si="100"/>
        <v>41495.692627314813</v>
      </c>
      <c r="L2175" s="18">
        <f t="shared" si="99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 s="12" t="s">
        <v>8322</v>
      </c>
      <c r="R2175" s="12" t="s">
        <v>8323</v>
      </c>
      <c r="S2175">
        <f t="shared" si="101"/>
        <v>59.23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6">
        <f t="shared" si="100"/>
        <v>42465.542905092589</v>
      </c>
      <c r="L2176" s="18">
        <f t="shared" si="99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 s="12" t="s">
        <v>8322</v>
      </c>
      <c r="R2176" s="12" t="s">
        <v>8323</v>
      </c>
      <c r="S2176">
        <f t="shared" si="101"/>
        <v>65.38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6">
        <f t="shared" si="100"/>
        <v>42565.009097222224</v>
      </c>
      <c r="L2177" s="18">
        <f t="shared" si="99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 s="12" t="s">
        <v>8322</v>
      </c>
      <c r="R2177" s="12" t="s">
        <v>8323</v>
      </c>
      <c r="S2177">
        <f t="shared" si="101"/>
        <v>67.31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6">
        <f t="shared" si="100"/>
        <v>42096.633206018523</v>
      </c>
      <c r="L2178" s="18">
        <f t="shared" ref="L2178:L2241" si="102"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8274</v>
      </c>
      <c r="Q2178" s="12" t="s">
        <v>8322</v>
      </c>
      <c r="R2178" s="12" t="s">
        <v>8323</v>
      </c>
      <c r="S2178">
        <f t="shared" si="101"/>
        <v>88.75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6">
        <f t="shared" ref="K2179:K2242" si="103">(((J2179/60)/60)/24)+DATE(1970,1,1)</f>
        <v>42502.250775462962</v>
      </c>
      <c r="L2179" s="18">
        <f t="shared" si="102"/>
        <v>42527.250775462962</v>
      </c>
      <c r="M2179" t="b">
        <v>0</v>
      </c>
      <c r="N2179">
        <v>38</v>
      </c>
      <c r="O2179" t="b">
        <v>1</v>
      </c>
      <c r="P2179" t="s">
        <v>8274</v>
      </c>
      <c r="Q2179" s="12" t="s">
        <v>8322</v>
      </c>
      <c r="R2179" s="12" t="s">
        <v>8323</v>
      </c>
      <c r="S2179">
        <f t="shared" ref="S2179:S2242" si="104">IFERROR(ROUND(E2179/N2179,2),0)</f>
        <v>65.87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6">
        <f t="shared" si="103"/>
        <v>42723.63653935185</v>
      </c>
      <c r="L2180" s="18">
        <f t="shared" si="102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 s="12" t="s">
        <v>8322</v>
      </c>
      <c r="R2180" s="12" t="s">
        <v>8323</v>
      </c>
      <c r="S2180">
        <f t="shared" si="104"/>
        <v>40.35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6">
        <f t="shared" si="103"/>
        <v>42075.171203703707</v>
      </c>
      <c r="L2181" s="18">
        <f t="shared" si="102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 s="12" t="s">
        <v>8322</v>
      </c>
      <c r="R2181" s="12" t="s">
        <v>8323</v>
      </c>
      <c r="S2181">
        <f t="shared" si="104"/>
        <v>76.86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6">
        <f t="shared" si="103"/>
        <v>42279.669768518521</v>
      </c>
      <c r="L2182" s="18">
        <f t="shared" si="102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 s="12" t="s">
        <v>8322</v>
      </c>
      <c r="R2182" s="12" t="s">
        <v>8323</v>
      </c>
      <c r="S2182">
        <f t="shared" si="104"/>
        <v>68.709999999999994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6">
        <f t="shared" si="103"/>
        <v>42773.005243055552</v>
      </c>
      <c r="L2183" s="18">
        <f t="shared" si="102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 s="12" t="s">
        <v>8330</v>
      </c>
      <c r="R2183" s="12" t="s">
        <v>8348</v>
      </c>
      <c r="S2183">
        <f t="shared" si="104"/>
        <v>57.77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6">
        <f t="shared" si="103"/>
        <v>41879.900752314818</v>
      </c>
      <c r="L2184" s="18">
        <f t="shared" si="102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 s="12" t="s">
        <v>8330</v>
      </c>
      <c r="R2184" s="12" t="s">
        <v>8348</v>
      </c>
      <c r="S2184">
        <f t="shared" si="104"/>
        <v>44.17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6">
        <f t="shared" si="103"/>
        <v>42745.365474537044</v>
      </c>
      <c r="L2185" s="18">
        <f t="shared" si="102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 s="12" t="s">
        <v>8330</v>
      </c>
      <c r="R2185" s="12" t="s">
        <v>8348</v>
      </c>
      <c r="S2185">
        <f t="shared" si="104"/>
        <v>31.57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6">
        <f t="shared" si="103"/>
        <v>42380.690289351856</v>
      </c>
      <c r="L2186" s="18">
        <f t="shared" si="102"/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 s="12" t="s">
        <v>8330</v>
      </c>
      <c r="R2186" s="12" t="s">
        <v>8348</v>
      </c>
      <c r="S2186">
        <f t="shared" si="104"/>
        <v>107.05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6">
        <f t="shared" si="103"/>
        <v>41319.349988425929</v>
      </c>
      <c r="L2187" s="18">
        <f t="shared" si="102"/>
        <v>41359.349988425929</v>
      </c>
      <c r="M2187" t="b">
        <v>0</v>
      </c>
      <c r="N2187">
        <v>623</v>
      </c>
      <c r="O2187" t="b">
        <v>1</v>
      </c>
      <c r="P2187" t="s">
        <v>8295</v>
      </c>
      <c r="Q2187" s="12" t="s">
        <v>8330</v>
      </c>
      <c r="R2187" s="12" t="s">
        <v>8348</v>
      </c>
      <c r="S2187">
        <f t="shared" si="104"/>
        <v>149.03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6">
        <f t="shared" si="103"/>
        <v>42583.615081018521</v>
      </c>
      <c r="L2188" s="18">
        <f t="shared" si="102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 s="12" t="s">
        <v>8330</v>
      </c>
      <c r="R2188" s="12" t="s">
        <v>8348</v>
      </c>
      <c r="S2188">
        <f t="shared" si="104"/>
        <v>55.96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6">
        <f t="shared" si="103"/>
        <v>42068.209097222221</v>
      </c>
      <c r="L2189" s="18">
        <f t="shared" si="102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 s="12" t="s">
        <v>8330</v>
      </c>
      <c r="R2189" s="12" t="s">
        <v>8348</v>
      </c>
      <c r="S2189">
        <f t="shared" si="104"/>
        <v>56.97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6">
        <f t="shared" si="103"/>
        <v>42633.586122685185</v>
      </c>
      <c r="L2190" s="18">
        <f t="shared" si="102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 s="12" t="s">
        <v>8330</v>
      </c>
      <c r="R2190" s="12" t="s">
        <v>8348</v>
      </c>
      <c r="S2190">
        <f t="shared" si="104"/>
        <v>44.06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6">
        <f t="shared" si="103"/>
        <v>42467.788194444445</v>
      </c>
      <c r="L2191" s="18">
        <f t="shared" si="102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 s="12" t="s">
        <v>8330</v>
      </c>
      <c r="R2191" s="12" t="s">
        <v>8348</v>
      </c>
      <c r="S2191">
        <f t="shared" si="104"/>
        <v>68.63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6">
        <f t="shared" si="103"/>
        <v>42417.625046296293</v>
      </c>
      <c r="L2192" s="18">
        <f t="shared" si="102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 s="12" t="s">
        <v>8330</v>
      </c>
      <c r="R2192" s="12" t="s">
        <v>8348</v>
      </c>
      <c r="S2192">
        <f t="shared" si="104"/>
        <v>65.319999999999993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6">
        <f t="shared" si="103"/>
        <v>42768.833645833336</v>
      </c>
      <c r="L2193" s="18">
        <f t="shared" si="102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 s="12" t="s">
        <v>8330</v>
      </c>
      <c r="R2193" s="12" t="s">
        <v>8348</v>
      </c>
      <c r="S2193">
        <f t="shared" si="104"/>
        <v>35.92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6">
        <f t="shared" si="103"/>
        <v>42691.8512037037</v>
      </c>
      <c r="L2194" s="18">
        <f t="shared" si="102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 s="12" t="s">
        <v>8330</v>
      </c>
      <c r="R2194" s="12" t="s">
        <v>8348</v>
      </c>
      <c r="S2194">
        <f t="shared" si="104"/>
        <v>40.07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6">
        <f t="shared" si="103"/>
        <v>42664.405925925923</v>
      </c>
      <c r="L2195" s="18">
        <f t="shared" si="102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 s="12" t="s">
        <v>8330</v>
      </c>
      <c r="R2195" s="12" t="s">
        <v>8348</v>
      </c>
      <c r="S2195">
        <f t="shared" si="104"/>
        <v>75.650000000000006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6">
        <f t="shared" si="103"/>
        <v>42425.757986111115</v>
      </c>
      <c r="L2196" s="18">
        <f t="shared" si="102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 s="12" t="s">
        <v>8330</v>
      </c>
      <c r="R2196" s="12" t="s">
        <v>8348</v>
      </c>
      <c r="S2196">
        <f t="shared" si="104"/>
        <v>61.2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6">
        <f t="shared" si="103"/>
        <v>42197.771990740745</v>
      </c>
      <c r="L2197" s="18">
        <f t="shared" si="102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 s="12" t="s">
        <v>8330</v>
      </c>
      <c r="R2197" s="12" t="s">
        <v>8348</v>
      </c>
      <c r="S2197">
        <f t="shared" si="104"/>
        <v>48.13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6">
        <f t="shared" si="103"/>
        <v>42675.487291666665</v>
      </c>
      <c r="L2198" s="18">
        <f t="shared" si="102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 s="12" t="s">
        <v>8330</v>
      </c>
      <c r="R2198" s="12" t="s">
        <v>8348</v>
      </c>
      <c r="S2198">
        <f t="shared" si="104"/>
        <v>68.11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6">
        <f t="shared" si="103"/>
        <v>42033.584016203706</v>
      </c>
      <c r="L2199" s="18">
        <f t="shared" si="102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 s="12" t="s">
        <v>8330</v>
      </c>
      <c r="R2199" s="12" t="s">
        <v>8348</v>
      </c>
      <c r="S2199">
        <f t="shared" si="104"/>
        <v>65.89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6">
        <f t="shared" si="103"/>
        <v>42292.513888888891</v>
      </c>
      <c r="L2200" s="18">
        <f t="shared" si="102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 s="12" t="s">
        <v>8330</v>
      </c>
      <c r="R2200" s="12" t="s">
        <v>8348</v>
      </c>
      <c r="S2200">
        <f t="shared" si="104"/>
        <v>81.650000000000006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6">
        <f t="shared" si="103"/>
        <v>42262.416643518518</v>
      </c>
      <c r="L2201" s="18">
        <f t="shared" si="102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 s="12" t="s">
        <v>8330</v>
      </c>
      <c r="R2201" s="12" t="s">
        <v>8348</v>
      </c>
      <c r="S2201">
        <f t="shared" si="104"/>
        <v>52.7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6">
        <f t="shared" si="103"/>
        <v>42163.625787037032</v>
      </c>
      <c r="L2202" s="18">
        <f t="shared" si="102"/>
        <v>42191.125</v>
      </c>
      <c r="M2202" t="b">
        <v>0</v>
      </c>
      <c r="N2202">
        <v>263</v>
      </c>
      <c r="O2202" t="b">
        <v>1</v>
      </c>
      <c r="P2202" t="s">
        <v>8295</v>
      </c>
      <c r="Q2202" s="12" t="s">
        <v>8330</v>
      </c>
      <c r="R2202" s="12" t="s">
        <v>8348</v>
      </c>
      <c r="S2202">
        <f t="shared" si="104"/>
        <v>41.23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6">
        <f t="shared" si="103"/>
        <v>41276.846817129634</v>
      </c>
      <c r="L2203" s="18">
        <f t="shared" si="102"/>
        <v>41290.846817129634</v>
      </c>
      <c r="M2203" t="b">
        <v>0</v>
      </c>
      <c r="N2203">
        <v>28</v>
      </c>
      <c r="O2203" t="b">
        <v>1</v>
      </c>
      <c r="P2203" t="s">
        <v>8278</v>
      </c>
      <c r="Q2203" s="12" t="s">
        <v>8322</v>
      </c>
      <c r="R2203" s="12" t="s">
        <v>8327</v>
      </c>
      <c r="S2203">
        <f t="shared" si="104"/>
        <v>15.04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6">
        <f t="shared" si="103"/>
        <v>41184.849166666667</v>
      </c>
      <c r="L2204" s="18">
        <f t="shared" si="102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 s="12" t="s">
        <v>8322</v>
      </c>
      <c r="R2204" s="12" t="s">
        <v>8327</v>
      </c>
      <c r="S2204">
        <f t="shared" si="104"/>
        <v>39.07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6">
        <f t="shared" si="103"/>
        <v>42241.85974537037</v>
      </c>
      <c r="L2205" s="18">
        <f t="shared" si="102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 s="12" t="s">
        <v>8322</v>
      </c>
      <c r="R2205" s="12" t="s">
        <v>8327</v>
      </c>
      <c r="S2205">
        <f t="shared" si="104"/>
        <v>43.82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6">
        <f t="shared" si="103"/>
        <v>41312.311562499999</v>
      </c>
      <c r="L2206" s="18">
        <f t="shared" si="102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 s="12" t="s">
        <v>8322</v>
      </c>
      <c r="R2206" s="12" t="s">
        <v>8327</v>
      </c>
      <c r="S2206">
        <f t="shared" si="104"/>
        <v>27.3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6">
        <f t="shared" si="103"/>
        <v>41031.82163194444</v>
      </c>
      <c r="L2207" s="18">
        <f t="shared" si="102"/>
        <v>41061.82163194444</v>
      </c>
      <c r="M2207" t="b">
        <v>0</v>
      </c>
      <c r="N2207">
        <v>27</v>
      </c>
      <c r="O2207" t="b">
        <v>1</v>
      </c>
      <c r="P2207" t="s">
        <v>8278</v>
      </c>
      <c r="Q2207" s="12" t="s">
        <v>8322</v>
      </c>
      <c r="R2207" s="12" t="s">
        <v>8327</v>
      </c>
      <c r="S2207">
        <f t="shared" si="104"/>
        <v>42.22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6">
        <f t="shared" si="103"/>
        <v>40997.257222222222</v>
      </c>
      <c r="L2208" s="18">
        <f t="shared" si="102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 s="12" t="s">
        <v>8322</v>
      </c>
      <c r="R2208" s="12" t="s">
        <v>8327</v>
      </c>
      <c r="S2208">
        <f t="shared" si="104"/>
        <v>33.24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6">
        <f t="shared" si="103"/>
        <v>41564.194131944445</v>
      </c>
      <c r="L2209" s="18">
        <f t="shared" si="102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 s="12" t="s">
        <v>8322</v>
      </c>
      <c r="R2209" s="12" t="s">
        <v>8327</v>
      </c>
      <c r="S2209">
        <f t="shared" si="104"/>
        <v>285.70999999999998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6">
        <f t="shared" si="103"/>
        <v>40946.882245370369</v>
      </c>
      <c r="L2210" s="18">
        <f t="shared" si="102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 s="12" t="s">
        <v>8322</v>
      </c>
      <c r="R2210" s="12" t="s">
        <v>8327</v>
      </c>
      <c r="S2210">
        <f t="shared" si="104"/>
        <v>42.33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6">
        <f t="shared" si="103"/>
        <v>41732.479675925926</v>
      </c>
      <c r="L2211" s="18">
        <f t="shared" si="102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 s="12" t="s">
        <v>8322</v>
      </c>
      <c r="R2211" s="12" t="s">
        <v>8327</v>
      </c>
      <c r="S2211">
        <f t="shared" si="104"/>
        <v>50.27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6">
        <f t="shared" si="103"/>
        <v>40956.066087962965</v>
      </c>
      <c r="L2212" s="18">
        <f t="shared" si="102"/>
        <v>41013.73333333333</v>
      </c>
      <c r="M2212" t="b">
        <v>0</v>
      </c>
      <c r="N2212">
        <v>72</v>
      </c>
      <c r="O2212" t="b">
        <v>1</v>
      </c>
      <c r="P2212" t="s">
        <v>8278</v>
      </c>
      <c r="Q2212" s="12" t="s">
        <v>8322</v>
      </c>
      <c r="R2212" s="12" t="s">
        <v>8327</v>
      </c>
      <c r="S2212">
        <f t="shared" si="104"/>
        <v>61.9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6">
        <f t="shared" si="103"/>
        <v>41716.785011574073</v>
      </c>
      <c r="L2213" s="18">
        <f t="shared" si="102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 s="12" t="s">
        <v>8322</v>
      </c>
      <c r="R2213" s="12" t="s">
        <v>8327</v>
      </c>
      <c r="S2213">
        <f t="shared" si="104"/>
        <v>40.75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6">
        <f t="shared" si="103"/>
        <v>41548.747418981482</v>
      </c>
      <c r="L2214" s="18">
        <f t="shared" si="102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 s="12" t="s">
        <v>8322</v>
      </c>
      <c r="R2214" s="12" t="s">
        <v>8327</v>
      </c>
      <c r="S2214">
        <f t="shared" si="104"/>
        <v>55.8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6">
        <f t="shared" si="103"/>
        <v>42109.826145833329</v>
      </c>
      <c r="L2215" s="18">
        <f t="shared" si="102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 s="12" t="s">
        <v>8322</v>
      </c>
      <c r="R2215" s="12" t="s">
        <v>8327</v>
      </c>
      <c r="S2215">
        <f t="shared" si="104"/>
        <v>10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6">
        <f t="shared" si="103"/>
        <v>41646.792222222226</v>
      </c>
      <c r="L2216" s="18">
        <f t="shared" si="102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 s="12" t="s">
        <v>8322</v>
      </c>
      <c r="R2216" s="12" t="s">
        <v>8327</v>
      </c>
      <c r="S2216">
        <f t="shared" si="104"/>
        <v>73.13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6">
        <f t="shared" si="103"/>
        <v>40958.717268518521</v>
      </c>
      <c r="L2217" s="18">
        <f t="shared" si="102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 s="12" t="s">
        <v>8322</v>
      </c>
      <c r="R2217" s="12" t="s">
        <v>8327</v>
      </c>
      <c r="S2217">
        <f t="shared" si="104"/>
        <v>26.06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6">
        <f t="shared" si="103"/>
        <v>42194.751678240747</v>
      </c>
      <c r="L2218" s="18">
        <f t="shared" si="102"/>
        <v>42208.751678240747</v>
      </c>
      <c r="M2218" t="b">
        <v>0</v>
      </c>
      <c r="N2218">
        <v>14</v>
      </c>
      <c r="O2218" t="b">
        <v>1</v>
      </c>
      <c r="P2218" t="s">
        <v>8278</v>
      </c>
      <c r="Q2218" s="12" t="s">
        <v>8322</v>
      </c>
      <c r="R2218" s="12" t="s">
        <v>8327</v>
      </c>
      <c r="S2218">
        <f t="shared" si="104"/>
        <v>22.64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6">
        <f t="shared" si="103"/>
        <v>42299.776770833334</v>
      </c>
      <c r="L2219" s="18">
        <f t="shared" si="102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 s="12" t="s">
        <v>8322</v>
      </c>
      <c r="R2219" s="12" t="s">
        <v>8327</v>
      </c>
      <c r="S2219">
        <f t="shared" si="104"/>
        <v>47.22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6">
        <f t="shared" si="103"/>
        <v>41127.812303240738</v>
      </c>
      <c r="L2220" s="18">
        <f t="shared" si="102"/>
        <v>41150</v>
      </c>
      <c r="M2220" t="b">
        <v>0</v>
      </c>
      <c r="N2220">
        <v>76</v>
      </c>
      <c r="O2220" t="b">
        <v>1</v>
      </c>
      <c r="P2220" t="s">
        <v>8278</v>
      </c>
      <c r="Q2220" s="12" t="s">
        <v>8322</v>
      </c>
      <c r="R2220" s="12" t="s">
        <v>8327</v>
      </c>
      <c r="S2220">
        <f t="shared" si="104"/>
        <v>32.32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6">
        <f t="shared" si="103"/>
        <v>42205.718888888892</v>
      </c>
      <c r="L2221" s="18">
        <f t="shared" si="102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 s="12" t="s">
        <v>8322</v>
      </c>
      <c r="R2221" s="12" t="s">
        <v>8327</v>
      </c>
      <c r="S2221">
        <f t="shared" si="104"/>
        <v>53.42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6">
        <f t="shared" si="103"/>
        <v>41452.060601851852</v>
      </c>
      <c r="L2222" s="18">
        <f t="shared" si="102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 s="12" t="s">
        <v>8322</v>
      </c>
      <c r="R2222" s="12" t="s">
        <v>8327</v>
      </c>
      <c r="S2222">
        <f t="shared" si="104"/>
        <v>51.3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6">
        <f t="shared" si="103"/>
        <v>42452.666770833333</v>
      </c>
      <c r="L2223" s="18">
        <f t="shared" si="102"/>
        <v>42483</v>
      </c>
      <c r="M2223" t="b">
        <v>0</v>
      </c>
      <c r="N2223">
        <v>218</v>
      </c>
      <c r="O2223" t="b">
        <v>1</v>
      </c>
      <c r="P2223" t="s">
        <v>8295</v>
      </c>
      <c r="Q2223" s="12" t="s">
        <v>8330</v>
      </c>
      <c r="R2223" s="12" t="s">
        <v>8348</v>
      </c>
      <c r="S2223">
        <f t="shared" si="104"/>
        <v>37.200000000000003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6">
        <f t="shared" si="103"/>
        <v>40906.787581018521</v>
      </c>
      <c r="L2224" s="18">
        <f t="shared" si="102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 s="12" t="s">
        <v>8330</v>
      </c>
      <c r="R2224" s="12" t="s">
        <v>8348</v>
      </c>
      <c r="S2224">
        <f t="shared" si="104"/>
        <v>27.1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6">
        <f t="shared" si="103"/>
        <v>42152.640833333338</v>
      </c>
      <c r="L2225" s="18">
        <f t="shared" si="102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 s="12" t="s">
        <v>8330</v>
      </c>
      <c r="R2225" s="12" t="s">
        <v>8348</v>
      </c>
      <c r="S2225">
        <f t="shared" si="104"/>
        <v>206.31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6">
        <f t="shared" si="103"/>
        <v>42644.667534722219</v>
      </c>
      <c r="L2226" s="18">
        <f t="shared" si="102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 s="12" t="s">
        <v>8330</v>
      </c>
      <c r="R2226" s="12" t="s">
        <v>8348</v>
      </c>
      <c r="S2226">
        <f t="shared" si="104"/>
        <v>82.15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6">
        <f t="shared" si="103"/>
        <v>41873.79184027778</v>
      </c>
      <c r="L2227" s="18">
        <f t="shared" si="102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 s="12" t="s">
        <v>8330</v>
      </c>
      <c r="R2227" s="12" t="s">
        <v>8348</v>
      </c>
      <c r="S2227">
        <f t="shared" si="104"/>
        <v>164.8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6">
        <f t="shared" si="103"/>
        <v>42381.79886574074</v>
      </c>
      <c r="L2228" s="18">
        <f t="shared" si="102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 s="12" t="s">
        <v>8330</v>
      </c>
      <c r="R2228" s="12" t="s">
        <v>8348</v>
      </c>
      <c r="S2228">
        <f t="shared" si="104"/>
        <v>60.82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6">
        <f t="shared" si="103"/>
        <v>41561.807349537034</v>
      </c>
      <c r="L2229" s="18">
        <f t="shared" si="102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 s="12" t="s">
        <v>8330</v>
      </c>
      <c r="R2229" s="12" t="s">
        <v>8348</v>
      </c>
      <c r="S2229">
        <f t="shared" si="104"/>
        <v>67.97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6">
        <f t="shared" si="103"/>
        <v>42202.278194444443</v>
      </c>
      <c r="L2230" s="18">
        <f t="shared" si="102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 s="12" t="s">
        <v>8330</v>
      </c>
      <c r="R2230" s="12" t="s">
        <v>8348</v>
      </c>
      <c r="S2230">
        <f t="shared" si="104"/>
        <v>81.56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6">
        <f t="shared" si="103"/>
        <v>41484.664247685185</v>
      </c>
      <c r="L2231" s="18">
        <f t="shared" si="102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 s="12" t="s">
        <v>8330</v>
      </c>
      <c r="R2231" s="12" t="s">
        <v>8348</v>
      </c>
      <c r="S2231">
        <f t="shared" si="104"/>
        <v>25.43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6">
        <f t="shared" si="103"/>
        <v>41724.881099537037</v>
      </c>
      <c r="L2232" s="18">
        <f t="shared" si="102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 s="12" t="s">
        <v>8330</v>
      </c>
      <c r="R2232" s="12" t="s">
        <v>8348</v>
      </c>
      <c r="S2232">
        <f t="shared" si="104"/>
        <v>21.5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6">
        <f t="shared" si="103"/>
        <v>41423.910891203705</v>
      </c>
      <c r="L2233" s="18">
        <f t="shared" si="102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 s="12" t="s">
        <v>8330</v>
      </c>
      <c r="R2233" s="12" t="s">
        <v>8348</v>
      </c>
      <c r="S2233">
        <f t="shared" si="104"/>
        <v>27.23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6">
        <f t="shared" si="103"/>
        <v>41806.794074074074</v>
      </c>
      <c r="L2234" s="18">
        <f t="shared" si="102"/>
        <v>41839.125</v>
      </c>
      <c r="M2234" t="b">
        <v>0</v>
      </c>
      <c r="N2234">
        <v>988</v>
      </c>
      <c r="O2234" t="b">
        <v>1</v>
      </c>
      <c r="P2234" t="s">
        <v>8295</v>
      </c>
      <c r="Q2234" s="12" t="s">
        <v>8330</v>
      </c>
      <c r="R2234" s="12" t="s">
        <v>8348</v>
      </c>
      <c r="S2234">
        <f t="shared" si="104"/>
        <v>25.09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6">
        <f t="shared" si="103"/>
        <v>42331.378923611104</v>
      </c>
      <c r="L2235" s="18">
        <f t="shared" si="102"/>
        <v>42352</v>
      </c>
      <c r="M2235" t="b">
        <v>0</v>
      </c>
      <c r="N2235">
        <v>391</v>
      </c>
      <c r="O2235" t="b">
        <v>1</v>
      </c>
      <c r="P2235" t="s">
        <v>8295</v>
      </c>
      <c r="Q2235" s="12" t="s">
        <v>8330</v>
      </c>
      <c r="R2235" s="12" t="s">
        <v>8348</v>
      </c>
      <c r="S2235">
        <f t="shared" si="104"/>
        <v>21.23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6">
        <f t="shared" si="103"/>
        <v>42710.824618055558</v>
      </c>
      <c r="L2236" s="18">
        <f t="shared" si="102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 s="12" t="s">
        <v>8330</v>
      </c>
      <c r="R2236" s="12" t="s">
        <v>8348</v>
      </c>
      <c r="S2236">
        <f t="shared" si="104"/>
        <v>41.61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6">
        <f t="shared" si="103"/>
        <v>42062.022118055553</v>
      </c>
      <c r="L2237" s="18">
        <f t="shared" si="102"/>
        <v>42091.980451388896</v>
      </c>
      <c r="M2237" t="b">
        <v>0</v>
      </c>
      <c r="N2237">
        <v>147</v>
      </c>
      <c r="O2237" t="b">
        <v>1</v>
      </c>
      <c r="P2237" t="s">
        <v>8295</v>
      </c>
      <c r="Q2237" s="12" t="s">
        <v>8330</v>
      </c>
      <c r="R2237" s="12" t="s">
        <v>8348</v>
      </c>
      <c r="S2237">
        <f t="shared" si="104"/>
        <v>135.59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6">
        <f t="shared" si="103"/>
        <v>42371.617164351846</v>
      </c>
      <c r="L2238" s="18">
        <f t="shared" si="102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 s="12" t="s">
        <v>8330</v>
      </c>
      <c r="R2238" s="12" t="s">
        <v>8348</v>
      </c>
      <c r="S2238">
        <f t="shared" si="104"/>
        <v>22.12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6">
        <f t="shared" si="103"/>
        <v>41915.003275462965</v>
      </c>
      <c r="L2239" s="18">
        <f t="shared" si="102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 s="12" t="s">
        <v>8330</v>
      </c>
      <c r="R2239" s="12" t="s">
        <v>8348</v>
      </c>
      <c r="S2239">
        <f t="shared" si="104"/>
        <v>64.63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6">
        <f t="shared" si="103"/>
        <v>42774.621712962966</v>
      </c>
      <c r="L2240" s="18">
        <f t="shared" si="102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 s="12" t="s">
        <v>8330</v>
      </c>
      <c r="R2240" s="12" t="s">
        <v>8348</v>
      </c>
      <c r="S2240">
        <f t="shared" si="104"/>
        <v>69.569999999999993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6">
        <f t="shared" si="103"/>
        <v>41572.958495370374</v>
      </c>
      <c r="L2241" s="18">
        <f t="shared" si="102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 s="12" t="s">
        <v>8330</v>
      </c>
      <c r="R2241" s="12" t="s">
        <v>8348</v>
      </c>
      <c r="S2241">
        <f t="shared" si="104"/>
        <v>75.13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6">
        <f t="shared" si="103"/>
        <v>42452.825740740736</v>
      </c>
      <c r="L2242" s="18">
        <f t="shared" ref="L2242:L2305" si="105"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8295</v>
      </c>
      <c r="Q2242" s="12" t="s">
        <v>8330</v>
      </c>
      <c r="R2242" s="12" t="s">
        <v>8348</v>
      </c>
      <c r="S2242">
        <f t="shared" si="104"/>
        <v>140.97999999999999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6">
        <f t="shared" ref="K2243:K2306" si="106">(((J2243/60)/60)/24)+DATE(1970,1,1)</f>
        <v>42766.827546296292</v>
      </c>
      <c r="L2243" s="18">
        <f t="shared" si="105"/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 s="12" t="s">
        <v>8330</v>
      </c>
      <c r="R2243" s="12" t="s">
        <v>8348</v>
      </c>
      <c r="S2243">
        <f t="shared" ref="S2243:S2306" si="107">IFERROR(ROUND(E2243/N2243,2),0)</f>
        <v>49.47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6">
        <f t="shared" si="106"/>
        <v>41569.575613425928</v>
      </c>
      <c r="L2244" s="18">
        <f t="shared" si="105"/>
        <v>41605.126388888886</v>
      </c>
      <c r="M2244" t="b">
        <v>0</v>
      </c>
      <c r="N2244">
        <v>2525</v>
      </c>
      <c r="O2244" t="b">
        <v>1</v>
      </c>
      <c r="P2244" t="s">
        <v>8295</v>
      </c>
      <c r="Q2244" s="12" t="s">
        <v>8330</v>
      </c>
      <c r="R2244" s="12" t="s">
        <v>8348</v>
      </c>
      <c r="S2244">
        <f t="shared" si="107"/>
        <v>53.87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6">
        <f t="shared" si="106"/>
        <v>42800.751041666663</v>
      </c>
      <c r="L2245" s="18">
        <f t="shared" si="105"/>
        <v>42807.125</v>
      </c>
      <c r="M2245" t="b">
        <v>0</v>
      </c>
      <c r="N2245">
        <v>2035</v>
      </c>
      <c r="O2245" t="b">
        <v>1</v>
      </c>
      <c r="P2245" t="s">
        <v>8295</v>
      </c>
      <c r="Q2245" s="12" t="s">
        <v>8330</v>
      </c>
      <c r="R2245" s="12" t="s">
        <v>8348</v>
      </c>
      <c r="S2245">
        <f t="shared" si="107"/>
        <v>4.57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6">
        <f t="shared" si="106"/>
        <v>42647.818819444445</v>
      </c>
      <c r="L2246" s="18">
        <f t="shared" si="105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 s="12" t="s">
        <v>8330</v>
      </c>
      <c r="R2246" s="12" t="s">
        <v>8348</v>
      </c>
      <c r="S2246">
        <f t="shared" si="107"/>
        <v>65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6">
        <f t="shared" si="106"/>
        <v>41660.708530092597</v>
      </c>
      <c r="L2247" s="18">
        <f t="shared" si="105"/>
        <v>41691.75</v>
      </c>
      <c r="M2247" t="b">
        <v>0</v>
      </c>
      <c r="N2247">
        <v>1980</v>
      </c>
      <c r="O2247" t="b">
        <v>1</v>
      </c>
      <c r="P2247" t="s">
        <v>8295</v>
      </c>
      <c r="Q2247" s="12" t="s">
        <v>8330</v>
      </c>
      <c r="R2247" s="12" t="s">
        <v>8348</v>
      </c>
      <c r="S2247">
        <f t="shared" si="107"/>
        <v>53.48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6">
        <f t="shared" si="106"/>
        <v>42221.79178240741</v>
      </c>
      <c r="L2248" s="18">
        <f t="shared" si="105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 s="12" t="s">
        <v>8330</v>
      </c>
      <c r="R2248" s="12" t="s">
        <v>8348</v>
      </c>
      <c r="S2248">
        <f t="shared" si="107"/>
        <v>43.91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6">
        <f t="shared" si="106"/>
        <v>42200.666261574079</v>
      </c>
      <c r="L2249" s="18">
        <f t="shared" si="105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 s="12" t="s">
        <v>8330</v>
      </c>
      <c r="R2249" s="12" t="s">
        <v>8348</v>
      </c>
      <c r="S2249">
        <f t="shared" si="107"/>
        <v>50.85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6">
        <f t="shared" si="106"/>
        <v>42688.875902777778</v>
      </c>
      <c r="L2250" s="18">
        <f t="shared" si="105"/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 s="12" t="s">
        <v>8330</v>
      </c>
      <c r="R2250" s="12" t="s">
        <v>8348</v>
      </c>
      <c r="S2250">
        <f t="shared" si="107"/>
        <v>58.63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6">
        <f t="shared" si="106"/>
        <v>41336.703298611108</v>
      </c>
      <c r="L2251" s="18">
        <f t="shared" si="105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 s="12" t="s">
        <v>8330</v>
      </c>
      <c r="R2251" s="12" t="s">
        <v>8348</v>
      </c>
      <c r="S2251">
        <f t="shared" si="107"/>
        <v>32.82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6">
        <f t="shared" si="106"/>
        <v>42677.005474537036</v>
      </c>
      <c r="L2252" s="18">
        <f t="shared" si="105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 s="12" t="s">
        <v>8330</v>
      </c>
      <c r="R2252" s="12" t="s">
        <v>8348</v>
      </c>
      <c r="S2252">
        <f t="shared" si="107"/>
        <v>426.93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6">
        <f t="shared" si="106"/>
        <v>41846.34579861111</v>
      </c>
      <c r="L2253" s="18">
        <f t="shared" si="105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 s="12" t="s">
        <v>8330</v>
      </c>
      <c r="R2253" s="12" t="s">
        <v>8348</v>
      </c>
      <c r="S2253">
        <f t="shared" si="107"/>
        <v>23.81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6">
        <f t="shared" si="106"/>
        <v>42573.327986111108</v>
      </c>
      <c r="L2254" s="18">
        <f t="shared" si="105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 s="12" t="s">
        <v>8330</v>
      </c>
      <c r="R2254" s="12" t="s">
        <v>8348</v>
      </c>
      <c r="S2254">
        <f t="shared" si="107"/>
        <v>98.41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6">
        <f t="shared" si="106"/>
        <v>42296.631331018521</v>
      </c>
      <c r="L2255" s="18">
        <f t="shared" si="105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 s="12" t="s">
        <v>8330</v>
      </c>
      <c r="R2255" s="12" t="s">
        <v>8348</v>
      </c>
      <c r="S2255">
        <f t="shared" si="107"/>
        <v>107.32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6">
        <f t="shared" si="106"/>
        <v>42752.647777777776</v>
      </c>
      <c r="L2256" s="18">
        <f t="shared" si="105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 s="12" t="s">
        <v>8330</v>
      </c>
      <c r="R2256" s="12" t="s">
        <v>8348</v>
      </c>
      <c r="S2256">
        <f t="shared" si="107"/>
        <v>11.67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6">
        <f t="shared" si="106"/>
        <v>42467.951979166668</v>
      </c>
      <c r="L2257" s="18">
        <f t="shared" si="105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 s="12" t="s">
        <v>8330</v>
      </c>
      <c r="R2257" s="12" t="s">
        <v>8348</v>
      </c>
      <c r="S2257">
        <f t="shared" si="107"/>
        <v>41.78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6">
        <f t="shared" si="106"/>
        <v>42682.451921296291</v>
      </c>
      <c r="L2258" s="18">
        <f t="shared" si="105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 s="12" t="s">
        <v>8330</v>
      </c>
      <c r="R2258" s="12" t="s">
        <v>8348</v>
      </c>
      <c r="S2258">
        <f t="shared" si="107"/>
        <v>21.38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6">
        <f t="shared" si="106"/>
        <v>42505.936678240745</v>
      </c>
      <c r="L2259" s="18">
        <f t="shared" si="105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 s="12" t="s">
        <v>8330</v>
      </c>
      <c r="R2259" s="12" t="s">
        <v>8348</v>
      </c>
      <c r="S2259">
        <f t="shared" si="107"/>
        <v>94.1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6">
        <f t="shared" si="106"/>
        <v>42136.75100694444</v>
      </c>
      <c r="L2260" s="18">
        <f t="shared" si="105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 s="12" t="s">
        <v>8330</v>
      </c>
      <c r="R2260" s="12" t="s">
        <v>8348</v>
      </c>
      <c r="S2260">
        <f t="shared" si="107"/>
        <v>15.72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6">
        <f t="shared" si="106"/>
        <v>42702.804814814815</v>
      </c>
      <c r="L2261" s="18">
        <f t="shared" si="105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 s="12" t="s">
        <v>8330</v>
      </c>
      <c r="R2261" s="12" t="s">
        <v>8348</v>
      </c>
      <c r="S2261">
        <f t="shared" si="107"/>
        <v>90.64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6">
        <f t="shared" si="106"/>
        <v>41695.016782407409</v>
      </c>
      <c r="L2262" s="18">
        <f t="shared" si="105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 s="12" t="s">
        <v>8330</v>
      </c>
      <c r="R2262" s="12" t="s">
        <v>8348</v>
      </c>
      <c r="S2262">
        <f t="shared" si="107"/>
        <v>97.3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6">
        <f t="shared" si="106"/>
        <v>42759.724768518514</v>
      </c>
      <c r="L2263" s="18">
        <f t="shared" si="105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 s="12" t="s">
        <v>8330</v>
      </c>
      <c r="R2263" s="12" t="s">
        <v>8348</v>
      </c>
      <c r="S2263">
        <f t="shared" si="107"/>
        <v>37.119999999999997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6">
        <f t="shared" si="106"/>
        <v>41926.585162037038</v>
      </c>
      <c r="L2264" s="18">
        <f t="shared" si="105"/>
        <v>41961</v>
      </c>
      <c r="M2264" t="b">
        <v>0</v>
      </c>
      <c r="N2264">
        <v>181</v>
      </c>
      <c r="O2264" t="b">
        <v>1</v>
      </c>
      <c r="P2264" t="s">
        <v>8295</v>
      </c>
      <c r="Q2264" s="12" t="s">
        <v>8330</v>
      </c>
      <c r="R2264" s="12" t="s">
        <v>8348</v>
      </c>
      <c r="S2264">
        <f t="shared" si="107"/>
        <v>28.1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6">
        <f t="shared" si="106"/>
        <v>42014.832326388889</v>
      </c>
      <c r="L2265" s="18">
        <f t="shared" si="105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 s="12" t="s">
        <v>8330</v>
      </c>
      <c r="R2265" s="12" t="s">
        <v>8348</v>
      </c>
      <c r="S2265">
        <f t="shared" si="107"/>
        <v>144.43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6">
        <f t="shared" si="106"/>
        <v>42496.582337962958</v>
      </c>
      <c r="L2266" s="18">
        <f t="shared" si="105"/>
        <v>42513.125</v>
      </c>
      <c r="M2266" t="b">
        <v>0</v>
      </c>
      <c r="N2266">
        <v>445</v>
      </c>
      <c r="O2266" t="b">
        <v>1</v>
      </c>
      <c r="P2266" t="s">
        <v>8295</v>
      </c>
      <c r="Q2266" s="12" t="s">
        <v>8330</v>
      </c>
      <c r="R2266" s="12" t="s">
        <v>8348</v>
      </c>
      <c r="S2266">
        <f t="shared" si="107"/>
        <v>24.27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6">
        <f t="shared" si="106"/>
        <v>42689.853090277778</v>
      </c>
      <c r="L2267" s="18">
        <f t="shared" si="105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 s="12" t="s">
        <v>8330</v>
      </c>
      <c r="R2267" s="12" t="s">
        <v>8348</v>
      </c>
      <c r="S2267">
        <f t="shared" si="107"/>
        <v>35.119999999999997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6">
        <f t="shared" si="106"/>
        <v>42469.874907407408</v>
      </c>
      <c r="L2268" s="18">
        <f t="shared" si="105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 s="12" t="s">
        <v>8330</v>
      </c>
      <c r="R2268" s="12" t="s">
        <v>8348</v>
      </c>
      <c r="S2268">
        <f t="shared" si="107"/>
        <v>24.76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6">
        <f t="shared" si="106"/>
        <v>41968.829826388886</v>
      </c>
      <c r="L2269" s="18">
        <f t="shared" si="105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 s="12" t="s">
        <v>8330</v>
      </c>
      <c r="R2269" s="12" t="s">
        <v>8348</v>
      </c>
      <c r="S2269">
        <f t="shared" si="107"/>
        <v>188.38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6">
        <f t="shared" si="106"/>
        <v>42776.082349537035</v>
      </c>
      <c r="L2270" s="18">
        <f t="shared" si="105"/>
        <v>42806.082349537035</v>
      </c>
      <c r="M2270" t="b">
        <v>0</v>
      </c>
      <c r="N2270">
        <v>194</v>
      </c>
      <c r="O2270" t="b">
        <v>1</v>
      </c>
      <c r="P2270" t="s">
        <v>8295</v>
      </c>
      <c r="Q2270" s="12" t="s">
        <v>8330</v>
      </c>
      <c r="R2270" s="12" t="s">
        <v>8348</v>
      </c>
      <c r="S2270">
        <f t="shared" si="107"/>
        <v>148.08000000000001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6">
        <f t="shared" si="106"/>
        <v>42776.704432870371</v>
      </c>
      <c r="L2271" s="18">
        <f t="shared" si="105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 s="12" t="s">
        <v>8330</v>
      </c>
      <c r="R2271" s="12" t="s">
        <v>8348</v>
      </c>
      <c r="S2271">
        <f t="shared" si="107"/>
        <v>49.93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6">
        <f t="shared" si="106"/>
        <v>42725.869363425925</v>
      </c>
      <c r="L2272" s="18">
        <f t="shared" si="105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 s="12" t="s">
        <v>8330</v>
      </c>
      <c r="R2272" s="12" t="s">
        <v>8348</v>
      </c>
      <c r="S2272">
        <f t="shared" si="107"/>
        <v>107.82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6">
        <f t="shared" si="106"/>
        <v>42684.000046296293</v>
      </c>
      <c r="L2273" s="18">
        <f t="shared" si="105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 s="12" t="s">
        <v>8330</v>
      </c>
      <c r="R2273" s="12" t="s">
        <v>8348</v>
      </c>
      <c r="S2273">
        <f t="shared" si="107"/>
        <v>42.63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6">
        <f t="shared" si="106"/>
        <v>42315.699490740735</v>
      </c>
      <c r="L2274" s="18">
        <f t="shared" si="105"/>
        <v>42345.699490740735</v>
      </c>
      <c r="M2274" t="b">
        <v>0</v>
      </c>
      <c r="N2274">
        <v>944</v>
      </c>
      <c r="O2274" t="b">
        <v>1</v>
      </c>
      <c r="P2274" t="s">
        <v>8295</v>
      </c>
      <c r="Q2274" s="12" t="s">
        <v>8330</v>
      </c>
      <c r="R2274" s="12" t="s">
        <v>8348</v>
      </c>
      <c r="S2274">
        <f t="shared" si="107"/>
        <v>14.37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6">
        <f t="shared" si="106"/>
        <v>42781.549097222218</v>
      </c>
      <c r="L2275" s="18">
        <f t="shared" si="105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 s="12" t="s">
        <v>8330</v>
      </c>
      <c r="R2275" s="12" t="s">
        <v>8348</v>
      </c>
      <c r="S2275">
        <f t="shared" si="107"/>
        <v>37.479999999999997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6">
        <f t="shared" si="106"/>
        <v>41663.500659722224</v>
      </c>
      <c r="L2276" s="18">
        <f t="shared" si="105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 s="12" t="s">
        <v>8330</v>
      </c>
      <c r="R2276" s="12" t="s">
        <v>8348</v>
      </c>
      <c r="S2276">
        <f t="shared" si="107"/>
        <v>30.2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6">
        <f t="shared" si="106"/>
        <v>41965.616655092599</v>
      </c>
      <c r="L2277" s="18">
        <f t="shared" si="105"/>
        <v>41995.616655092599</v>
      </c>
      <c r="M2277" t="b">
        <v>0</v>
      </c>
      <c r="N2277">
        <v>79</v>
      </c>
      <c r="O2277" t="b">
        <v>1</v>
      </c>
      <c r="P2277" t="s">
        <v>8295</v>
      </c>
      <c r="Q2277" s="12" t="s">
        <v>8330</v>
      </c>
      <c r="R2277" s="12" t="s">
        <v>8348</v>
      </c>
      <c r="S2277">
        <f t="shared" si="107"/>
        <v>33.549999999999997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6">
        <f t="shared" si="106"/>
        <v>41614.651493055557</v>
      </c>
      <c r="L2278" s="18">
        <f t="shared" si="105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 s="12" t="s">
        <v>8330</v>
      </c>
      <c r="R2278" s="12" t="s">
        <v>8348</v>
      </c>
      <c r="S2278">
        <f t="shared" si="107"/>
        <v>64.75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6">
        <f t="shared" si="106"/>
        <v>40936.678506944445</v>
      </c>
      <c r="L2279" s="18">
        <f t="shared" si="105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 s="12" t="s">
        <v>8330</v>
      </c>
      <c r="R2279" s="12" t="s">
        <v>8348</v>
      </c>
      <c r="S2279">
        <f t="shared" si="107"/>
        <v>57.93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6">
        <f t="shared" si="106"/>
        <v>42338.709108796291</v>
      </c>
      <c r="L2280" s="18">
        <f t="shared" si="105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 s="12" t="s">
        <v>8330</v>
      </c>
      <c r="R2280" s="12" t="s">
        <v>8348</v>
      </c>
      <c r="S2280">
        <f t="shared" si="107"/>
        <v>53.08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6">
        <f t="shared" si="106"/>
        <v>42020.806701388887</v>
      </c>
      <c r="L2281" s="18">
        <f t="shared" si="105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 s="12" t="s">
        <v>8330</v>
      </c>
      <c r="R2281" s="12" t="s">
        <v>8348</v>
      </c>
      <c r="S2281">
        <f t="shared" si="107"/>
        <v>48.06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6">
        <f t="shared" si="106"/>
        <v>42234.624895833331</v>
      </c>
      <c r="L2282" s="18">
        <f t="shared" si="105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 s="12" t="s">
        <v>8330</v>
      </c>
      <c r="R2282" s="12" t="s">
        <v>8348</v>
      </c>
      <c r="S2282">
        <f t="shared" si="107"/>
        <v>82.4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6">
        <f t="shared" si="106"/>
        <v>40687.285844907405</v>
      </c>
      <c r="L2283" s="18">
        <f t="shared" si="105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 s="12" t="s">
        <v>8322</v>
      </c>
      <c r="R2283" s="12" t="s">
        <v>8323</v>
      </c>
      <c r="S2283">
        <f t="shared" si="107"/>
        <v>50.45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6">
        <f t="shared" si="106"/>
        <v>42323.17460648148</v>
      </c>
      <c r="L2284" s="18">
        <f t="shared" si="105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 s="12" t="s">
        <v>8322</v>
      </c>
      <c r="R2284" s="12" t="s">
        <v>8323</v>
      </c>
      <c r="S2284">
        <f t="shared" si="107"/>
        <v>115.83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6">
        <f t="shared" si="106"/>
        <v>40978.125046296293</v>
      </c>
      <c r="L2285" s="18">
        <f t="shared" si="105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 s="12" t="s">
        <v>8322</v>
      </c>
      <c r="R2285" s="12" t="s">
        <v>8323</v>
      </c>
      <c r="S2285">
        <f t="shared" si="107"/>
        <v>63.03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6">
        <f t="shared" si="106"/>
        <v>40585.796817129631</v>
      </c>
      <c r="L2286" s="18">
        <f t="shared" si="105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 s="12" t="s">
        <v>8322</v>
      </c>
      <c r="R2286" s="12" t="s">
        <v>8323</v>
      </c>
      <c r="S2286">
        <f t="shared" si="107"/>
        <v>108.02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6">
        <f t="shared" si="106"/>
        <v>41059.185682870368</v>
      </c>
      <c r="L2287" s="18">
        <f t="shared" si="105"/>
        <v>41089.185682870368</v>
      </c>
      <c r="M2287" t="b">
        <v>0</v>
      </c>
      <c r="N2287">
        <v>79</v>
      </c>
      <c r="O2287" t="b">
        <v>1</v>
      </c>
      <c r="P2287" t="s">
        <v>8274</v>
      </c>
      <c r="Q2287" s="12" t="s">
        <v>8322</v>
      </c>
      <c r="R2287" s="12" t="s">
        <v>8323</v>
      </c>
      <c r="S2287">
        <f t="shared" si="107"/>
        <v>46.09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6">
        <f t="shared" si="106"/>
        <v>41494.963587962964</v>
      </c>
      <c r="L2288" s="18">
        <f t="shared" si="105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 s="12" t="s">
        <v>8322</v>
      </c>
      <c r="R2288" s="12" t="s">
        <v>8323</v>
      </c>
      <c r="S2288">
        <f t="shared" si="107"/>
        <v>107.21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6">
        <f t="shared" si="106"/>
        <v>41792.667361111111</v>
      </c>
      <c r="L2289" s="18">
        <f t="shared" si="105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 s="12" t="s">
        <v>8322</v>
      </c>
      <c r="R2289" s="12" t="s">
        <v>8323</v>
      </c>
      <c r="S2289">
        <f t="shared" si="107"/>
        <v>50.93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6">
        <f t="shared" si="106"/>
        <v>41067.827418981484</v>
      </c>
      <c r="L2290" s="18">
        <f t="shared" si="105"/>
        <v>41086.75</v>
      </c>
      <c r="M2290" t="b">
        <v>0</v>
      </c>
      <c r="N2290">
        <v>25</v>
      </c>
      <c r="O2290" t="b">
        <v>1</v>
      </c>
      <c r="P2290" t="s">
        <v>8274</v>
      </c>
      <c r="Q2290" s="12" t="s">
        <v>8322</v>
      </c>
      <c r="R2290" s="12" t="s">
        <v>8323</v>
      </c>
      <c r="S2290">
        <f t="shared" si="107"/>
        <v>40.04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6">
        <f t="shared" si="106"/>
        <v>41571.998379629629</v>
      </c>
      <c r="L2291" s="18">
        <f t="shared" si="105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 s="12" t="s">
        <v>8322</v>
      </c>
      <c r="R2291" s="12" t="s">
        <v>8323</v>
      </c>
      <c r="S2291">
        <f t="shared" si="107"/>
        <v>64.44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6">
        <f t="shared" si="106"/>
        <v>40070.253819444442</v>
      </c>
      <c r="L2292" s="18">
        <f t="shared" si="105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 s="12" t="s">
        <v>8322</v>
      </c>
      <c r="R2292" s="12" t="s">
        <v>8323</v>
      </c>
      <c r="S2292">
        <f t="shared" si="107"/>
        <v>53.83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6">
        <f t="shared" si="106"/>
        <v>40987.977060185185</v>
      </c>
      <c r="L2293" s="18">
        <f t="shared" si="105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 s="12" t="s">
        <v>8322</v>
      </c>
      <c r="R2293" s="12" t="s">
        <v>8323</v>
      </c>
      <c r="S2293">
        <f t="shared" si="107"/>
        <v>100.47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6">
        <f t="shared" si="106"/>
        <v>40987.697638888887</v>
      </c>
      <c r="L2294" s="18">
        <f t="shared" si="105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 s="12" t="s">
        <v>8322</v>
      </c>
      <c r="R2294" s="12" t="s">
        <v>8323</v>
      </c>
      <c r="S2294">
        <f t="shared" si="107"/>
        <v>46.63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6">
        <f t="shared" si="106"/>
        <v>41151.708321759259</v>
      </c>
      <c r="L2295" s="18">
        <f t="shared" si="105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 s="12" t="s">
        <v>8322</v>
      </c>
      <c r="R2295" s="12" t="s">
        <v>8323</v>
      </c>
      <c r="S2295">
        <f t="shared" si="107"/>
        <v>34.07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6">
        <f t="shared" si="106"/>
        <v>41264.72314814815</v>
      </c>
      <c r="L2296" s="18">
        <f t="shared" si="105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 s="12" t="s">
        <v>8322</v>
      </c>
      <c r="R2296" s="12" t="s">
        <v>8323</v>
      </c>
      <c r="S2296">
        <f t="shared" si="107"/>
        <v>65.209999999999994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6">
        <f t="shared" si="106"/>
        <v>41270.954351851848</v>
      </c>
      <c r="L2297" s="18">
        <f t="shared" si="105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 s="12" t="s">
        <v>8322</v>
      </c>
      <c r="R2297" s="12" t="s">
        <v>8323</v>
      </c>
      <c r="S2297">
        <f t="shared" si="107"/>
        <v>44.21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6">
        <f t="shared" si="106"/>
        <v>40927.731782407405</v>
      </c>
      <c r="L2298" s="18">
        <f t="shared" si="105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 s="12" t="s">
        <v>8322</v>
      </c>
      <c r="R2298" s="12" t="s">
        <v>8323</v>
      </c>
      <c r="S2298">
        <f t="shared" si="107"/>
        <v>71.97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6">
        <f t="shared" si="106"/>
        <v>40948.042233796295</v>
      </c>
      <c r="L2299" s="18">
        <f t="shared" si="105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 s="12" t="s">
        <v>8322</v>
      </c>
      <c r="R2299" s="12" t="s">
        <v>8323</v>
      </c>
      <c r="S2299">
        <f t="shared" si="107"/>
        <v>52.95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6">
        <f t="shared" si="106"/>
        <v>41694.84065972222</v>
      </c>
      <c r="L2300" s="18">
        <f t="shared" si="105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 s="12" t="s">
        <v>8322</v>
      </c>
      <c r="R2300" s="12" t="s">
        <v>8323</v>
      </c>
      <c r="S2300">
        <f t="shared" si="107"/>
        <v>109.45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6">
        <f t="shared" si="106"/>
        <v>40565.032511574071</v>
      </c>
      <c r="L2301" s="18">
        <f t="shared" si="105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 s="12" t="s">
        <v>8322</v>
      </c>
      <c r="R2301" s="12" t="s">
        <v>8323</v>
      </c>
      <c r="S2301">
        <f t="shared" si="107"/>
        <v>75.040000000000006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6">
        <f t="shared" si="106"/>
        <v>41074.727037037039</v>
      </c>
      <c r="L2302" s="18">
        <f t="shared" si="105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 s="12" t="s">
        <v>8322</v>
      </c>
      <c r="R2302" s="12" t="s">
        <v>8323</v>
      </c>
      <c r="S2302">
        <f t="shared" si="107"/>
        <v>115.71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6">
        <f t="shared" si="106"/>
        <v>41416.146944444445</v>
      </c>
      <c r="L2303" s="18">
        <f t="shared" si="105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 s="12" t="s">
        <v>8322</v>
      </c>
      <c r="R2303" s="12" t="s">
        <v>8326</v>
      </c>
      <c r="S2303">
        <f t="shared" si="107"/>
        <v>31.66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6">
        <f t="shared" si="106"/>
        <v>41605.868449074071</v>
      </c>
      <c r="L2304" s="18">
        <f t="shared" si="105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 s="12" t="s">
        <v>8322</v>
      </c>
      <c r="R2304" s="12" t="s">
        <v>8326</v>
      </c>
      <c r="S2304">
        <f t="shared" si="107"/>
        <v>46.18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6">
        <f t="shared" si="106"/>
        <v>40850.111064814817</v>
      </c>
      <c r="L2305" s="18">
        <f t="shared" si="105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 s="12" t="s">
        <v>8322</v>
      </c>
      <c r="R2305" s="12" t="s">
        <v>8326</v>
      </c>
      <c r="S2305">
        <f t="shared" si="107"/>
        <v>68.48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6">
        <f t="shared" si="106"/>
        <v>40502.815868055557</v>
      </c>
      <c r="L2306" s="18">
        <f t="shared" ref="L2306:L2369" si="108"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 s="12" t="s">
        <v>8322</v>
      </c>
      <c r="R2306" s="12" t="s">
        <v>8326</v>
      </c>
      <c r="S2306">
        <f t="shared" si="107"/>
        <v>53.47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6">
        <f t="shared" ref="K2307:K2370" si="109">(((J2307/60)/60)/24)+DATE(1970,1,1)</f>
        <v>41834.695277777777</v>
      </c>
      <c r="L2307" s="18">
        <f t="shared" si="108"/>
        <v>41859.75</v>
      </c>
      <c r="M2307" t="b">
        <v>1</v>
      </c>
      <c r="N2307">
        <v>167</v>
      </c>
      <c r="O2307" t="b">
        <v>1</v>
      </c>
      <c r="P2307" t="s">
        <v>8277</v>
      </c>
      <c r="Q2307" s="12" t="s">
        <v>8322</v>
      </c>
      <c r="R2307" s="12" t="s">
        <v>8326</v>
      </c>
      <c r="S2307">
        <f t="shared" ref="S2307:S2370" si="110">IFERROR(ROUND(E2307/N2307,2),0)</f>
        <v>109.11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6">
        <f t="shared" si="109"/>
        <v>40948.16815972222</v>
      </c>
      <c r="L2308" s="18">
        <f t="shared" si="108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 s="12" t="s">
        <v>8322</v>
      </c>
      <c r="R2308" s="12" t="s">
        <v>8326</v>
      </c>
      <c r="S2308">
        <f t="shared" si="110"/>
        <v>51.19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6">
        <f t="shared" si="109"/>
        <v>41004.802465277775</v>
      </c>
      <c r="L2309" s="18">
        <f t="shared" si="108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 s="12" t="s">
        <v>8322</v>
      </c>
      <c r="R2309" s="12" t="s">
        <v>8326</v>
      </c>
      <c r="S2309">
        <f t="shared" si="110"/>
        <v>27.94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6">
        <f t="shared" si="109"/>
        <v>41851.962916666671</v>
      </c>
      <c r="L2310" s="18">
        <f t="shared" si="108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 s="12" t="s">
        <v>8322</v>
      </c>
      <c r="R2310" s="12" t="s">
        <v>8326</v>
      </c>
      <c r="S2310">
        <f t="shared" si="110"/>
        <v>82.5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6">
        <f t="shared" si="109"/>
        <v>41307.987696759257</v>
      </c>
      <c r="L2311" s="18">
        <f t="shared" si="108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 s="12" t="s">
        <v>8322</v>
      </c>
      <c r="R2311" s="12" t="s">
        <v>8326</v>
      </c>
      <c r="S2311">
        <f t="shared" si="110"/>
        <v>59.82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6">
        <f t="shared" si="109"/>
        <v>41324.79415509259</v>
      </c>
      <c r="L2312" s="18">
        <f t="shared" si="108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 s="12" t="s">
        <v>8322</v>
      </c>
      <c r="R2312" s="12" t="s">
        <v>8326</v>
      </c>
      <c r="S2312">
        <f t="shared" si="110"/>
        <v>64.819999999999993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6">
        <f t="shared" si="109"/>
        <v>41736.004502314812</v>
      </c>
      <c r="L2313" s="18">
        <f t="shared" si="108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 s="12" t="s">
        <v>8322</v>
      </c>
      <c r="R2313" s="12" t="s">
        <v>8326</v>
      </c>
      <c r="S2313">
        <f t="shared" si="110"/>
        <v>90.1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6">
        <f t="shared" si="109"/>
        <v>41716.632847222223</v>
      </c>
      <c r="L2314" s="18">
        <f t="shared" si="108"/>
        <v>41747.958333333336</v>
      </c>
      <c r="M2314" t="b">
        <v>1</v>
      </c>
      <c r="N2314">
        <v>79</v>
      </c>
      <c r="O2314" t="b">
        <v>1</v>
      </c>
      <c r="P2314" t="s">
        <v>8277</v>
      </c>
      <c r="Q2314" s="12" t="s">
        <v>8322</v>
      </c>
      <c r="R2314" s="12" t="s">
        <v>8326</v>
      </c>
      <c r="S2314">
        <f t="shared" si="110"/>
        <v>40.96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6">
        <f t="shared" si="109"/>
        <v>41002.958634259259</v>
      </c>
      <c r="L2315" s="18">
        <f t="shared" si="108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 s="12" t="s">
        <v>8322</v>
      </c>
      <c r="R2315" s="12" t="s">
        <v>8326</v>
      </c>
      <c r="S2315">
        <f t="shared" si="110"/>
        <v>56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6">
        <f t="shared" si="109"/>
        <v>41037.551585648151</v>
      </c>
      <c r="L2316" s="18">
        <f t="shared" si="108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 s="12" t="s">
        <v>8322</v>
      </c>
      <c r="R2316" s="12" t="s">
        <v>8326</v>
      </c>
      <c r="S2316">
        <f t="shared" si="110"/>
        <v>37.67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6">
        <f t="shared" si="109"/>
        <v>41004.72619212963</v>
      </c>
      <c r="L2317" s="18">
        <f t="shared" si="108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 s="12" t="s">
        <v>8322</v>
      </c>
      <c r="R2317" s="12" t="s">
        <v>8326</v>
      </c>
      <c r="S2317">
        <f t="shared" si="110"/>
        <v>40.08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6">
        <f t="shared" si="109"/>
        <v>40079.725115740745</v>
      </c>
      <c r="L2318" s="18">
        <f t="shared" si="108"/>
        <v>40156.76666666667</v>
      </c>
      <c r="M2318" t="b">
        <v>1</v>
      </c>
      <c r="N2318">
        <v>200</v>
      </c>
      <c r="O2318" t="b">
        <v>1</v>
      </c>
      <c r="P2318" t="s">
        <v>8277</v>
      </c>
      <c r="Q2318" s="12" t="s">
        <v>8322</v>
      </c>
      <c r="R2318" s="12" t="s">
        <v>8326</v>
      </c>
      <c r="S2318">
        <f t="shared" si="110"/>
        <v>78.03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6">
        <f t="shared" si="109"/>
        <v>40192.542233796295</v>
      </c>
      <c r="L2319" s="18">
        <f t="shared" si="108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 s="12" t="s">
        <v>8322</v>
      </c>
      <c r="R2319" s="12" t="s">
        <v>8326</v>
      </c>
      <c r="S2319">
        <f t="shared" si="110"/>
        <v>18.91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6">
        <f t="shared" si="109"/>
        <v>40050.643680555557</v>
      </c>
      <c r="L2320" s="18">
        <f t="shared" si="108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 s="12" t="s">
        <v>8322</v>
      </c>
      <c r="R2320" s="12" t="s">
        <v>8326</v>
      </c>
      <c r="S2320">
        <f t="shared" si="110"/>
        <v>37.130000000000003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6">
        <f t="shared" si="109"/>
        <v>41593.082002314812</v>
      </c>
      <c r="L2321" s="18">
        <f t="shared" si="108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 s="12" t="s">
        <v>8322</v>
      </c>
      <c r="R2321" s="12" t="s">
        <v>8326</v>
      </c>
      <c r="S2321">
        <f t="shared" si="110"/>
        <v>41.96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6">
        <f t="shared" si="109"/>
        <v>41696.817129629628</v>
      </c>
      <c r="L2322" s="18">
        <f t="shared" si="108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 s="12" t="s">
        <v>8322</v>
      </c>
      <c r="R2322" s="12" t="s">
        <v>8326</v>
      </c>
      <c r="S2322">
        <f t="shared" si="110"/>
        <v>61.04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6">
        <f t="shared" si="109"/>
        <v>42799.260428240741</v>
      </c>
      <c r="L2323" s="18">
        <f t="shared" si="108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 s="12" t="s">
        <v>8333</v>
      </c>
      <c r="R2323" s="12" t="s">
        <v>8349</v>
      </c>
      <c r="S2323">
        <f t="shared" si="110"/>
        <v>64.53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6">
        <f t="shared" si="109"/>
        <v>42804.895474537043</v>
      </c>
      <c r="L2324" s="18">
        <f t="shared" si="108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 s="12" t="s">
        <v>8333</v>
      </c>
      <c r="R2324" s="12" t="s">
        <v>8349</v>
      </c>
      <c r="S2324">
        <f t="shared" si="110"/>
        <v>21.25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6">
        <f t="shared" si="109"/>
        <v>42807.755173611105</v>
      </c>
      <c r="L2325" s="18">
        <f t="shared" si="108"/>
        <v>42814.755173611105</v>
      </c>
      <c r="M2325" t="b">
        <v>0</v>
      </c>
      <c r="N2325">
        <v>4</v>
      </c>
      <c r="O2325" t="b">
        <v>0</v>
      </c>
      <c r="P2325" t="s">
        <v>8296</v>
      </c>
      <c r="Q2325" s="12" t="s">
        <v>8333</v>
      </c>
      <c r="R2325" s="12" t="s">
        <v>8349</v>
      </c>
      <c r="S2325">
        <f t="shared" si="110"/>
        <v>30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6">
        <f t="shared" si="109"/>
        <v>42790.885243055556</v>
      </c>
      <c r="L2326" s="18">
        <f t="shared" si="108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 s="12" t="s">
        <v>8333</v>
      </c>
      <c r="R2326" s="12" t="s">
        <v>8349</v>
      </c>
      <c r="S2326">
        <f t="shared" si="110"/>
        <v>25.49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6">
        <f t="shared" si="109"/>
        <v>42794.022349537037</v>
      </c>
      <c r="L2327" s="18">
        <f t="shared" si="108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 s="12" t="s">
        <v>8333</v>
      </c>
      <c r="R2327" s="12" t="s">
        <v>8349</v>
      </c>
      <c r="S2327">
        <f t="shared" si="110"/>
        <v>11.43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6">
        <f t="shared" si="109"/>
        <v>42804.034120370372</v>
      </c>
      <c r="L2328" s="18">
        <f t="shared" si="108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 s="12" t="s">
        <v>8333</v>
      </c>
      <c r="R2328" s="12" t="s">
        <v>8349</v>
      </c>
      <c r="S2328">
        <f t="shared" si="110"/>
        <v>108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6">
        <f t="shared" si="109"/>
        <v>41842.917129629634</v>
      </c>
      <c r="L2329" s="18">
        <f t="shared" si="108"/>
        <v>41877.917129629634</v>
      </c>
      <c r="M2329" t="b">
        <v>1</v>
      </c>
      <c r="N2329">
        <v>3355</v>
      </c>
      <c r="O2329" t="b">
        <v>1</v>
      </c>
      <c r="P2329" t="s">
        <v>8296</v>
      </c>
      <c r="Q2329" s="12" t="s">
        <v>8333</v>
      </c>
      <c r="R2329" s="12" t="s">
        <v>8349</v>
      </c>
      <c r="S2329">
        <f t="shared" si="110"/>
        <v>54.88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6">
        <f t="shared" si="109"/>
        <v>42139.781678240746</v>
      </c>
      <c r="L2330" s="18">
        <f t="shared" si="108"/>
        <v>42169.781678240746</v>
      </c>
      <c r="M2330" t="b">
        <v>1</v>
      </c>
      <c r="N2330">
        <v>537</v>
      </c>
      <c r="O2330" t="b">
        <v>1</v>
      </c>
      <c r="P2330" t="s">
        <v>8296</v>
      </c>
      <c r="Q2330" s="12" t="s">
        <v>8333</v>
      </c>
      <c r="R2330" s="12" t="s">
        <v>8349</v>
      </c>
      <c r="S2330">
        <f t="shared" si="110"/>
        <v>47.38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6">
        <f t="shared" si="109"/>
        <v>41807.624374999999</v>
      </c>
      <c r="L2331" s="18">
        <f t="shared" si="108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 s="12" t="s">
        <v>8333</v>
      </c>
      <c r="R2331" s="12" t="s">
        <v>8349</v>
      </c>
      <c r="S2331">
        <f t="shared" si="110"/>
        <v>211.84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6">
        <f t="shared" si="109"/>
        <v>42332.89980324074</v>
      </c>
      <c r="L2332" s="18">
        <f t="shared" si="108"/>
        <v>42363</v>
      </c>
      <c r="M2332" t="b">
        <v>1</v>
      </c>
      <c r="N2332">
        <v>163</v>
      </c>
      <c r="O2332" t="b">
        <v>1</v>
      </c>
      <c r="P2332" t="s">
        <v>8296</v>
      </c>
      <c r="Q2332" s="12" t="s">
        <v>8333</v>
      </c>
      <c r="R2332" s="12" t="s">
        <v>8349</v>
      </c>
      <c r="S2332">
        <f t="shared" si="110"/>
        <v>219.93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6">
        <f t="shared" si="109"/>
        <v>41839.005671296298</v>
      </c>
      <c r="L2333" s="18">
        <f t="shared" si="108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 s="12" t="s">
        <v>8333</v>
      </c>
      <c r="R2333" s="12" t="s">
        <v>8349</v>
      </c>
      <c r="S2333">
        <f t="shared" si="110"/>
        <v>40.799999999999997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6">
        <f t="shared" si="109"/>
        <v>42011.628136574072</v>
      </c>
      <c r="L2334" s="18">
        <f t="shared" si="108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 s="12" t="s">
        <v>8333</v>
      </c>
      <c r="R2334" s="12" t="s">
        <v>8349</v>
      </c>
      <c r="S2334">
        <f t="shared" si="110"/>
        <v>75.5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6">
        <f t="shared" si="109"/>
        <v>41767.650347222225</v>
      </c>
      <c r="L2335" s="18">
        <f t="shared" si="108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 s="12" t="s">
        <v>8333</v>
      </c>
      <c r="R2335" s="12" t="s">
        <v>8349</v>
      </c>
      <c r="S2335">
        <f t="shared" si="110"/>
        <v>13.54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6">
        <f t="shared" si="109"/>
        <v>41918.670115740737</v>
      </c>
      <c r="L2336" s="18">
        <f t="shared" si="108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 s="12" t="s">
        <v>8333</v>
      </c>
      <c r="R2336" s="12" t="s">
        <v>8349</v>
      </c>
      <c r="S2336">
        <f t="shared" si="110"/>
        <v>60.87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6">
        <f t="shared" si="109"/>
        <v>41771.572256944448</v>
      </c>
      <c r="L2337" s="18">
        <f t="shared" si="108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 s="12" t="s">
        <v>8333</v>
      </c>
      <c r="R2337" s="12" t="s">
        <v>8349</v>
      </c>
      <c r="S2337">
        <f t="shared" si="110"/>
        <v>115.69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6">
        <f t="shared" si="109"/>
        <v>41666.924710648149</v>
      </c>
      <c r="L2338" s="18">
        <f t="shared" si="108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 s="12" t="s">
        <v>8333</v>
      </c>
      <c r="R2338" s="12" t="s">
        <v>8349</v>
      </c>
      <c r="S2338">
        <f t="shared" si="110"/>
        <v>48.1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6">
        <f t="shared" si="109"/>
        <v>41786.640543981484</v>
      </c>
      <c r="L2339" s="18">
        <f t="shared" si="108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 s="12" t="s">
        <v>8333</v>
      </c>
      <c r="R2339" s="12" t="s">
        <v>8349</v>
      </c>
      <c r="S2339">
        <f t="shared" si="110"/>
        <v>74.180000000000007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6">
        <f t="shared" si="109"/>
        <v>41789.896805555552</v>
      </c>
      <c r="L2340" s="18">
        <f t="shared" si="108"/>
        <v>41819.896805555552</v>
      </c>
      <c r="M2340" t="b">
        <v>1</v>
      </c>
      <c r="N2340">
        <v>123</v>
      </c>
      <c r="O2340" t="b">
        <v>1</v>
      </c>
      <c r="P2340" t="s">
        <v>8296</v>
      </c>
      <c r="Q2340" s="12" t="s">
        <v>8333</v>
      </c>
      <c r="R2340" s="12" t="s">
        <v>8349</v>
      </c>
      <c r="S2340">
        <f t="shared" si="110"/>
        <v>123.35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6">
        <f t="shared" si="109"/>
        <v>42692.79987268518</v>
      </c>
      <c r="L2341" s="18">
        <f t="shared" si="108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 s="12" t="s">
        <v>8333</v>
      </c>
      <c r="R2341" s="12" t="s">
        <v>8349</v>
      </c>
      <c r="S2341">
        <f t="shared" si="110"/>
        <v>66.62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6">
        <f t="shared" si="109"/>
        <v>42643.642800925925</v>
      </c>
      <c r="L2342" s="18">
        <f t="shared" si="108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 s="12" t="s">
        <v>8333</v>
      </c>
      <c r="R2342" s="12" t="s">
        <v>8349</v>
      </c>
      <c r="S2342">
        <f t="shared" si="110"/>
        <v>104.99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6">
        <f t="shared" si="109"/>
        <v>42167.813703703709</v>
      </c>
      <c r="L2343" s="18">
        <f t="shared" si="108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 s="12" t="s">
        <v>8316</v>
      </c>
      <c r="R2343" s="12" t="s">
        <v>8317</v>
      </c>
      <c r="S2343">
        <f t="shared" si="110"/>
        <v>0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6">
        <f t="shared" si="109"/>
        <v>41897.702199074076</v>
      </c>
      <c r="L2344" s="18">
        <f t="shared" si="108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 s="12" t="s">
        <v>8316</v>
      </c>
      <c r="R2344" s="12" t="s">
        <v>8317</v>
      </c>
      <c r="S2344">
        <f t="shared" si="110"/>
        <v>0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6">
        <f t="shared" si="109"/>
        <v>42327.825289351851</v>
      </c>
      <c r="L2345" s="18">
        <f t="shared" si="108"/>
        <v>42377.82430555555</v>
      </c>
      <c r="M2345" t="b">
        <v>0</v>
      </c>
      <c r="N2345">
        <v>1</v>
      </c>
      <c r="O2345" t="b">
        <v>0</v>
      </c>
      <c r="P2345" t="s">
        <v>8270</v>
      </c>
      <c r="Q2345" s="12" t="s">
        <v>8316</v>
      </c>
      <c r="R2345" s="12" t="s">
        <v>8317</v>
      </c>
      <c r="S2345">
        <f t="shared" si="110"/>
        <v>300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6">
        <f t="shared" si="109"/>
        <v>42515.727650462963</v>
      </c>
      <c r="L2346" s="18">
        <f t="shared" si="108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 s="12" t="s">
        <v>8316</v>
      </c>
      <c r="R2346" s="12" t="s">
        <v>8317</v>
      </c>
      <c r="S2346">
        <f t="shared" si="110"/>
        <v>1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6">
        <f t="shared" si="109"/>
        <v>42060.001805555556</v>
      </c>
      <c r="L2347" s="18">
        <f t="shared" si="108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 s="12" t="s">
        <v>8316</v>
      </c>
      <c r="R2347" s="12" t="s">
        <v>8317</v>
      </c>
      <c r="S2347">
        <f t="shared" si="110"/>
        <v>0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6">
        <f t="shared" si="109"/>
        <v>42615.79896990741</v>
      </c>
      <c r="L2348" s="18">
        <f t="shared" si="108"/>
        <v>42660.79896990741</v>
      </c>
      <c r="M2348" t="b">
        <v>0</v>
      </c>
      <c r="N2348">
        <v>3</v>
      </c>
      <c r="O2348" t="b">
        <v>0</v>
      </c>
      <c r="P2348" t="s">
        <v>8270</v>
      </c>
      <c r="Q2348" s="12" t="s">
        <v>8316</v>
      </c>
      <c r="R2348" s="12" t="s">
        <v>8317</v>
      </c>
      <c r="S2348">
        <f t="shared" si="110"/>
        <v>13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6">
        <f t="shared" si="109"/>
        <v>42577.607361111113</v>
      </c>
      <c r="L2349" s="18">
        <f t="shared" si="108"/>
        <v>42607.607361111113</v>
      </c>
      <c r="M2349" t="b">
        <v>0</v>
      </c>
      <c r="N2349">
        <v>1</v>
      </c>
      <c r="O2349" t="b">
        <v>0</v>
      </c>
      <c r="P2349" t="s">
        <v>8270</v>
      </c>
      <c r="Q2349" s="12" t="s">
        <v>8316</v>
      </c>
      <c r="R2349" s="12" t="s">
        <v>8317</v>
      </c>
      <c r="S2349">
        <f t="shared" si="110"/>
        <v>15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6">
        <f t="shared" si="109"/>
        <v>42360.932152777779</v>
      </c>
      <c r="L2350" s="18">
        <f t="shared" si="108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 s="12" t="s">
        <v>8316</v>
      </c>
      <c r="R2350" s="12" t="s">
        <v>8317</v>
      </c>
      <c r="S2350">
        <f t="shared" si="110"/>
        <v>54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6">
        <f t="shared" si="109"/>
        <v>42198.775787037041</v>
      </c>
      <c r="L2351" s="18">
        <f t="shared" si="108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 s="12" t="s">
        <v>8316</v>
      </c>
      <c r="R2351" s="12" t="s">
        <v>8317</v>
      </c>
      <c r="S2351">
        <f t="shared" si="110"/>
        <v>0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6">
        <f t="shared" si="109"/>
        <v>42708.842245370368</v>
      </c>
      <c r="L2352" s="18">
        <f t="shared" si="108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 s="12" t="s">
        <v>8316</v>
      </c>
      <c r="R2352" s="12" t="s">
        <v>8317</v>
      </c>
      <c r="S2352">
        <f t="shared" si="110"/>
        <v>0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6">
        <f t="shared" si="109"/>
        <v>42094.101145833338</v>
      </c>
      <c r="L2353" s="18">
        <f t="shared" si="108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 s="12" t="s">
        <v>8316</v>
      </c>
      <c r="R2353" s="12" t="s">
        <v>8317</v>
      </c>
      <c r="S2353">
        <f t="shared" si="110"/>
        <v>15.43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6">
        <f t="shared" si="109"/>
        <v>42101.633703703701</v>
      </c>
      <c r="L2354" s="18">
        <f t="shared" si="108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 s="12" t="s">
        <v>8316</v>
      </c>
      <c r="R2354" s="12" t="s">
        <v>8317</v>
      </c>
      <c r="S2354">
        <f t="shared" si="110"/>
        <v>0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6">
        <f t="shared" si="109"/>
        <v>42103.676180555558</v>
      </c>
      <c r="L2355" s="18">
        <f t="shared" si="108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 s="12" t="s">
        <v>8316</v>
      </c>
      <c r="R2355" s="12" t="s">
        <v>8317</v>
      </c>
      <c r="S2355">
        <f t="shared" si="110"/>
        <v>0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6">
        <f t="shared" si="109"/>
        <v>41954.722916666666</v>
      </c>
      <c r="L2356" s="18">
        <f t="shared" si="108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 s="12" t="s">
        <v>8316</v>
      </c>
      <c r="R2356" s="12" t="s">
        <v>8317</v>
      </c>
      <c r="S2356">
        <f t="shared" si="110"/>
        <v>25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6">
        <f t="shared" si="109"/>
        <v>42096.918240740735</v>
      </c>
      <c r="L2357" s="18">
        <f t="shared" si="108"/>
        <v>42126.918240740735</v>
      </c>
      <c r="M2357" t="b">
        <v>0</v>
      </c>
      <c r="N2357">
        <v>2</v>
      </c>
      <c r="O2357" t="b">
        <v>0</v>
      </c>
      <c r="P2357" t="s">
        <v>8270</v>
      </c>
      <c r="Q2357" s="12" t="s">
        <v>8316</v>
      </c>
      <c r="R2357" s="12" t="s">
        <v>8317</v>
      </c>
      <c r="S2357">
        <f t="shared" si="110"/>
        <v>27.5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6">
        <f t="shared" si="109"/>
        <v>42130.78361111111</v>
      </c>
      <c r="L2358" s="18">
        <f t="shared" si="108"/>
        <v>42160.78361111111</v>
      </c>
      <c r="M2358" t="b">
        <v>0</v>
      </c>
      <c r="N2358">
        <v>0</v>
      </c>
      <c r="O2358" t="b">
        <v>0</v>
      </c>
      <c r="P2358" t="s">
        <v>8270</v>
      </c>
      <c r="Q2358" s="12" t="s">
        <v>8316</v>
      </c>
      <c r="R2358" s="12" t="s">
        <v>8317</v>
      </c>
      <c r="S2358">
        <f t="shared" si="110"/>
        <v>0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6">
        <f t="shared" si="109"/>
        <v>42264.620115740734</v>
      </c>
      <c r="L2359" s="18">
        <f t="shared" si="108"/>
        <v>42294.620115740734</v>
      </c>
      <c r="M2359" t="b">
        <v>0</v>
      </c>
      <c r="N2359">
        <v>0</v>
      </c>
      <c r="O2359" t="b">
        <v>0</v>
      </c>
      <c r="P2359" t="s">
        <v>8270</v>
      </c>
      <c r="Q2359" s="12" t="s">
        <v>8316</v>
      </c>
      <c r="R2359" s="12" t="s">
        <v>8317</v>
      </c>
      <c r="S2359">
        <f t="shared" si="110"/>
        <v>0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6">
        <f t="shared" si="109"/>
        <v>41978.930972222224</v>
      </c>
      <c r="L2360" s="18">
        <f t="shared" si="108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 s="12" t="s">
        <v>8316</v>
      </c>
      <c r="R2360" s="12" t="s">
        <v>8317</v>
      </c>
      <c r="S2360">
        <f t="shared" si="110"/>
        <v>0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6">
        <f t="shared" si="109"/>
        <v>42159.649583333332</v>
      </c>
      <c r="L2361" s="18">
        <f t="shared" si="108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 s="12" t="s">
        <v>8316</v>
      </c>
      <c r="R2361" s="12" t="s">
        <v>8317</v>
      </c>
      <c r="S2361">
        <f t="shared" si="110"/>
        <v>367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6">
        <f t="shared" si="109"/>
        <v>42377.70694444445</v>
      </c>
      <c r="L2362" s="18">
        <f t="shared" si="108"/>
        <v>42407.70694444445</v>
      </c>
      <c r="M2362" t="b">
        <v>0</v>
      </c>
      <c r="N2362">
        <v>1</v>
      </c>
      <c r="O2362" t="b">
        <v>0</v>
      </c>
      <c r="P2362" t="s">
        <v>8270</v>
      </c>
      <c r="Q2362" s="12" t="s">
        <v>8316</v>
      </c>
      <c r="R2362" s="12" t="s">
        <v>8317</v>
      </c>
      <c r="S2362">
        <f t="shared" si="110"/>
        <v>2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6">
        <f t="shared" si="109"/>
        <v>42466.858888888892</v>
      </c>
      <c r="L2363" s="18">
        <f t="shared" si="108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 s="12" t="s">
        <v>8316</v>
      </c>
      <c r="R2363" s="12" t="s">
        <v>8317</v>
      </c>
      <c r="S2363">
        <f t="shared" si="110"/>
        <v>0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6">
        <f t="shared" si="109"/>
        <v>41954.688310185185</v>
      </c>
      <c r="L2364" s="18">
        <f t="shared" si="108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 s="12" t="s">
        <v>8316</v>
      </c>
      <c r="R2364" s="12" t="s">
        <v>8317</v>
      </c>
      <c r="S2364">
        <f t="shared" si="110"/>
        <v>60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6">
        <f t="shared" si="109"/>
        <v>42322.011574074073</v>
      </c>
      <c r="L2365" s="18">
        <f t="shared" si="108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 s="12" t="s">
        <v>8316</v>
      </c>
      <c r="R2365" s="12" t="s">
        <v>8317</v>
      </c>
      <c r="S2365">
        <f t="shared" si="110"/>
        <v>0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6">
        <f t="shared" si="109"/>
        <v>42248.934675925921</v>
      </c>
      <c r="L2366" s="18">
        <f t="shared" si="108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 s="12" t="s">
        <v>8316</v>
      </c>
      <c r="R2366" s="12" t="s">
        <v>8317</v>
      </c>
      <c r="S2366">
        <f t="shared" si="110"/>
        <v>0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6">
        <f t="shared" si="109"/>
        <v>42346.736400462964</v>
      </c>
      <c r="L2367" s="18">
        <f t="shared" si="108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 s="12" t="s">
        <v>8316</v>
      </c>
      <c r="R2367" s="12" t="s">
        <v>8317</v>
      </c>
      <c r="S2367">
        <f t="shared" si="110"/>
        <v>0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6">
        <f t="shared" si="109"/>
        <v>42268.531631944439</v>
      </c>
      <c r="L2368" s="18">
        <f t="shared" si="108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 s="12" t="s">
        <v>8316</v>
      </c>
      <c r="R2368" s="12" t="s">
        <v>8317</v>
      </c>
      <c r="S2368">
        <f t="shared" si="110"/>
        <v>97.41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6">
        <f t="shared" si="109"/>
        <v>42425.970092592594</v>
      </c>
      <c r="L2369" s="18">
        <f t="shared" si="108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 s="12" t="s">
        <v>8316</v>
      </c>
      <c r="R2369" s="12" t="s">
        <v>8317</v>
      </c>
      <c r="S2369">
        <f t="shared" si="110"/>
        <v>47.86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6">
        <f t="shared" si="109"/>
        <v>42063.721817129626</v>
      </c>
      <c r="L2370" s="18">
        <f t="shared" ref="L2370:L2433" si="111"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8270</v>
      </c>
      <c r="Q2370" s="12" t="s">
        <v>8316</v>
      </c>
      <c r="R2370" s="12" t="s">
        <v>8317</v>
      </c>
      <c r="S2370">
        <f t="shared" si="110"/>
        <v>50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6">
        <f t="shared" ref="K2371:K2434" si="112">(((J2371/60)/60)/24)+DATE(1970,1,1)</f>
        <v>42380.812627314815</v>
      </c>
      <c r="L2371" s="18">
        <f t="shared" si="111"/>
        <v>42410.812627314815</v>
      </c>
      <c r="M2371" t="b">
        <v>0</v>
      </c>
      <c r="N2371">
        <v>0</v>
      </c>
      <c r="O2371" t="b">
        <v>0</v>
      </c>
      <c r="P2371" t="s">
        <v>8270</v>
      </c>
      <c r="Q2371" s="12" t="s">
        <v>8316</v>
      </c>
      <c r="R2371" s="12" t="s">
        <v>8317</v>
      </c>
      <c r="S2371">
        <f t="shared" ref="S2371:S2434" si="113">IFERROR(ROUND(E2371/N2371,2),0)</f>
        <v>0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6">
        <f t="shared" si="112"/>
        <v>41961.18913194444</v>
      </c>
      <c r="L2372" s="18">
        <f t="shared" si="111"/>
        <v>41991.18913194444</v>
      </c>
      <c r="M2372" t="b">
        <v>0</v>
      </c>
      <c r="N2372">
        <v>4</v>
      </c>
      <c r="O2372" t="b">
        <v>0</v>
      </c>
      <c r="P2372" t="s">
        <v>8270</v>
      </c>
      <c r="Q2372" s="12" t="s">
        <v>8316</v>
      </c>
      <c r="R2372" s="12" t="s">
        <v>8317</v>
      </c>
      <c r="S2372">
        <f t="shared" si="113"/>
        <v>20.5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6">
        <f t="shared" si="112"/>
        <v>42150.777731481481</v>
      </c>
      <c r="L2373" s="18">
        <f t="shared" si="111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 s="12" t="s">
        <v>8316</v>
      </c>
      <c r="R2373" s="12" t="s">
        <v>8317</v>
      </c>
      <c r="S2373">
        <f t="shared" si="113"/>
        <v>0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6">
        <f t="shared" si="112"/>
        <v>42088.069108796291</v>
      </c>
      <c r="L2374" s="18">
        <f t="shared" si="111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 s="12" t="s">
        <v>8316</v>
      </c>
      <c r="R2374" s="12" t="s">
        <v>8317</v>
      </c>
      <c r="S2374">
        <f t="shared" si="113"/>
        <v>30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6">
        <f t="shared" si="112"/>
        <v>42215.662314814821</v>
      </c>
      <c r="L2375" s="18">
        <f t="shared" si="111"/>
        <v>42245.662314814821</v>
      </c>
      <c r="M2375" t="b">
        <v>0</v>
      </c>
      <c r="N2375">
        <v>1</v>
      </c>
      <c r="O2375" t="b">
        <v>0</v>
      </c>
      <c r="P2375" t="s">
        <v>8270</v>
      </c>
      <c r="Q2375" s="12" t="s">
        <v>8316</v>
      </c>
      <c r="R2375" s="12" t="s">
        <v>8317</v>
      </c>
      <c r="S2375">
        <f t="shared" si="113"/>
        <v>50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6">
        <f t="shared" si="112"/>
        <v>42017.843287037031</v>
      </c>
      <c r="L2376" s="18">
        <f t="shared" si="111"/>
        <v>42047.843287037031</v>
      </c>
      <c r="M2376" t="b">
        <v>0</v>
      </c>
      <c r="N2376">
        <v>1</v>
      </c>
      <c r="O2376" t="b">
        <v>0</v>
      </c>
      <c r="P2376" t="s">
        <v>8270</v>
      </c>
      <c r="Q2376" s="12" t="s">
        <v>8316</v>
      </c>
      <c r="R2376" s="12" t="s">
        <v>8317</v>
      </c>
      <c r="S2376">
        <f t="shared" si="113"/>
        <v>10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6">
        <f t="shared" si="112"/>
        <v>42592.836076388892</v>
      </c>
      <c r="L2377" s="18">
        <f t="shared" si="111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 s="12" t="s">
        <v>8316</v>
      </c>
      <c r="R2377" s="12" t="s">
        <v>8317</v>
      </c>
      <c r="S2377">
        <f t="shared" si="113"/>
        <v>0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6">
        <f t="shared" si="112"/>
        <v>42318.925532407404</v>
      </c>
      <c r="L2378" s="18">
        <f t="shared" si="111"/>
        <v>42348.925532407404</v>
      </c>
      <c r="M2378" t="b">
        <v>0</v>
      </c>
      <c r="N2378">
        <v>4</v>
      </c>
      <c r="O2378" t="b">
        <v>0</v>
      </c>
      <c r="P2378" t="s">
        <v>8270</v>
      </c>
      <c r="Q2378" s="12" t="s">
        <v>8316</v>
      </c>
      <c r="R2378" s="12" t="s">
        <v>8317</v>
      </c>
      <c r="S2378">
        <f t="shared" si="113"/>
        <v>81.58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6">
        <f t="shared" si="112"/>
        <v>42669.870173611111</v>
      </c>
      <c r="L2379" s="18">
        <f t="shared" si="111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 s="12" t="s">
        <v>8316</v>
      </c>
      <c r="R2379" s="12" t="s">
        <v>8317</v>
      </c>
      <c r="S2379">
        <f t="shared" si="113"/>
        <v>0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6">
        <f t="shared" si="112"/>
        <v>42213.013078703705</v>
      </c>
      <c r="L2380" s="18">
        <f t="shared" si="111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 s="12" t="s">
        <v>8316</v>
      </c>
      <c r="R2380" s="12" t="s">
        <v>8317</v>
      </c>
      <c r="S2380">
        <f t="shared" si="113"/>
        <v>0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6">
        <f t="shared" si="112"/>
        <v>42237.016388888893</v>
      </c>
      <c r="L2381" s="18">
        <f t="shared" si="111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 s="12" t="s">
        <v>8316</v>
      </c>
      <c r="R2381" s="12" t="s">
        <v>8317</v>
      </c>
      <c r="S2381">
        <f t="shared" si="113"/>
        <v>0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6">
        <f t="shared" si="112"/>
        <v>42248.793310185181</v>
      </c>
      <c r="L2382" s="18">
        <f t="shared" si="111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 s="12" t="s">
        <v>8316</v>
      </c>
      <c r="R2382" s="12" t="s">
        <v>8317</v>
      </c>
      <c r="S2382">
        <f t="shared" si="113"/>
        <v>18.329999999999998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6">
        <f t="shared" si="112"/>
        <v>42074.935740740737</v>
      </c>
      <c r="L2383" s="18">
        <f t="shared" si="111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 s="12" t="s">
        <v>8316</v>
      </c>
      <c r="R2383" s="12" t="s">
        <v>8317</v>
      </c>
      <c r="S2383">
        <f t="shared" si="113"/>
        <v>224.43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6">
        <f t="shared" si="112"/>
        <v>42195.187534722223</v>
      </c>
      <c r="L2384" s="18">
        <f t="shared" si="111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 s="12" t="s">
        <v>8316</v>
      </c>
      <c r="R2384" s="12" t="s">
        <v>8317</v>
      </c>
      <c r="S2384">
        <f t="shared" si="113"/>
        <v>37.5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6">
        <f t="shared" si="112"/>
        <v>42027.056793981479</v>
      </c>
      <c r="L2385" s="18">
        <f t="shared" si="111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 s="12" t="s">
        <v>8316</v>
      </c>
      <c r="R2385" s="12" t="s">
        <v>8317</v>
      </c>
      <c r="S2385">
        <f t="shared" si="113"/>
        <v>145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6">
        <f t="shared" si="112"/>
        <v>41927.067627314813</v>
      </c>
      <c r="L2386" s="18">
        <f t="shared" si="111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 s="12" t="s">
        <v>8316</v>
      </c>
      <c r="R2386" s="12" t="s">
        <v>8317</v>
      </c>
      <c r="S2386">
        <f t="shared" si="113"/>
        <v>1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6">
        <f t="shared" si="112"/>
        <v>42191.70175925926</v>
      </c>
      <c r="L2387" s="18">
        <f t="shared" si="111"/>
        <v>42221.70175925926</v>
      </c>
      <c r="M2387" t="b">
        <v>0</v>
      </c>
      <c r="N2387">
        <v>7</v>
      </c>
      <c r="O2387" t="b">
        <v>0</v>
      </c>
      <c r="P2387" t="s">
        <v>8270</v>
      </c>
      <c r="Q2387" s="12" t="s">
        <v>8316</v>
      </c>
      <c r="R2387" s="12" t="s">
        <v>8317</v>
      </c>
      <c r="S2387">
        <f t="shared" si="113"/>
        <v>112.57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6">
        <f t="shared" si="112"/>
        <v>41954.838240740741</v>
      </c>
      <c r="L2388" s="18">
        <f t="shared" si="111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 s="12" t="s">
        <v>8316</v>
      </c>
      <c r="R2388" s="12" t="s">
        <v>8317</v>
      </c>
      <c r="S2388">
        <f t="shared" si="113"/>
        <v>0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6">
        <f t="shared" si="112"/>
        <v>42528.626620370371</v>
      </c>
      <c r="L2389" s="18">
        <f t="shared" si="111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 s="12" t="s">
        <v>8316</v>
      </c>
      <c r="R2389" s="12" t="s">
        <v>8317</v>
      </c>
      <c r="S2389">
        <f t="shared" si="113"/>
        <v>342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6">
        <f t="shared" si="112"/>
        <v>41989.853692129633</v>
      </c>
      <c r="L2390" s="18">
        <f t="shared" si="111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 s="12" t="s">
        <v>8316</v>
      </c>
      <c r="R2390" s="12" t="s">
        <v>8317</v>
      </c>
      <c r="S2390">
        <f t="shared" si="113"/>
        <v>57.88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6">
        <f t="shared" si="112"/>
        <v>42179.653379629628</v>
      </c>
      <c r="L2391" s="18">
        <f t="shared" si="111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 s="12" t="s">
        <v>8316</v>
      </c>
      <c r="R2391" s="12" t="s">
        <v>8317</v>
      </c>
      <c r="S2391">
        <f t="shared" si="113"/>
        <v>30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6">
        <f t="shared" si="112"/>
        <v>41968.262314814812</v>
      </c>
      <c r="L2392" s="18">
        <f t="shared" si="111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 s="12" t="s">
        <v>8316</v>
      </c>
      <c r="R2392" s="12" t="s">
        <v>8317</v>
      </c>
      <c r="S2392">
        <f t="shared" si="113"/>
        <v>0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6">
        <f t="shared" si="112"/>
        <v>42064.794490740736</v>
      </c>
      <c r="L2393" s="18">
        <f t="shared" si="111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 s="12" t="s">
        <v>8316</v>
      </c>
      <c r="R2393" s="12" t="s">
        <v>8317</v>
      </c>
      <c r="S2393">
        <f t="shared" si="113"/>
        <v>25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6">
        <f t="shared" si="112"/>
        <v>42276.120636574073</v>
      </c>
      <c r="L2394" s="18">
        <f t="shared" si="111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 s="12" t="s">
        <v>8316</v>
      </c>
      <c r="R2394" s="12" t="s">
        <v>8317</v>
      </c>
      <c r="S2394">
        <f t="shared" si="113"/>
        <v>0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6">
        <f t="shared" si="112"/>
        <v>42194.648344907408</v>
      </c>
      <c r="L2395" s="18">
        <f t="shared" si="111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 s="12" t="s">
        <v>8316</v>
      </c>
      <c r="R2395" s="12" t="s">
        <v>8317</v>
      </c>
      <c r="S2395">
        <f t="shared" si="113"/>
        <v>50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6">
        <f t="shared" si="112"/>
        <v>42031.362187499995</v>
      </c>
      <c r="L2396" s="18">
        <f t="shared" si="111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 s="12" t="s">
        <v>8316</v>
      </c>
      <c r="R2396" s="12" t="s">
        <v>8317</v>
      </c>
      <c r="S2396">
        <f t="shared" si="113"/>
        <v>1.5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6">
        <f t="shared" si="112"/>
        <v>42717.121377314819</v>
      </c>
      <c r="L2397" s="18">
        <f t="shared" si="111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 s="12" t="s">
        <v>8316</v>
      </c>
      <c r="R2397" s="12" t="s">
        <v>8317</v>
      </c>
      <c r="S2397">
        <f t="shared" si="113"/>
        <v>0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6">
        <f t="shared" si="112"/>
        <v>42262.849050925928</v>
      </c>
      <c r="L2398" s="18">
        <f t="shared" si="111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 s="12" t="s">
        <v>8316</v>
      </c>
      <c r="R2398" s="12" t="s">
        <v>8317</v>
      </c>
      <c r="S2398">
        <f t="shared" si="113"/>
        <v>10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6">
        <f t="shared" si="112"/>
        <v>41976.88490740741</v>
      </c>
      <c r="L2399" s="18">
        <f t="shared" si="111"/>
        <v>42006.88490740741</v>
      </c>
      <c r="M2399" t="b">
        <v>0</v>
      </c>
      <c r="N2399">
        <v>0</v>
      </c>
      <c r="O2399" t="b">
        <v>0</v>
      </c>
      <c r="P2399" t="s">
        <v>8270</v>
      </c>
      <c r="Q2399" s="12" t="s">
        <v>8316</v>
      </c>
      <c r="R2399" s="12" t="s">
        <v>8317</v>
      </c>
      <c r="S2399">
        <f t="shared" si="113"/>
        <v>0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6">
        <f t="shared" si="112"/>
        <v>42157.916481481487</v>
      </c>
      <c r="L2400" s="18">
        <f t="shared" si="111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 s="12" t="s">
        <v>8316</v>
      </c>
      <c r="R2400" s="12" t="s">
        <v>8317</v>
      </c>
      <c r="S2400">
        <f t="shared" si="113"/>
        <v>0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6">
        <f t="shared" si="112"/>
        <v>41956.853078703702</v>
      </c>
      <c r="L2401" s="18">
        <f t="shared" si="111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 s="12" t="s">
        <v>8316</v>
      </c>
      <c r="R2401" s="12" t="s">
        <v>8317</v>
      </c>
      <c r="S2401">
        <f t="shared" si="113"/>
        <v>0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6">
        <f t="shared" si="112"/>
        <v>42444.268101851849</v>
      </c>
      <c r="L2402" s="18">
        <f t="shared" si="111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 s="12" t="s">
        <v>8316</v>
      </c>
      <c r="R2402" s="12" t="s">
        <v>8317</v>
      </c>
      <c r="S2402">
        <f t="shared" si="113"/>
        <v>0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6">
        <f t="shared" si="112"/>
        <v>42374.822870370372</v>
      </c>
      <c r="L2403" s="18">
        <f t="shared" si="111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 s="12" t="s">
        <v>8333</v>
      </c>
      <c r="R2403" s="12" t="s">
        <v>8334</v>
      </c>
      <c r="S2403">
        <f t="shared" si="113"/>
        <v>22.33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6">
        <f t="shared" si="112"/>
        <v>42107.679756944446</v>
      </c>
      <c r="L2404" s="18">
        <f t="shared" si="111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 s="12" t="s">
        <v>8333</v>
      </c>
      <c r="R2404" s="12" t="s">
        <v>8334</v>
      </c>
      <c r="S2404">
        <f t="shared" si="113"/>
        <v>52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6">
        <f t="shared" si="112"/>
        <v>42399.882615740738</v>
      </c>
      <c r="L2405" s="18">
        <f t="shared" si="111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 s="12" t="s">
        <v>8333</v>
      </c>
      <c r="R2405" s="12" t="s">
        <v>8334</v>
      </c>
      <c r="S2405">
        <f t="shared" si="113"/>
        <v>16.829999999999998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6">
        <f t="shared" si="112"/>
        <v>42342.03943287037</v>
      </c>
      <c r="L2406" s="18">
        <f t="shared" si="111"/>
        <v>42372.03943287037</v>
      </c>
      <c r="M2406" t="b">
        <v>0</v>
      </c>
      <c r="N2406">
        <v>0</v>
      </c>
      <c r="O2406" t="b">
        <v>0</v>
      </c>
      <c r="P2406" t="s">
        <v>8282</v>
      </c>
      <c r="Q2406" s="12" t="s">
        <v>8333</v>
      </c>
      <c r="R2406" s="12" t="s">
        <v>8334</v>
      </c>
      <c r="S2406">
        <f t="shared" si="113"/>
        <v>0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6">
        <f t="shared" si="112"/>
        <v>42595.585358796292</v>
      </c>
      <c r="L2407" s="18">
        <f t="shared" si="111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 s="12" t="s">
        <v>8333</v>
      </c>
      <c r="R2407" s="12" t="s">
        <v>8334</v>
      </c>
      <c r="S2407">
        <f t="shared" si="113"/>
        <v>56.3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6">
        <f t="shared" si="112"/>
        <v>41983.110995370371</v>
      </c>
      <c r="L2408" s="18">
        <f t="shared" si="111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 s="12" t="s">
        <v>8333</v>
      </c>
      <c r="R2408" s="12" t="s">
        <v>8334</v>
      </c>
      <c r="S2408">
        <f t="shared" si="113"/>
        <v>84.06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6">
        <f t="shared" si="112"/>
        <v>42082.575555555552</v>
      </c>
      <c r="L2409" s="18">
        <f t="shared" si="111"/>
        <v>42105.25</v>
      </c>
      <c r="M2409" t="b">
        <v>0</v>
      </c>
      <c r="N2409">
        <v>33</v>
      </c>
      <c r="O2409" t="b">
        <v>0</v>
      </c>
      <c r="P2409" t="s">
        <v>8282</v>
      </c>
      <c r="Q2409" s="12" t="s">
        <v>8333</v>
      </c>
      <c r="R2409" s="12" t="s">
        <v>8334</v>
      </c>
      <c r="S2409">
        <f t="shared" si="113"/>
        <v>168.39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6">
        <f t="shared" si="112"/>
        <v>41919.140706018516</v>
      </c>
      <c r="L2410" s="18">
        <f t="shared" si="111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 s="12" t="s">
        <v>8333</v>
      </c>
      <c r="R2410" s="12" t="s">
        <v>8334</v>
      </c>
      <c r="S2410">
        <f t="shared" si="113"/>
        <v>15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6">
        <f t="shared" si="112"/>
        <v>42204.875868055555</v>
      </c>
      <c r="L2411" s="18">
        <f t="shared" si="111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 s="12" t="s">
        <v>8333</v>
      </c>
      <c r="R2411" s="12" t="s">
        <v>8334</v>
      </c>
      <c r="S2411">
        <f t="shared" si="113"/>
        <v>76.67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6">
        <f t="shared" si="112"/>
        <v>42224.408275462964</v>
      </c>
      <c r="L2412" s="18">
        <f t="shared" si="111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 s="12" t="s">
        <v>8333</v>
      </c>
      <c r="R2412" s="12" t="s">
        <v>8334</v>
      </c>
      <c r="S2412">
        <f t="shared" si="113"/>
        <v>0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6">
        <f t="shared" si="112"/>
        <v>42211.732430555552</v>
      </c>
      <c r="L2413" s="18">
        <f t="shared" si="111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 s="12" t="s">
        <v>8333</v>
      </c>
      <c r="R2413" s="12" t="s">
        <v>8334</v>
      </c>
      <c r="S2413">
        <f t="shared" si="113"/>
        <v>50.33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6">
        <f t="shared" si="112"/>
        <v>42655.736956018518</v>
      </c>
      <c r="L2414" s="18">
        <f t="shared" si="111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 s="12" t="s">
        <v>8333</v>
      </c>
      <c r="R2414" s="12" t="s">
        <v>8334</v>
      </c>
      <c r="S2414">
        <f t="shared" si="113"/>
        <v>0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6">
        <f t="shared" si="112"/>
        <v>41760.10974537037</v>
      </c>
      <c r="L2415" s="18">
        <f t="shared" si="111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 s="12" t="s">
        <v>8333</v>
      </c>
      <c r="R2415" s="12" t="s">
        <v>8334</v>
      </c>
      <c r="S2415">
        <f t="shared" si="113"/>
        <v>8.33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6">
        <f t="shared" si="112"/>
        <v>42198.695138888885</v>
      </c>
      <c r="L2416" s="18">
        <f t="shared" si="111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 s="12" t="s">
        <v>8333</v>
      </c>
      <c r="R2416" s="12" t="s">
        <v>8334</v>
      </c>
      <c r="S2416">
        <f t="shared" si="113"/>
        <v>35.380000000000003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6">
        <f t="shared" si="112"/>
        <v>42536.862800925926</v>
      </c>
      <c r="L2417" s="18">
        <f t="shared" si="111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 s="12" t="s">
        <v>8333</v>
      </c>
      <c r="R2417" s="12" t="s">
        <v>8334</v>
      </c>
      <c r="S2417">
        <f t="shared" si="113"/>
        <v>55.83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6">
        <f t="shared" si="112"/>
        <v>42019.737766203703</v>
      </c>
      <c r="L2418" s="18">
        <f t="shared" si="111"/>
        <v>42077.625</v>
      </c>
      <c r="M2418" t="b">
        <v>0</v>
      </c>
      <c r="N2418">
        <v>1</v>
      </c>
      <c r="O2418" t="b">
        <v>0</v>
      </c>
      <c r="P2418" t="s">
        <v>8282</v>
      </c>
      <c r="Q2418" s="12" t="s">
        <v>8333</v>
      </c>
      <c r="R2418" s="12" t="s">
        <v>8334</v>
      </c>
      <c r="S2418">
        <f t="shared" si="113"/>
        <v>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6">
        <f t="shared" si="112"/>
        <v>41831.884108796294</v>
      </c>
      <c r="L2419" s="18">
        <f t="shared" si="111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 s="12" t="s">
        <v>8333</v>
      </c>
      <c r="R2419" s="12" t="s">
        <v>8334</v>
      </c>
      <c r="S2419">
        <f t="shared" si="113"/>
        <v>0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6">
        <f t="shared" si="112"/>
        <v>42027.856990740736</v>
      </c>
      <c r="L2420" s="18">
        <f t="shared" si="111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 s="12" t="s">
        <v>8333</v>
      </c>
      <c r="R2420" s="12" t="s">
        <v>8334</v>
      </c>
      <c r="S2420">
        <f t="shared" si="113"/>
        <v>1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6">
        <f t="shared" si="112"/>
        <v>41993.738298611104</v>
      </c>
      <c r="L2421" s="18">
        <f t="shared" si="111"/>
        <v>42053.738298611104</v>
      </c>
      <c r="M2421" t="b">
        <v>0</v>
      </c>
      <c r="N2421">
        <v>0</v>
      </c>
      <c r="O2421" t="b">
        <v>0</v>
      </c>
      <c r="P2421" t="s">
        <v>8282</v>
      </c>
      <c r="Q2421" s="12" t="s">
        <v>8333</v>
      </c>
      <c r="R2421" s="12" t="s">
        <v>8334</v>
      </c>
      <c r="S2421">
        <f t="shared" si="113"/>
        <v>0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6">
        <f t="shared" si="112"/>
        <v>41893.028877314813</v>
      </c>
      <c r="L2422" s="18">
        <f t="shared" si="111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 s="12" t="s">
        <v>8333</v>
      </c>
      <c r="R2422" s="12" t="s">
        <v>8334</v>
      </c>
      <c r="S2422">
        <f t="shared" si="113"/>
        <v>69.47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6">
        <f t="shared" si="112"/>
        <v>42026.687453703707</v>
      </c>
      <c r="L2423" s="18">
        <f t="shared" si="111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 s="12" t="s">
        <v>8333</v>
      </c>
      <c r="R2423" s="12" t="s">
        <v>8334</v>
      </c>
      <c r="S2423">
        <f t="shared" si="113"/>
        <v>1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6">
        <f t="shared" si="112"/>
        <v>42044.724953703699</v>
      </c>
      <c r="L2424" s="18">
        <f t="shared" si="111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 s="12" t="s">
        <v>8333</v>
      </c>
      <c r="R2424" s="12" t="s">
        <v>8334</v>
      </c>
      <c r="S2424">
        <f t="shared" si="113"/>
        <v>1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6">
        <f t="shared" si="112"/>
        <v>41974.704745370371</v>
      </c>
      <c r="L2425" s="18">
        <f t="shared" si="111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 s="12" t="s">
        <v>8333</v>
      </c>
      <c r="R2425" s="12" t="s">
        <v>8334</v>
      </c>
      <c r="S2425">
        <f t="shared" si="113"/>
        <v>8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6">
        <f t="shared" si="112"/>
        <v>41909.892453703702</v>
      </c>
      <c r="L2426" s="18">
        <f t="shared" si="111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 s="12" t="s">
        <v>8333</v>
      </c>
      <c r="R2426" s="12" t="s">
        <v>8334</v>
      </c>
      <c r="S2426">
        <f t="shared" si="113"/>
        <v>34.44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6">
        <f t="shared" si="112"/>
        <v>42502.913761574076</v>
      </c>
      <c r="L2427" s="18">
        <f t="shared" si="111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 s="12" t="s">
        <v>8333</v>
      </c>
      <c r="R2427" s="12" t="s">
        <v>8334</v>
      </c>
      <c r="S2427">
        <f t="shared" si="113"/>
        <v>1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6">
        <f t="shared" si="112"/>
        <v>42164.170046296291</v>
      </c>
      <c r="L2428" s="18">
        <f t="shared" si="111"/>
        <v>42224.170046296291</v>
      </c>
      <c r="M2428" t="b">
        <v>0</v>
      </c>
      <c r="N2428">
        <v>0</v>
      </c>
      <c r="O2428" t="b">
        <v>0</v>
      </c>
      <c r="P2428" t="s">
        <v>8282</v>
      </c>
      <c r="Q2428" s="12" t="s">
        <v>8333</v>
      </c>
      <c r="R2428" s="12" t="s">
        <v>8334</v>
      </c>
      <c r="S2428">
        <f t="shared" si="113"/>
        <v>0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6">
        <f t="shared" si="112"/>
        <v>42412.318668981476</v>
      </c>
      <c r="L2429" s="18">
        <f t="shared" si="111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 s="12" t="s">
        <v>8333</v>
      </c>
      <c r="R2429" s="12" t="s">
        <v>8334</v>
      </c>
      <c r="S2429">
        <f t="shared" si="113"/>
        <v>1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6">
        <f t="shared" si="112"/>
        <v>42045.784155092595</v>
      </c>
      <c r="L2430" s="18">
        <f t="shared" si="111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 s="12" t="s">
        <v>8333</v>
      </c>
      <c r="R2430" s="12" t="s">
        <v>8334</v>
      </c>
      <c r="S2430">
        <f t="shared" si="113"/>
        <v>1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6">
        <f t="shared" si="112"/>
        <v>42734.879236111112</v>
      </c>
      <c r="L2431" s="18">
        <f t="shared" si="111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 s="12" t="s">
        <v>8333</v>
      </c>
      <c r="R2431" s="12" t="s">
        <v>8334</v>
      </c>
      <c r="S2431">
        <f t="shared" si="113"/>
        <v>501.25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6">
        <f t="shared" si="112"/>
        <v>42382.130833333329</v>
      </c>
      <c r="L2432" s="18">
        <f t="shared" si="111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 s="12" t="s">
        <v>8333</v>
      </c>
      <c r="R2432" s="12" t="s">
        <v>8334</v>
      </c>
      <c r="S2432">
        <f t="shared" si="113"/>
        <v>10.5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6">
        <f t="shared" si="112"/>
        <v>42489.099687499998</v>
      </c>
      <c r="L2433" s="18">
        <f t="shared" si="111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 s="12" t="s">
        <v>8333</v>
      </c>
      <c r="R2433" s="12" t="s">
        <v>8334</v>
      </c>
      <c r="S2433">
        <f t="shared" si="113"/>
        <v>1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6">
        <f t="shared" si="112"/>
        <v>42041.218715277777</v>
      </c>
      <c r="L2434" s="18">
        <f t="shared" ref="L2434:L2497" si="114"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8282</v>
      </c>
      <c r="Q2434" s="12" t="s">
        <v>8333</v>
      </c>
      <c r="R2434" s="12" t="s">
        <v>8334</v>
      </c>
      <c r="S2434">
        <f t="shared" si="113"/>
        <v>1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6">
        <f t="shared" ref="K2435:K2498" si="115">(((J2435/60)/60)/24)+DATE(1970,1,1)</f>
        <v>42397.89980324074</v>
      </c>
      <c r="L2435" s="18">
        <f t="shared" si="114"/>
        <v>42427.89980324074</v>
      </c>
      <c r="M2435" t="b">
        <v>0</v>
      </c>
      <c r="N2435">
        <v>0</v>
      </c>
      <c r="O2435" t="b">
        <v>0</v>
      </c>
      <c r="P2435" t="s">
        <v>8282</v>
      </c>
      <c r="Q2435" s="12" t="s">
        <v>8333</v>
      </c>
      <c r="R2435" s="12" t="s">
        <v>8334</v>
      </c>
      <c r="S2435">
        <f t="shared" ref="S2435:S2498" si="116">IFERROR(ROUND(E2435/N2435,2),0)</f>
        <v>0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6">
        <f t="shared" si="115"/>
        <v>42180.18604166666</v>
      </c>
      <c r="L2436" s="18">
        <f t="shared" si="114"/>
        <v>42220.18604166666</v>
      </c>
      <c r="M2436" t="b">
        <v>0</v>
      </c>
      <c r="N2436">
        <v>2</v>
      </c>
      <c r="O2436" t="b">
        <v>0</v>
      </c>
      <c r="P2436" t="s">
        <v>8282</v>
      </c>
      <c r="Q2436" s="12" t="s">
        <v>8333</v>
      </c>
      <c r="R2436" s="12" t="s">
        <v>8334</v>
      </c>
      <c r="S2436">
        <f t="shared" si="116"/>
        <v>13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6">
        <f t="shared" si="115"/>
        <v>42252.277615740735</v>
      </c>
      <c r="L2437" s="18">
        <f t="shared" si="114"/>
        <v>42282.277615740735</v>
      </c>
      <c r="M2437" t="b">
        <v>0</v>
      </c>
      <c r="N2437">
        <v>4</v>
      </c>
      <c r="O2437" t="b">
        <v>0</v>
      </c>
      <c r="P2437" t="s">
        <v>8282</v>
      </c>
      <c r="Q2437" s="12" t="s">
        <v>8333</v>
      </c>
      <c r="R2437" s="12" t="s">
        <v>8334</v>
      </c>
      <c r="S2437">
        <f t="shared" si="116"/>
        <v>306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6">
        <f t="shared" si="115"/>
        <v>42338.615393518514</v>
      </c>
      <c r="L2438" s="18">
        <f t="shared" si="114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 s="12" t="s">
        <v>8333</v>
      </c>
      <c r="R2438" s="12" t="s">
        <v>8334</v>
      </c>
      <c r="S2438">
        <f t="shared" si="116"/>
        <v>22.5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6">
        <f t="shared" si="115"/>
        <v>42031.965138888889</v>
      </c>
      <c r="L2439" s="18">
        <f t="shared" si="114"/>
        <v>42080.75</v>
      </c>
      <c r="M2439" t="b">
        <v>0</v>
      </c>
      <c r="N2439">
        <v>0</v>
      </c>
      <c r="O2439" t="b">
        <v>0</v>
      </c>
      <c r="P2439" t="s">
        <v>8282</v>
      </c>
      <c r="Q2439" s="12" t="s">
        <v>8333</v>
      </c>
      <c r="R2439" s="12" t="s">
        <v>8334</v>
      </c>
      <c r="S2439">
        <f t="shared" si="116"/>
        <v>0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6">
        <f t="shared" si="115"/>
        <v>42285.91506944444</v>
      </c>
      <c r="L2440" s="18">
        <f t="shared" si="114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 s="12" t="s">
        <v>8333</v>
      </c>
      <c r="R2440" s="12" t="s">
        <v>8334</v>
      </c>
      <c r="S2440">
        <f t="shared" si="116"/>
        <v>50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6">
        <f t="shared" si="115"/>
        <v>42265.818622685183</v>
      </c>
      <c r="L2441" s="18">
        <f t="shared" si="114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 s="12" t="s">
        <v>8333</v>
      </c>
      <c r="R2441" s="12" t="s">
        <v>8334</v>
      </c>
      <c r="S2441">
        <f t="shared" si="116"/>
        <v>0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6">
        <f t="shared" si="115"/>
        <v>42383.899456018517</v>
      </c>
      <c r="L2442" s="18">
        <f t="shared" si="114"/>
        <v>42413.899456018517</v>
      </c>
      <c r="M2442" t="b">
        <v>0</v>
      </c>
      <c r="N2442">
        <v>2</v>
      </c>
      <c r="O2442" t="b">
        <v>0</v>
      </c>
      <c r="P2442" t="s">
        <v>8282</v>
      </c>
      <c r="Q2442" s="12" t="s">
        <v>8333</v>
      </c>
      <c r="R2442" s="12" t="s">
        <v>8334</v>
      </c>
      <c r="S2442">
        <f t="shared" si="116"/>
        <v>5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6">
        <f t="shared" si="115"/>
        <v>42187.125625000001</v>
      </c>
      <c r="L2443" s="18">
        <f t="shared" si="114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 s="12" t="s">
        <v>8333</v>
      </c>
      <c r="R2443" s="12" t="s">
        <v>8349</v>
      </c>
      <c r="S2443">
        <f t="shared" si="116"/>
        <v>74.23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6">
        <f t="shared" si="115"/>
        <v>42052.666990740734</v>
      </c>
      <c r="L2444" s="18">
        <f t="shared" si="114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 s="12" t="s">
        <v>8333</v>
      </c>
      <c r="R2444" s="12" t="s">
        <v>8349</v>
      </c>
      <c r="S2444">
        <f t="shared" si="116"/>
        <v>81.25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6">
        <f t="shared" si="115"/>
        <v>41836.625254629631</v>
      </c>
      <c r="L2445" s="18">
        <f t="shared" si="114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 s="12" t="s">
        <v>8333</v>
      </c>
      <c r="R2445" s="12" t="s">
        <v>8349</v>
      </c>
      <c r="S2445">
        <f t="shared" si="116"/>
        <v>130.22999999999999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6">
        <f t="shared" si="115"/>
        <v>42485.754525462966</v>
      </c>
      <c r="L2446" s="18">
        <f t="shared" si="114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 s="12" t="s">
        <v>8333</v>
      </c>
      <c r="R2446" s="12" t="s">
        <v>8349</v>
      </c>
      <c r="S2446">
        <f t="shared" si="116"/>
        <v>53.41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6">
        <f t="shared" si="115"/>
        <v>42243.190057870372</v>
      </c>
      <c r="L2447" s="18">
        <f t="shared" si="114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 s="12" t="s">
        <v>8333</v>
      </c>
      <c r="R2447" s="12" t="s">
        <v>8349</v>
      </c>
      <c r="S2447">
        <f t="shared" si="116"/>
        <v>75.13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6">
        <f t="shared" si="115"/>
        <v>42670.602673611109</v>
      </c>
      <c r="L2448" s="18">
        <f t="shared" si="114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 s="12" t="s">
        <v>8333</v>
      </c>
      <c r="R2448" s="12" t="s">
        <v>8349</v>
      </c>
      <c r="S2448">
        <f t="shared" si="116"/>
        <v>75.67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6">
        <f t="shared" si="115"/>
        <v>42654.469826388886</v>
      </c>
      <c r="L2449" s="18">
        <f t="shared" si="114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 s="12" t="s">
        <v>8333</v>
      </c>
      <c r="R2449" s="12" t="s">
        <v>8349</v>
      </c>
      <c r="S2449">
        <f t="shared" si="116"/>
        <v>31.69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6">
        <f t="shared" si="115"/>
        <v>42607.316122685181</v>
      </c>
      <c r="L2450" s="18">
        <f t="shared" si="114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 s="12" t="s">
        <v>8333</v>
      </c>
      <c r="R2450" s="12" t="s">
        <v>8349</v>
      </c>
      <c r="S2450">
        <f t="shared" si="116"/>
        <v>47.78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6">
        <f t="shared" si="115"/>
        <v>41943.142534722225</v>
      </c>
      <c r="L2451" s="18">
        <f t="shared" si="114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 s="12" t="s">
        <v>8333</v>
      </c>
      <c r="R2451" s="12" t="s">
        <v>8349</v>
      </c>
      <c r="S2451">
        <f t="shared" si="116"/>
        <v>90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6">
        <f t="shared" si="115"/>
        <v>41902.07240740741</v>
      </c>
      <c r="L2452" s="18">
        <f t="shared" si="114"/>
        <v>41940.132638888892</v>
      </c>
      <c r="M2452" t="b">
        <v>0</v>
      </c>
      <c r="N2452">
        <v>102</v>
      </c>
      <c r="O2452" t="b">
        <v>1</v>
      </c>
      <c r="P2452" t="s">
        <v>8296</v>
      </c>
      <c r="Q2452" s="12" t="s">
        <v>8333</v>
      </c>
      <c r="R2452" s="12" t="s">
        <v>8349</v>
      </c>
      <c r="S2452">
        <f t="shared" si="116"/>
        <v>149.31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6">
        <f t="shared" si="115"/>
        <v>42779.908449074079</v>
      </c>
      <c r="L2453" s="18">
        <f t="shared" si="114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 s="12" t="s">
        <v>8333</v>
      </c>
      <c r="R2453" s="12" t="s">
        <v>8349</v>
      </c>
      <c r="S2453">
        <f t="shared" si="116"/>
        <v>62.07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6">
        <f t="shared" si="115"/>
        <v>42338.84375</v>
      </c>
      <c r="L2454" s="18">
        <f t="shared" si="114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 s="12" t="s">
        <v>8333</v>
      </c>
      <c r="R2454" s="12" t="s">
        <v>8349</v>
      </c>
      <c r="S2454">
        <f t="shared" si="116"/>
        <v>53.4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6">
        <f t="shared" si="115"/>
        <v>42738.692233796297</v>
      </c>
      <c r="L2455" s="18">
        <f t="shared" si="114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 s="12" t="s">
        <v>8333</v>
      </c>
      <c r="R2455" s="12" t="s">
        <v>8349</v>
      </c>
      <c r="S2455">
        <f t="shared" si="116"/>
        <v>69.27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6">
        <f t="shared" si="115"/>
        <v>42770.201481481476</v>
      </c>
      <c r="L2456" s="18">
        <f t="shared" si="114"/>
        <v>42805.201481481476</v>
      </c>
      <c r="M2456" t="b">
        <v>0</v>
      </c>
      <c r="N2456">
        <v>130</v>
      </c>
      <c r="O2456" t="b">
        <v>1</v>
      </c>
      <c r="P2456" t="s">
        <v>8296</v>
      </c>
      <c r="Q2456" s="12" t="s">
        <v>8333</v>
      </c>
      <c r="R2456" s="12" t="s">
        <v>8349</v>
      </c>
      <c r="S2456">
        <f t="shared" si="116"/>
        <v>271.51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6">
        <f t="shared" si="115"/>
        <v>42452.781828703708</v>
      </c>
      <c r="L2457" s="18">
        <f t="shared" si="114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 s="12" t="s">
        <v>8333</v>
      </c>
      <c r="R2457" s="12" t="s">
        <v>8349</v>
      </c>
      <c r="S2457">
        <f t="shared" si="116"/>
        <v>34.130000000000003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6">
        <f t="shared" si="115"/>
        <v>42761.961099537039</v>
      </c>
      <c r="L2458" s="18">
        <f t="shared" si="114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 s="12" t="s">
        <v>8333</v>
      </c>
      <c r="R2458" s="12" t="s">
        <v>8349</v>
      </c>
      <c r="S2458">
        <f t="shared" si="116"/>
        <v>40.49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6">
        <f t="shared" si="115"/>
        <v>42423.602500000001</v>
      </c>
      <c r="L2459" s="18">
        <f t="shared" si="114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 s="12" t="s">
        <v>8333</v>
      </c>
      <c r="R2459" s="12" t="s">
        <v>8349</v>
      </c>
      <c r="S2459">
        <f t="shared" si="116"/>
        <v>189.76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6">
        <f t="shared" si="115"/>
        <v>42495.871736111112</v>
      </c>
      <c r="L2460" s="18">
        <f t="shared" si="114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 s="12" t="s">
        <v>8333</v>
      </c>
      <c r="R2460" s="12" t="s">
        <v>8349</v>
      </c>
      <c r="S2460">
        <f t="shared" si="116"/>
        <v>68.86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6">
        <f t="shared" si="115"/>
        <v>42407.637557870374</v>
      </c>
      <c r="L2461" s="18">
        <f t="shared" si="114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 s="12" t="s">
        <v>8333</v>
      </c>
      <c r="R2461" s="12" t="s">
        <v>8349</v>
      </c>
      <c r="S2461">
        <f t="shared" si="116"/>
        <v>108.78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6">
        <f t="shared" si="115"/>
        <v>42704.187118055561</v>
      </c>
      <c r="L2462" s="18">
        <f t="shared" si="114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 s="12" t="s">
        <v>8333</v>
      </c>
      <c r="R2462" s="12" t="s">
        <v>8349</v>
      </c>
      <c r="S2462">
        <f t="shared" si="116"/>
        <v>125.99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6">
        <f t="shared" si="115"/>
        <v>40784.012696759259</v>
      </c>
      <c r="L2463" s="18">
        <f t="shared" si="114"/>
        <v>40817.125</v>
      </c>
      <c r="M2463" t="b">
        <v>0</v>
      </c>
      <c r="N2463">
        <v>86</v>
      </c>
      <c r="O2463" t="b">
        <v>1</v>
      </c>
      <c r="P2463" t="s">
        <v>8277</v>
      </c>
      <c r="Q2463" s="12" t="s">
        <v>8322</v>
      </c>
      <c r="R2463" s="12" t="s">
        <v>8326</v>
      </c>
      <c r="S2463">
        <f t="shared" si="116"/>
        <v>90.52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6">
        <f t="shared" si="115"/>
        <v>41089.186296296299</v>
      </c>
      <c r="L2464" s="18">
        <f t="shared" si="114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 s="12" t="s">
        <v>8322</v>
      </c>
      <c r="R2464" s="12" t="s">
        <v>8326</v>
      </c>
      <c r="S2464">
        <f t="shared" si="116"/>
        <v>28.88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6">
        <f t="shared" si="115"/>
        <v>41341.111400462964</v>
      </c>
      <c r="L2465" s="18">
        <f t="shared" si="114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 s="12" t="s">
        <v>8322</v>
      </c>
      <c r="R2465" s="12" t="s">
        <v>8326</v>
      </c>
      <c r="S2465">
        <f t="shared" si="116"/>
        <v>31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6">
        <f t="shared" si="115"/>
        <v>42248.90042824074</v>
      </c>
      <c r="L2466" s="18">
        <f t="shared" si="114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 s="12" t="s">
        <v>8322</v>
      </c>
      <c r="R2466" s="12" t="s">
        <v>8326</v>
      </c>
      <c r="S2466">
        <f t="shared" si="116"/>
        <v>51.67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6">
        <f t="shared" si="115"/>
        <v>41145.719305555554</v>
      </c>
      <c r="L2467" s="18">
        <f t="shared" si="114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 s="12" t="s">
        <v>8322</v>
      </c>
      <c r="R2467" s="12" t="s">
        <v>8326</v>
      </c>
      <c r="S2467">
        <f t="shared" si="116"/>
        <v>26.27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6">
        <f t="shared" si="115"/>
        <v>41373.102465277778</v>
      </c>
      <c r="L2468" s="18">
        <f t="shared" si="114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 s="12" t="s">
        <v>8322</v>
      </c>
      <c r="R2468" s="12" t="s">
        <v>8326</v>
      </c>
      <c r="S2468">
        <f t="shared" si="116"/>
        <v>48.08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6">
        <f t="shared" si="115"/>
        <v>41025.874201388891</v>
      </c>
      <c r="L2469" s="18">
        <f t="shared" si="114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 s="12" t="s">
        <v>8322</v>
      </c>
      <c r="R2469" s="12" t="s">
        <v>8326</v>
      </c>
      <c r="S2469">
        <f t="shared" si="116"/>
        <v>27.56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6">
        <f t="shared" si="115"/>
        <v>41174.154178240737</v>
      </c>
      <c r="L2470" s="18">
        <f t="shared" si="114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 s="12" t="s">
        <v>8322</v>
      </c>
      <c r="R2470" s="12" t="s">
        <v>8326</v>
      </c>
      <c r="S2470">
        <f t="shared" si="116"/>
        <v>36.97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6">
        <f t="shared" si="115"/>
        <v>40557.429733796293</v>
      </c>
      <c r="L2471" s="18">
        <f t="shared" si="114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 s="12" t="s">
        <v>8322</v>
      </c>
      <c r="R2471" s="12" t="s">
        <v>8326</v>
      </c>
      <c r="S2471">
        <f t="shared" si="116"/>
        <v>29.02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6">
        <f t="shared" si="115"/>
        <v>41023.07471064815</v>
      </c>
      <c r="L2472" s="18">
        <f t="shared" si="114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 s="12" t="s">
        <v>8322</v>
      </c>
      <c r="R2472" s="12" t="s">
        <v>8326</v>
      </c>
      <c r="S2472">
        <f t="shared" si="116"/>
        <v>28.66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6">
        <f t="shared" si="115"/>
        <v>40893.992962962962</v>
      </c>
      <c r="L2473" s="18">
        <f t="shared" si="114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 s="12" t="s">
        <v>8322</v>
      </c>
      <c r="R2473" s="12" t="s">
        <v>8326</v>
      </c>
      <c r="S2473">
        <f t="shared" si="116"/>
        <v>37.65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6">
        <f t="shared" si="115"/>
        <v>40354.11550925926</v>
      </c>
      <c r="L2474" s="18">
        <f t="shared" si="114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 s="12" t="s">
        <v>8322</v>
      </c>
      <c r="R2474" s="12" t="s">
        <v>8326</v>
      </c>
      <c r="S2474">
        <f t="shared" si="116"/>
        <v>97.9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6">
        <f t="shared" si="115"/>
        <v>41193.748483796298</v>
      </c>
      <c r="L2475" s="18">
        <f t="shared" si="114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 s="12" t="s">
        <v>8322</v>
      </c>
      <c r="R2475" s="12" t="s">
        <v>8326</v>
      </c>
      <c r="S2475">
        <f t="shared" si="116"/>
        <v>42.55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6">
        <f t="shared" si="115"/>
        <v>40417.011296296296</v>
      </c>
      <c r="L2476" s="18">
        <f t="shared" si="114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 s="12" t="s">
        <v>8322</v>
      </c>
      <c r="R2476" s="12" t="s">
        <v>8326</v>
      </c>
      <c r="S2476">
        <f t="shared" si="116"/>
        <v>131.58000000000001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6">
        <f t="shared" si="115"/>
        <v>40310.287673611114</v>
      </c>
      <c r="L2477" s="18">
        <f t="shared" si="114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 s="12" t="s">
        <v>8322</v>
      </c>
      <c r="R2477" s="12" t="s">
        <v>8326</v>
      </c>
      <c r="S2477">
        <f t="shared" si="116"/>
        <v>32.32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6">
        <f t="shared" si="115"/>
        <v>41913.328356481477</v>
      </c>
      <c r="L2478" s="18">
        <f t="shared" si="114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 s="12" t="s">
        <v>8322</v>
      </c>
      <c r="R2478" s="12" t="s">
        <v>8326</v>
      </c>
      <c r="S2478">
        <f t="shared" si="116"/>
        <v>61.1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6">
        <f t="shared" si="115"/>
        <v>41088.691493055558</v>
      </c>
      <c r="L2479" s="18">
        <f t="shared" si="114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 s="12" t="s">
        <v>8322</v>
      </c>
      <c r="R2479" s="12" t="s">
        <v>8326</v>
      </c>
      <c r="S2479">
        <f t="shared" si="116"/>
        <v>31.34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6">
        <f t="shared" si="115"/>
        <v>41257.950381944444</v>
      </c>
      <c r="L2480" s="18">
        <f t="shared" si="114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 s="12" t="s">
        <v>8322</v>
      </c>
      <c r="R2480" s="12" t="s">
        <v>8326</v>
      </c>
      <c r="S2480">
        <f t="shared" si="116"/>
        <v>129.11000000000001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6">
        <f t="shared" si="115"/>
        <v>41107.726782407408</v>
      </c>
      <c r="L2481" s="18">
        <f t="shared" si="114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 s="12" t="s">
        <v>8322</v>
      </c>
      <c r="R2481" s="12" t="s">
        <v>8326</v>
      </c>
      <c r="S2481">
        <f t="shared" si="116"/>
        <v>25.02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6">
        <f t="shared" si="115"/>
        <v>42227.936157407406</v>
      </c>
      <c r="L2482" s="18">
        <f t="shared" si="114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 s="12" t="s">
        <v>8322</v>
      </c>
      <c r="R2482" s="12" t="s">
        <v>8326</v>
      </c>
      <c r="S2482">
        <f t="shared" si="116"/>
        <v>250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6">
        <f t="shared" si="115"/>
        <v>40999.645925925928</v>
      </c>
      <c r="L2483" s="18">
        <f t="shared" si="114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 s="12" t="s">
        <v>8322</v>
      </c>
      <c r="R2483" s="12" t="s">
        <v>8326</v>
      </c>
      <c r="S2483">
        <f t="shared" si="116"/>
        <v>47.54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6">
        <f t="shared" si="115"/>
        <v>40711.782210648147</v>
      </c>
      <c r="L2484" s="18">
        <f t="shared" si="114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 s="12" t="s">
        <v>8322</v>
      </c>
      <c r="R2484" s="12" t="s">
        <v>8326</v>
      </c>
      <c r="S2484">
        <f t="shared" si="116"/>
        <v>40.04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6">
        <f t="shared" si="115"/>
        <v>40970.750034722223</v>
      </c>
      <c r="L2485" s="18">
        <f t="shared" si="114"/>
        <v>41030.708368055559</v>
      </c>
      <c r="M2485" t="b">
        <v>0</v>
      </c>
      <c r="N2485">
        <v>19</v>
      </c>
      <c r="O2485" t="b">
        <v>1</v>
      </c>
      <c r="P2485" t="s">
        <v>8277</v>
      </c>
      <c r="Q2485" s="12" t="s">
        <v>8322</v>
      </c>
      <c r="R2485" s="12" t="s">
        <v>8326</v>
      </c>
      <c r="S2485">
        <f t="shared" si="116"/>
        <v>65.84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6">
        <f t="shared" si="115"/>
        <v>40771.916701388887</v>
      </c>
      <c r="L2486" s="18">
        <f t="shared" si="114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 s="12" t="s">
        <v>8322</v>
      </c>
      <c r="R2486" s="12" t="s">
        <v>8326</v>
      </c>
      <c r="S2486">
        <f t="shared" si="116"/>
        <v>46.4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6">
        <f t="shared" si="115"/>
        <v>40793.998599537037</v>
      </c>
      <c r="L2487" s="18">
        <f t="shared" si="114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 s="12" t="s">
        <v>8322</v>
      </c>
      <c r="R2487" s="12" t="s">
        <v>8326</v>
      </c>
      <c r="S2487">
        <f t="shared" si="116"/>
        <v>50.37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6">
        <f t="shared" si="115"/>
        <v>40991.708055555559</v>
      </c>
      <c r="L2488" s="18">
        <f t="shared" si="114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 s="12" t="s">
        <v>8322</v>
      </c>
      <c r="R2488" s="12" t="s">
        <v>8326</v>
      </c>
      <c r="S2488">
        <f t="shared" si="116"/>
        <v>26.57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6">
        <f t="shared" si="115"/>
        <v>41026.083298611113</v>
      </c>
      <c r="L2489" s="18">
        <f t="shared" si="114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 s="12" t="s">
        <v>8322</v>
      </c>
      <c r="R2489" s="12" t="s">
        <v>8326</v>
      </c>
      <c r="S2489">
        <f t="shared" si="116"/>
        <v>39.49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6">
        <f t="shared" si="115"/>
        <v>40833.633194444446</v>
      </c>
      <c r="L2490" s="18">
        <f t="shared" si="114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 s="12" t="s">
        <v>8322</v>
      </c>
      <c r="R2490" s="12" t="s">
        <v>8326</v>
      </c>
      <c r="S2490">
        <f t="shared" si="116"/>
        <v>49.25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6">
        <f t="shared" si="115"/>
        <v>41373.690266203703</v>
      </c>
      <c r="L2491" s="18">
        <f t="shared" si="114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 s="12" t="s">
        <v>8322</v>
      </c>
      <c r="R2491" s="12" t="s">
        <v>8326</v>
      </c>
      <c r="S2491">
        <f t="shared" si="116"/>
        <v>62.38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6">
        <f t="shared" si="115"/>
        <v>41023.227731481478</v>
      </c>
      <c r="L2492" s="18">
        <f t="shared" si="114"/>
        <v>41083.227731481478</v>
      </c>
      <c r="M2492" t="b">
        <v>0</v>
      </c>
      <c r="N2492">
        <v>16</v>
      </c>
      <c r="O2492" t="b">
        <v>1</v>
      </c>
      <c r="P2492" t="s">
        <v>8277</v>
      </c>
      <c r="Q2492" s="12" t="s">
        <v>8322</v>
      </c>
      <c r="R2492" s="12" t="s">
        <v>8326</v>
      </c>
      <c r="S2492">
        <f t="shared" si="116"/>
        <v>37.94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6">
        <f t="shared" si="115"/>
        <v>40542.839282407411</v>
      </c>
      <c r="L2493" s="18">
        <f t="shared" si="114"/>
        <v>40559.07708333333</v>
      </c>
      <c r="M2493" t="b">
        <v>0</v>
      </c>
      <c r="N2493">
        <v>10</v>
      </c>
      <c r="O2493" t="b">
        <v>1</v>
      </c>
      <c r="P2493" t="s">
        <v>8277</v>
      </c>
      <c r="Q2493" s="12" t="s">
        <v>8322</v>
      </c>
      <c r="R2493" s="12" t="s">
        <v>8326</v>
      </c>
      <c r="S2493">
        <f t="shared" si="116"/>
        <v>51.6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6">
        <f t="shared" si="115"/>
        <v>41024.985972222225</v>
      </c>
      <c r="L2494" s="18">
        <f t="shared" si="114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 s="12" t="s">
        <v>8322</v>
      </c>
      <c r="R2494" s="12" t="s">
        <v>8326</v>
      </c>
      <c r="S2494">
        <f t="shared" si="116"/>
        <v>27.78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6">
        <f t="shared" si="115"/>
        <v>41348.168287037035</v>
      </c>
      <c r="L2495" s="18">
        <f t="shared" si="114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 s="12" t="s">
        <v>8322</v>
      </c>
      <c r="R2495" s="12" t="s">
        <v>8326</v>
      </c>
      <c r="S2495">
        <f t="shared" si="116"/>
        <v>99.38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6">
        <f t="shared" si="115"/>
        <v>41022.645185185182</v>
      </c>
      <c r="L2496" s="18">
        <f t="shared" si="114"/>
        <v>41052.645185185182</v>
      </c>
      <c r="M2496" t="b">
        <v>0</v>
      </c>
      <c r="N2496">
        <v>39</v>
      </c>
      <c r="O2496" t="b">
        <v>1</v>
      </c>
      <c r="P2496" t="s">
        <v>8277</v>
      </c>
      <c r="Q2496" s="12" t="s">
        <v>8322</v>
      </c>
      <c r="R2496" s="12" t="s">
        <v>8326</v>
      </c>
      <c r="S2496">
        <f t="shared" si="116"/>
        <v>38.85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6">
        <f t="shared" si="115"/>
        <v>41036.946469907409</v>
      </c>
      <c r="L2497" s="18">
        <f t="shared" si="114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 s="12" t="s">
        <v>8322</v>
      </c>
      <c r="R2497" s="12" t="s">
        <v>8326</v>
      </c>
      <c r="S2497">
        <f t="shared" si="116"/>
        <v>45.55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6">
        <f t="shared" si="115"/>
        <v>41327.996435185189</v>
      </c>
      <c r="L2498" s="18">
        <f t="shared" ref="L2498:L2561" si="117"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8277</v>
      </c>
      <c r="Q2498" s="12" t="s">
        <v>8322</v>
      </c>
      <c r="R2498" s="12" t="s">
        <v>8326</v>
      </c>
      <c r="S2498">
        <f t="shared" si="116"/>
        <v>600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6">
        <f t="shared" ref="K2499:K2562" si="118">(((J2499/60)/60)/24)+DATE(1970,1,1)</f>
        <v>40730.878912037035</v>
      </c>
      <c r="L2499" s="18">
        <f t="shared" si="117"/>
        <v>40760.878912037035</v>
      </c>
      <c r="M2499" t="b">
        <v>0</v>
      </c>
      <c r="N2499">
        <v>56</v>
      </c>
      <c r="O2499" t="b">
        <v>1</v>
      </c>
      <c r="P2499" t="s">
        <v>8277</v>
      </c>
      <c r="Q2499" s="12" t="s">
        <v>8322</v>
      </c>
      <c r="R2499" s="12" t="s">
        <v>8326</v>
      </c>
      <c r="S2499">
        <f t="shared" ref="S2499:S2562" si="119">IFERROR(ROUND(E2499/N2499,2),0)</f>
        <v>80.55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6">
        <f t="shared" si="118"/>
        <v>42017.967442129629</v>
      </c>
      <c r="L2500" s="18">
        <f t="shared" si="117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 s="12" t="s">
        <v>8322</v>
      </c>
      <c r="R2500" s="12" t="s">
        <v>8326</v>
      </c>
      <c r="S2500">
        <f t="shared" si="119"/>
        <v>52.8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6">
        <f t="shared" si="118"/>
        <v>41226.648576388885</v>
      </c>
      <c r="L2501" s="18">
        <f t="shared" si="117"/>
        <v>41274.75</v>
      </c>
      <c r="M2501" t="b">
        <v>0</v>
      </c>
      <c r="N2501">
        <v>170</v>
      </c>
      <c r="O2501" t="b">
        <v>1</v>
      </c>
      <c r="P2501" t="s">
        <v>8277</v>
      </c>
      <c r="Q2501" s="12" t="s">
        <v>8322</v>
      </c>
      <c r="R2501" s="12" t="s">
        <v>8326</v>
      </c>
      <c r="S2501">
        <f t="shared" si="119"/>
        <v>47.68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6">
        <f t="shared" si="118"/>
        <v>41053.772858796299</v>
      </c>
      <c r="L2502" s="18">
        <f t="shared" si="117"/>
        <v>41083.772858796299</v>
      </c>
      <c r="M2502" t="b">
        <v>0</v>
      </c>
      <c r="N2502">
        <v>29</v>
      </c>
      <c r="O2502" t="b">
        <v>1</v>
      </c>
      <c r="P2502" t="s">
        <v>8277</v>
      </c>
      <c r="Q2502" s="12" t="s">
        <v>8322</v>
      </c>
      <c r="R2502" s="12" t="s">
        <v>8326</v>
      </c>
      <c r="S2502">
        <f t="shared" si="119"/>
        <v>23.45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6">
        <f t="shared" si="118"/>
        <v>42244.776666666665</v>
      </c>
      <c r="L2503" s="18">
        <f t="shared" si="117"/>
        <v>42274.776666666665</v>
      </c>
      <c r="M2503" t="b">
        <v>0</v>
      </c>
      <c r="N2503">
        <v>7</v>
      </c>
      <c r="O2503" t="b">
        <v>0</v>
      </c>
      <c r="P2503" t="s">
        <v>8297</v>
      </c>
      <c r="Q2503" s="12" t="s">
        <v>8333</v>
      </c>
      <c r="R2503" s="12" t="s">
        <v>8350</v>
      </c>
      <c r="S2503">
        <f t="shared" si="119"/>
        <v>40.14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6">
        <f t="shared" si="118"/>
        <v>41858.825439814813</v>
      </c>
      <c r="L2504" s="18">
        <f t="shared" si="117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 s="12" t="s">
        <v>8333</v>
      </c>
      <c r="R2504" s="12" t="s">
        <v>8350</v>
      </c>
      <c r="S2504">
        <f t="shared" si="119"/>
        <v>17.2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6">
        <f t="shared" si="118"/>
        <v>42498.899398148147</v>
      </c>
      <c r="L2505" s="18">
        <f t="shared" si="117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 s="12" t="s">
        <v>8333</v>
      </c>
      <c r="R2505" s="12" t="s">
        <v>8350</v>
      </c>
      <c r="S2505">
        <f t="shared" si="119"/>
        <v>0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6">
        <f t="shared" si="118"/>
        <v>41928.015439814815</v>
      </c>
      <c r="L2506" s="18">
        <f t="shared" si="117"/>
        <v>41958.057106481487</v>
      </c>
      <c r="M2506" t="b">
        <v>0</v>
      </c>
      <c r="N2506">
        <v>0</v>
      </c>
      <c r="O2506" t="b">
        <v>0</v>
      </c>
      <c r="P2506" t="s">
        <v>8297</v>
      </c>
      <c r="Q2506" s="12" t="s">
        <v>8333</v>
      </c>
      <c r="R2506" s="12" t="s">
        <v>8350</v>
      </c>
      <c r="S2506">
        <f t="shared" si="119"/>
        <v>0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6">
        <f t="shared" si="118"/>
        <v>42047.05574074074</v>
      </c>
      <c r="L2507" s="18">
        <f t="shared" si="117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 s="12" t="s">
        <v>8333</v>
      </c>
      <c r="R2507" s="12" t="s">
        <v>8350</v>
      </c>
      <c r="S2507">
        <f t="shared" si="119"/>
        <v>0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6">
        <f t="shared" si="118"/>
        <v>42258.297094907408</v>
      </c>
      <c r="L2508" s="18">
        <f t="shared" si="117"/>
        <v>42280.875</v>
      </c>
      <c r="M2508" t="b">
        <v>0</v>
      </c>
      <c r="N2508">
        <v>2</v>
      </c>
      <c r="O2508" t="b">
        <v>0</v>
      </c>
      <c r="P2508" t="s">
        <v>8297</v>
      </c>
      <c r="Q2508" s="12" t="s">
        <v>8333</v>
      </c>
      <c r="R2508" s="12" t="s">
        <v>8350</v>
      </c>
      <c r="S2508">
        <f t="shared" si="119"/>
        <v>15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6">
        <f t="shared" si="118"/>
        <v>42105.072962962964</v>
      </c>
      <c r="L2509" s="18">
        <f t="shared" si="117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 s="12" t="s">
        <v>8333</v>
      </c>
      <c r="R2509" s="12" t="s">
        <v>8350</v>
      </c>
      <c r="S2509">
        <f t="shared" si="119"/>
        <v>0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6">
        <f t="shared" si="118"/>
        <v>41835.951782407406</v>
      </c>
      <c r="L2510" s="18">
        <f t="shared" si="117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 s="12" t="s">
        <v>8333</v>
      </c>
      <c r="R2510" s="12" t="s">
        <v>8350</v>
      </c>
      <c r="S2510">
        <f t="shared" si="119"/>
        <v>0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6">
        <f t="shared" si="118"/>
        <v>42058.809594907405</v>
      </c>
      <c r="L2511" s="18">
        <f t="shared" si="117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 s="12" t="s">
        <v>8333</v>
      </c>
      <c r="R2511" s="12" t="s">
        <v>8350</v>
      </c>
      <c r="S2511">
        <f t="shared" si="119"/>
        <v>35.71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6">
        <f t="shared" si="118"/>
        <v>42078.997361111105</v>
      </c>
      <c r="L2512" s="18">
        <f t="shared" si="117"/>
        <v>42138.997361111105</v>
      </c>
      <c r="M2512" t="b">
        <v>0</v>
      </c>
      <c r="N2512">
        <v>2</v>
      </c>
      <c r="O2512" t="b">
        <v>0</v>
      </c>
      <c r="P2512" t="s">
        <v>8297</v>
      </c>
      <c r="Q2512" s="12" t="s">
        <v>8333</v>
      </c>
      <c r="R2512" s="12" t="s">
        <v>8350</v>
      </c>
      <c r="S2512">
        <f t="shared" si="119"/>
        <v>37.5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6">
        <f t="shared" si="118"/>
        <v>42371.446909722217</v>
      </c>
      <c r="L2513" s="18">
        <f t="shared" si="117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 s="12" t="s">
        <v>8333</v>
      </c>
      <c r="R2513" s="12" t="s">
        <v>8350</v>
      </c>
      <c r="S2513">
        <f t="shared" si="119"/>
        <v>0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6">
        <f t="shared" si="118"/>
        <v>41971.876863425925</v>
      </c>
      <c r="L2514" s="18">
        <f t="shared" si="117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 s="12" t="s">
        <v>8333</v>
      </c>
      <c r="R2514" s="12" t="s">
        <v>8350</v>
      </c>
      <c r="S2514">
        <f t="shared" si="119"/>
        <v>0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6">
        <f t="shared" si="118"/>
        <v>42732.00681712963</v>
      </c>
      <c r="L2515" s="18">
        <f t="shared" si="117"/>
        <v>42792.00681712963</v>
      </c>
      <c r="M2515" t="b">
        <v>0</v>
      </c>
      <c r="N2515">
        <v>0</v>
      </c>
      <c r="O2515" t="b">
        <v>0</v>
      </c>
      <c r="P2515" t="s">
        <v>8297</v>
      </c>
      <c r="Q2515" s="12" t="s">
        <v>8333</v>
      </c>
      <c r="R2515" s="12" t="s">
        <v>8350</v>
      </c>
      <c r="S2515">
        <f t="shared" si="119"/>
        <v>0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6">
        <f t="shared" si="118"/>
        <v>41854.389780092592</v>
      </c>
      <c r="L2516" s="18">
        <f t="shared" si="117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 s="12" t="s">
        <v>8333</v>
      </c>
      <c r="R2516" s="12" t="s">
        <v>8350</v>
      </c>
      <c r="S2516">
        <f t="shared" si="119"/>
        <v>52.5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6">
        <f t="shared" si="118"/>
        <v>42027.839733796296</v>
      </c>
      <c r="L2517" s="18">
        <f t="shared" si="117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 s="12" t="s">
        <v>8333</v>
      </c>
      <c r="R2517" s="12" t="s">
        <v>8350</v>
      </c>
      <c r="S2517">
        <f t="shared" si="119"/>
        <v>77.5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6">
        <f t="shared" si="118"/>
        <v>41942.653379629628</v>
      </c>
      <c r="L2518" s="18">
        <f t="shared" si="117"/>
        <v>41972.6950462963</v>
      </c>
      <c r="M2518" t="b">
        <v>0</v>
      </c>
      <c r="N2518">
        <v>0</v>
      </c>
      <c r="O2518" t="b">
        <v>0</v>
      </c>
      <c r="P2518" t="s">
        <v>8297</v>
      </c>
      <c r="Q2518" s="12" t="s">
        <v>8333</v>
      </c>
      <c r="R2518" s="12" t="s">
        <v>8350</v>
      </c>
      <c r="S2518">
        <f t="shared" si="119"/>
        <v>0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6">
        <f t="shared" si="118"/>
        <v>42052.802430555559</v>
      </c>
      <c r="L2519" s="18">
        <f t="shared" si="117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 s="12" t="s">
        <v>8333</v>
      </c>
      <c r="R2519" s="12" t="s">
        <v>8350</v>
      </c>
      <c r="S2519">
        <f t="shared" si="119"/>
        <v>53.55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6">
        <f t="shared" si="118"/>
        <v>41926.680879629632</v>
      </c>
      <c r="L2520" s="18">
        <f t="shared" si="117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 s="12" t="s">
        <v>8333</v>
      </c>
      <c r="R2520" s="12" t="s">
        <v>8350</v>
      </c>
      <c r="S2520">
        <f t="shared" si="119"/>
        <v>0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6">
        <f t="shared" si="118"/>
        <v>41809.155138888891</v>
      </c>
      <c r="L2521" s="18">
        <f t="shared" si="117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 s="12" t="s">
        <v>8333</v>
      </c>
      <c r="R2521" s="12" t="s">
        <v>8350</v>
      </c>
      <c r="S2521">
        <f t="shared" si="119"/>
        <v>16.25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6">
        <f t="shared" si="118"/>
        <v>42612.600520833337</v>
      </c>
      <c r="L2522" s="18">
        <f t="shared" si="117"/>
        <v>42658.806249999994</v>
      </c>
      <c r="M2522" t="b">
        <v>0</v>
      </c>
      <c r="N2522">
        <v>0</v>
      </c>
      <c r="O2522" t="b">
        <v>0</v>
      </c>
      <c r="P2522" t="s">
        <v>8297</v>
      </c>
      <c r="Q2522" s="12" t="s">
        <v>8333</v>
      </c>
      <c r="R2522" s="12" t="s">
        <v>8350</v>
      </c>
      <c r="S2522">
        <f t="shared" si="119"/>
        <v>0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6">
        <f t="shared" si="118"/>
        <v>42269.967835648145</v>
      </c>
      <c r="L2523" s="18">
        <f t="shared" si="117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 s="12" t="s">
        <v>8322</v>
      </c>
      <c r="R2523" s="12" t="s">
        <v>8351</v>
      </c>
      <c r="S2523">
        <f t="shared" si="119"/>
        <v>103.68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6">
        <f t="shared" si="118"/>
        <v>42460.573611111111</v>
      </c>
      <c r="L2524" s="18">
        <f t="shared" si="117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 s="12" t="s">
        <v>8322</v>
      </c>
      <c r="R2524" s="12" t="s">
        <v>8351</v>
      </c>
      <c r="S2524">
        <f t="shared" si="119"/>
        <v>185.19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6">
        <f t="shared" si="118"/>
        <v>41930.975601851853</v>
      </c>
      <c r="L2525" s="18">
        <f t="shared" si="117"/>
        <v>41961.017268518524</v>
      </c>
      <c r="M2525" t="b">
        <v>0</v>
      </c>
      <c r="N2525">
        <v>26</v>
      </c>
      <c r="O2525" t="b">
        <v>1</v>
      </c>
      <c r="P2525" t="s">
        <v>8298</v>
      </c>
      <c r="Q2525" s="12" t="s">
        <v>8322</v>
      </c>
      <c r="R2525" s="12" t="s">
        <v>8351</v>
      </c>
      <c r="S2525">
        <f t="shared" si="119"/>
        <v>54.15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6">
        <f t="shared" si="118"/>
        <v>41961.807372685187</v>
      </c>
      <c r="L2526" s="18">
        <f t="shared" si="117"/>
        <v>41994.1875</v>
      </c>
      <c r="M2526" t="b">
        <v>0</v>
      </c>
      <c r="N2526">
        <v>43</v>
      </c>
      <c r="O2526" t="b">
        <v>1</v>
      </c>
      <c r="P2526" t="s">
        <v>8298</v>
      </c>
      <c r="Q2526" s="12" t="s">
        <v>8322</v>
      </c>
      <c r="R2526" s="12" t="s">
        <v>8351</v>
      </c>
      <c r="S2526">
        <f t="shared" si="119"/>
        <v>177.21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6">
        <f t="shared" si="118"/>
        <v>41058.844571759262</v>
      </c>
      <c r="L2527" s="18">
        <f t="shared" si="117"/>
        <v>41088.844571759262</v>
      </c>
      <c r="M2527" t="b">
        <v>0</v>
      </c>
      <c r="N2527">
        <v>80</v>
      </c>
      <c r="O2527" t="b">
        <v>1</v>
      </c>
      <c r="P2527" t="s">
        <v>8298</v>
      </c>
      <c r="Q2527" s="12" t="s">
        <v>8322</v>
      </c>
      <c r="R2527" s="12" t="s">
        <v>8351</v>
      </c>
      <c r="S2527">
        <f t="shared" si="119"/>
        <v>100.33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6">
        <f t="shared" si="118"/>
        <v>41953.091134259259</v>
      </c>
      <c r="L2528" s="18">
        <f t="shared" si="117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 s="12" t="s">
        <v>8322</v>
      </c>
      <c r="R2528" s="12" t="s">
        <v>8351</v>
      </c>
      <c r="S2528">
        <f t="shared" si="119"/>
        <v>136.91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6">
        <f t="shared" si="118"/>
        <v>41546.75105324074</v>
      </c>
      <c r="L2529" s="18">
        <f t="shared" si="117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 s="12" t="s">
        <v>8322</v>
      </c>
      <c r="R2529" s="12" t="s">
        <v>8351</v>
      </c>
      <c r="S2529">
        <f t="shared" si="119"/>
        <v>57.54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6">
        <f t="shared" si="118"/>
        <v>42217.834525462968</v>
      </c>
      <c r="L2530" s="18">
        <f t="shared" si="117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 s="12" t="s">
        <v>8322</v>
      </c>
      <c r="R2530" s="12" t="s">
        <v>8351</v>
      </c>
      <c r="S2530">
        <f t="shared" si="119"/>
        <v>52.96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6">
        <f t="shared" si="118"/>
        <v>40948.080729166664</v>
      </c>
      <c r="L2531" s="18">
        <f t="shared" si="117"/>
        <v>40993.0390625</v>
      </c>
      <c r="M2531" t="b">
        <v>0</v>
      </c>
      <c r="N2531">
        <v>76</v>
      </c>
      <c r="O2531" t="b">
        <v>1</v>
      </c>
      <c r="P2531" t="s">
        <v>8298</v>
      </c>
      <c r="Q2531" s="12" t="s">
        <v>8322</v>
      </c>
      <c r="R2531" s="12" t="s">
        <v>8351</v>
      </c>
      <c r="S2531">
        <f t="shared" si="119"/>
        <v>82.33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6">
        <f t="shared" si="118"/>
        <v>42081.864641203705</v>
      </c>
      <c r="L2532" s="18">
        <f t="shared" si="117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 s="12" t="s">
        <v>8322</v>
      </c>
      <c r="R2532" s="12" t="s">
        <v>8351</v>
      </c>
      <c r="S2532">
        <f t="shared" si="119"/>
        <v>135.41999999999999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6">
        <f t="shared" si="118"/>
        <v>42208.680023148147</v>
      </c>
      <c r="L2533" s="18">
        <f t="shared" si="117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 s="12" t="s">
        <v>8322</v>
      </c>
      <c r="R2533" s="12" t="s">
        <v>8351</v>
      </c>
      <c r="S2533">
        <f t="shared" si="119"/>
        <v>74.069999999999993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6">
        <f t="shared" si="118"/>
        <v>41107.849143518521</v>
      </c>
      <c r="L2534" s="18">
        <f t="shared" si="117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 s="12" t="s">
        <v>8322</v>
      </c>
      <c r="R2534" s="12" t="s">
        <v>8351</v>
      </c>
      <c r="S2534">
        <f t="shared" si="119"/>
        <v>84.08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6">
        <f t="shared" si="118"/>
        <v>41304.751284722224</v>
      </c>
      <c r="L2535" s="18">
        <f t="shared" si="117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 s="12" t="s">
        <v>8322</v>
      </c>
      <c r="R2535" s="12" t="s">
        <v>8351</v>
      </c>
      <c r="S2535">
        <f t="shared" si="119"/>
        <v>61.03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6">
        <f t="shared" si="118"/>
        <v>40127.700370370374</v>
      </c>
      <c r="L2536" s="18">
        <f t="shared" si="117"/>
        <v>40179.25</v>
      </c>
      <c r="M2536" t="b">
        <v>0</v>
      </c>
      <c r="N2536">
        <v>14</v>
      </c>
      <c r="O2536" t="b">
        <v>1</v>
      </c>
      <c r="P2536" t="s">
        <v>8298</v>
      </c>
      <c r="Q2536" s="12" t="s">
        <v>8322</v>
      </c>
      <c r="R2536" s="12" t="s">
        <v>8351</v>
      </c>
      <c r="S2536">
        <f t="shared" si="119"/>
        <v>150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6">
        <f t="shared" si="118"/>
        <v>41943.791030092594</v>
      </c>
      <c r="L2537" s="18">
        <f t="shared" si="117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 s="12" t="s">
        <v>8322</v>
      </c>
      <c r="R2537" s="12" t="s">
        <v>8351</v>
      </c>
      <c r="S2537">
        <f t="shared" si="119"/>
        <v>266.08999999999997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6">
        <f t="shared" si="118"/>
        <v>41464.106087962966</v>
      </c>
      <c r="L2538" s="18">
        <f t="shared" si="117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 s="12" t="s">
        <v>8322</v>
      </c>
      <c r="R2538" s="12" t="s">
        <v>8351</v>
      </c>
      <c r="S2538">
        <f t="shared" si="119"/>
        <v>7.25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6">
        <f t="shared" si="118"/>
        <v>40696.648784722223</v>
      </c>
      <c r="L2539" s="18">
        <f t="shared" si="117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 s="12" t="s">
        <v>8322</v>
      </c>
      <c r="R2539" s="12" t="s">
        <v>8351</v>
      </c>
      <c r="S2539">
        <f t="shared" si="119"/>
        <v>100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6">
        <f t="shared" si="118"/>
        <v>41298.509965277779</v>
      </c>
      <c r="L2540" s="18">
        <f t="shared" si="117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 s="12" t="s">
        <v>8322</v>
      </c>
      <c r="R2540" s="12" t="s">
        <v>8351</v>
      </c>
      <c r="S2540">
        <f t="shared" si="119"/>
        <v>109.96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6">
        <f t="shared" si="118"/>
        <v>41977.902222222227</v>
      </c>
      <c r="L2541" s="18">
        <f t="shared" si="117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 s="12" t="s">
        <v>8322</v>
      </c>
      <c r="R2541" s="12" t="s">
        <v>8351</v>
      </c>
      <c r="S2541">
        <f t="shared" si="119"/>
        <v>169.92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6">
        <f t="shared" si="118"/>
        <v>40785.675011574072</v>
      </c>
      <c r="L2542" s="18">
        <f t="shared" si="117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 s="12" t="s">
        <v>8322</v>
      </c>
      <c r="R2542" s="12" t="s">
        <v>8351</v>
      </c>
      <c r="S2542">
        <f t="shared" si="119"/>
        <v>95.74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6">
        <f t="shared" si="118"/>
        <v>41483.449282407404</v>
      </c>
      <c r="L2543" s="18">
        <f t="shared" si="117"/>
        <v>41543.449282407404</v>
      </c>
      <c r="M2543" t="b">
        <v>0</v>
      </c>
      <c r="N2543">
        <v>63</v>
      </c>
      <c r="O2543" t="b">
        <v>1</v>
      </c>
      <c r="P2543" t="s">
        <v>8298</v>
      </c>
      <c r="Q2543" s="12" t="s">
        <v>8322</v>
      </c>
      <c r="R2543" s="12" t="s">
        <v>8351</v>
      </c>
      <c r="S2543">
        <f t="shared" si="119"/>
        <v>59.46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6">
        <f t="shared" si="118"/>
        <v>41509.426585648151</v>
      </c>
      <c r="L2544" s="18">
        <f t="shared" si="117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 s="12" t="s">
        <v>8322</v>
      </c>
      <c r="R2544" s="12" t="s">
        <v>8351</v>
      </c>
      <c r="S2544">
        <f t="shared" si="119"/>
        <v>55.77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6">
        <f t="shared" si="118"/>
        <v>40514.107615740737</v>
      </c>
      <c r="L2545" s="18">
        <f t="shared" si="117"/>
        <v>40545.125</v>
      </c>
      <c r="M2545" t="b">
        <v>0</v>
      </c>
      <c r="N2545">
        <v>13</v>
      </c>
      <c r="O2545" t="b">
        <v>1</v>
      </c>
      <c r="P2545" t="s">
        <v>8298</v>
      </c>
      <c r="Q2545" s="12" t="s">
        <v>8322</v>
      </c>
      <c r="R2545" s="12" t="s">
        <v>8351</v>
      </c>
      <c r="S2545">
        <f t="shared" si="119"/>
        <v>30.08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6">
        <f t="shared" si="118"/>
        <v>41068.520474537036</v>
      </c>
      <c r="L2546" s="18">
        <f t="shared" si="117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 s="12" t="s">
        <v>8322</v>
      </c>
      <c r="R2546" s="12" t="s">
        <v>8351</v>
      </c>
      <c r="S2546">
        <f t="shared" si="119"/>
        <v>88.44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6">
        <f t="shared" si="118"/>
        <v>42027.13817129629</v>
      </c>
      <c r="L2547" s="18">
        <f t="shared" si="117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 s="12" t="s">
        <v>8322</v>
      </c>
      <c r="R2547" s="12" t="s">
        <v>8351</v>
      </c>
      <c r="S2547">
        <f t="shared" si="119"/>
        <v>64.03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6">
        <f t="shared" si="118"/>
        <v>41524.858553240738</v>
      </c>
      <c r="L2548" s="18">
        <f t="shared" si="117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 s="12" t="s">
        <v>8322</v>
      </c>
      <c r="R2548" s="12" t="s">
        <v>8351</v>
      </c>
      <c r="S2548">
        <f t="shared" si="119"/>
        <v>60.15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6">
        <f t="shared" si="118"/>
        <v>40973.773182870369</v>
      </c>
      <c r="L2549" s="18">
        <f t="shared" si="117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 s="12" t="s">
        <v>8322</v>
      </c>
      <c r="R2549" s="12" t="s">
        <v>8351</v>
      </c>
      <c r="S2549">
        <f t="shared" si="119"/>
        <v>49.19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6">
        <f t="shared" si="118"/>
        <v>42618.625428240746</v>
      </c>
      <c r="L2550" s="18">
        <f t="shared" si="117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 s="12" t="s">
        <v>8322</v>
      </c>
      <c r="R2550" s="12" t="s">
        <v>8351</v>
      </c>
      <c r="S2550">
        <f t="shared" si="119"/>
        <v>165.16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6">
        <f t="shared" si="118"/>
        <v>41390.757754629631</v>
      </c>
      <c r="L2551" s="18">
        <f t="shared" si="117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 s="12" t="s">
        <v>8322</v>
      </c>
      <c r="R2551" s="12" t="s">
        <v>8351</v>
      </c>
      <c r="S2551">
        <f t="shared" si="119"/>
        <v>43.62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6">
        <f t="shared" si="118"/>
        <v>42228.634328703702</v>
      </c>
      <c r="L2552" s="18">
        <f t="shared" si="117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 s="12" t="s">
        <v>8322</v>
      </c>
      <c r="R2552" s="12" t="s">
        <v>8351</v>
      </c>
      <c r="S2552">
        <f t="shared" si="119"/>
        <v>43.7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6">
        <f t="shared" si="118"/>
        <v>40961.252141203702</v>
      </c>
      <c r="L2553" s="18">
        <f t="shared" si="117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 s="12" t="s">
        <v>8322</v>
      </c>
      <c r="R2553" s="12" t="s">
        <v>8351</v>
      </c>
      <c r="S2553">
        <f t="shared" si="119"/>
        <v>67.42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6">
        <f t="shared" si="118"/>
        <v>42769.809965277775</v>
      </c>
      <c r="L2554" s="18">
        <f t="shared" si="117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 s="12" t="s">
        <v>8322</v>
      </c>
      <c r="R2554" s="12" t="s">
        <v>8351</v>
      </c>
      <c r="S2554">
        <f t="shared" si="119"/>
        <v>177.5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6">
        <f t="shared" si="118"/>
        <v>41113.199155092596</v>
      </c>
      <c r="L2555" s="18">
        <f t="shared" si="117"/>
        <v>41173.199155092596</v>
      </c>
      <c r="M2555" t="b">
        <v>0</v>
      </c>
      <c r="N2555">
        <v>60</v>
      </c>
      <c r="O2555" t="b">
        <v>1</v>
      </c>
      <c r="P2555" t="s">
        <v>8298</v>
      </c>
      <c r="Q2555" s="12" t="s">
        <v>8322</v>
      </c>
      <c r="R2555" s="12" t="s">
        <v>8351</v>
      </c>
      <c r="S2555">
        <f t="shared" si="119"/>
        <v>38.880000000000003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6">
        <f t="shared" si="118"/>
        <v>42125.078275462962</v>
      </c>
      <c r="L2556" s="18">
        <f t="shared" si="117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 s="12" t="s">
        <v>8322</v>
      </c>
      <c r="R2556" s="12" t="s">
        <v>8351</v>
      </c>
      <c r="S2556">
        <f t="shared" si="119"/>
        <v>54.99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6">
        <f t="shared" si="118"/>
        <v>41026.655011574076</v>
      </c>
      <c r="L2557" s="18">
        <f t="shared" si="117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 s="12" t="s">
        <v>8322</v>
      </c>
      <c r="R2557" s="12" t="s">
        <v>8351</v>
      </c>
      <c r="S2557">
        <f t="shared" si="119"/>
        <v>61.34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6">
        <f t="shared" si="118"/>
        <v>41222.991400462961</v>
      </c>
      <c r="L2558" s="18">
        <f t="shared" si="117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 s="12" t="s">
        <v>8322</v>
      </c>
      <c r="R2558" s="12" t="s">
        <v>8351</v>
      </c>
      <c r="S2558">
        <f t="shared" si="119"/>
        <v>23.12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6">
        <f t="shared" si="118"/>
        <v>41744.745208333334</v>
      </c>
      <c r="L2559" s="18">
        <f t="shared" si="117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 s="12" t="s">
        <v>8322</v>
      </c>
      <c r="R2559" s="12" t="s">
        <v>8351</v>
      </c>
      <c r="S2559">
        <f t="shared" si="119"/>
        <v>29.61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6">
        <f t="shared" si="118"/>
        <v>42093.860023148154</v>
      </c>
      <c r="L2560" s="18">
        <f t="shared" si="117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 s="12" t="s">
        <v>8322</v>
      </c>
      <c r="R2560" s="12" t="s">
        <v>8351</v>
      </c>
      <c r="S2560">
        <f t="shared" si="119"/>
        <v>75.61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6">
        <f t="shared" si="118"/>
        <v>40829.873657407406</v>
      </c>
      <c r="L2561" s="18">
        <f t="shared" si="117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 s="12" t="s">
        <v>8322</v>
      </c>
      <c r="R2561" s="12" t="s">
        <v>8351</v>
      </c>
      <c r="S2561">
        <f t="shared" si="119"/>
        <v>35.6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6">
        <f t="shared" si="118"/>
        <v>42039.951087962967</v>
      </c>
      <c r="L2562" s="18">
        <f t="shared" ref="L2562:L2625" si="120"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8298</v>
      </c>
      <c r="Q2562" s="12" t="s">
        <v>8322</v>
      </c>
      <c r="R2562" s="12" t="s">
        <v>8351</v>
      </c>
      <c r="S2562">
        <f t="shared" si="119"/>
        <v>143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6">
        <f t="shared" ref="K2563:K2626" si="121">(((J2563/60)/60)/24)+DATE(1970,1,1)</f>
        <v>42260.528807870374</v>
      </c>
      <c r="L2563" s="18">
        <f t="shared" si="120"/>
        <v>42290.528807870374</v>
      </c>
      <c r="M2563" t="b">
        <v>0</v>
      </c>
      <c r="N2563">
        <v>0</v>
      </c>
      <c r="O2563" t="b">
        <v>0</v>
      </c>
      <c r="P2563" t="s">
        <v>8282</v>
      </c>
      <c r="Q2563" s="12" t="s">
        <v>8333</v>
      </c>
      <c r="R2563" s="12" t="s">
        <v>8334</v>
      </c>
      <c r="S2563">
        <f t="shared" ref="S2563:S2626" si="122">IFERROR(ROUND(E2563/N2563,2),0)</f>
        <v>0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6">
        <f t="shared" si="121"/>
        <v>42594.524756944447</v>
      </c>
      <c r="L2564" s="18">
        <f t="shared" si="120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 s="12" t="s">
        <v>8333</v>
      </c>
      <c r="R2564" s="12" t="s">
        <v>8334</v>
      </c>
      <c r="S2564">
        <f t="shared" si="122"/>
        <v>25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6">
        <f t="shared" si="121"/>
        <v>42155.139479166668</v>
      </c>
      <c r="L2565" s="18">
        <f t="shared" si="120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 s="12" t="s">
        <v>8333</v>
      </c>
      <c r="R2565" s="12" t="s">
        <v>8334</v>
      </c>
      <c r="S2565">
        <f t="shared" si="122"/>
        <v>0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6">
        <f t="shared" si="121"/>
        <v>41822.040497685186</v>
      </c>
      <c r="L2566" s="18">
        <f t="shared" si="120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 s="12" t="s">
        <v>8333</v>
      </c>
      <c r="R2566" s="12" t="s">
        <v>8334</v>
      </c>
      <c r="S2566">
        <f t="shared" si="122"/>
        <v>0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6">
        <f t="shared" si="121"/>
        <v>42440.650335648148</v>
      </c>
      <c r="L2567" s="18">
        <f t="shared" si="120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 s="12" t="s">
        <v>8333</v>
      </c>
      <c r="R2567" s="12" t="s">
        <v>8334</v>
      </c>
      <c r="S2567">
        <f t="shared" si="122"/>
        <v>100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6">
        <f t="shared" si="121"/>
        <v>41842.980879629627</v>
      </c>
      <c r="L2568" s="18">
        <f t="shared" si="120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 s="12" t="s">
        <v>8333</v>
      </c>
      <c r="R2568" s="12" t="s">
        <v>8334</v>
      </c>
      <c r="S2568">
        <f t="shared" si="122"/>
        <v>0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6">
        <f t="shared" si="121"/>
        <v>42087.878912037035</v>
      </c>
      <c r="L2569" s="18">
        <f t="shared" si="120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 s="12" t="s">
        <v>8333</v>
      </c>
      <c r="R2569" s="12" t="s">
        <v>8334</v>
      </c>
      <c r="S2569">
        <f t="shared" si="122"/>
        <v>60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6">
        <f t="shared" si="121"/>
        <v>42584.666597222225</v>
      </c>
      <c r="L2570" s="18">
        <f t="shared" si="120"/>
        <v>42614.666597222225</v>
      </c>
      <c r="M2570" t="b">
        <v>0</v>
      </c>
      <c r="N2570">
        <v>1</v>
      </c>
      <c r="O2570" t="b">
        <v>0</v>
      </c>
      <c r="P2570" t="s">
        <v>8282</v>
      </c>
      <c r="Q2570" s="12" t="s">
        <v>8333</v>
      </c>
      <c r="R2570" s="12" t="s">
        <v>8334</v>
      </c>
      <c r="S2570">
        <f t="shared" si="122"/>
        <v>50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6">
        <f t="shared" si="121"/>
        <v>42234.105462962965</v>
      </c>
      <c r="L2571" s="18">
        <f t="shared" si="120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 s="12" t="s">
        <v>8333</v>
      </c>
      <c r="R2571" s="12" t="s">
        <v>8334</v>
      </c>
      <c r="S2571">
        <f t="shared" si="122"/>
        <v>72.5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6">
        <f t="shared" si="121"/>
        <v>42744.903182870374</v>
      </c>
      <c r="L2572" s="18">
        <f t="shared" si="120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 s="12" t="s">
        <v>8333</v>
      </c>
      <c r="R2572" s="12" t="s">
        <v>8334</v>
      </c>
      <c r="S2572">
        <f t="shared" si="122"/>
        <v>29.5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6">
        <f t="shared" si="121"/>
        <v>42449.341678240744</v>
      </c>
      <c r="L2573" s="18">
        <f t="shared" si="120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 s="12" t="s">
        <v>8333</v>
      </c>
      <c r="R2573" s="12" t="s">
        <v>8334</v>
      </c>
      <c r="S2573">
        <f t="shared" si="122"/>
        <v>62.5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6">
        <f t="shared" si="121"/>
        <v>42077.119409722218</v>
      </c>
      <c r="L2574" s="18">
        <f t="shared" si="120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 s="12" t="s">
        <v>8333</v>
      </c>
      <c r="R2574" s="12" t="s">
        <v>8334</v>
      </c>
      <c r="S2574">
        <f t="shared" si="122"/>
        <v>0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6">
        <f t="shared" si="121"/>
        <v>41829.592002314814</v>
      </c>
      <c r="L2575" s="18">
        <f t="shared" si="120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 s="12" t="s">
        <v>8333</v>
      </c>
      <c r="R2575" s="12" t="s">
        <v>8334</v>
      </c>
      <c r="S2575">
        <f t="shared" si="122"/>
        <v>0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6">
        <f t="shared" si="121"/>
        <v>42487.825752314813</v>
      </c>
      <c r="L2576" s="18">
        <f t="shared" si="120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 s="12" t="s">
        <v>8333</v>
      </c>
      <c r="R2576" s="12" t="s">
        <v>8334</v>
      </c>
      <c r="S2576">
        <f t="shared" si="122"/>
        <v>0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6">
        <f t="shared" si="121"/>
        <v>41986.108726851846</v>
      </c>
      <c r="L2577" s="18">
        <f t="shared" si="120"/>
        <v>42016.108726851846</v>
      </c>
      <c r="M2577" t="b">
        <v>0</v>
      </c>
      <c r="N2577">
        <v>0</v>
      </c>
      <c r="O2577" t="b">
        <v>0</v>
      </c>
      <c r="P2577" t="s">
        <v>8282</v>
      </c>
      <c r="Q2577" s="12" t="s">
        <v>8333</v>
      </c>
      <c r="R2577" s="12" t="s">
        <v>8334</v>
      </c>
      <c r="S2577">
        <f t="shared" si="122"/>
        <v>0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6">
        <f t="shared" si="121"/>
        <v>42060.00980324074</v>
      </c>
      <c r="L2578" s="18">
        <f t="shared" si="120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 s="12" t="s">
        <v>8333</v>
      </c>
      <c r="R2578" s="12" t="s">
        <v>8334</v>
      </c>
      <c r="S2578">
        <f t="shared" si="122"/>
        <v>0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6">
        <f t="shared" si="121"/>
        <v>41830.820567129631</v>
      </c>
      <c r="L2579" s="18">
        <f t="shared" si="120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 s="12" t="s">
        <v>8333</v>
      </c>
      <c r="R2579" s="12" t="s">
        <v>8334</v>
      </c>
      <c r="S2579">
        <f t="shared" si="122"/>
        <v>0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6">
        <f t="shared" si="121"/>
        <v>42238.022905092599</v>
      </c>
      <c r="L2580" s="18">
        <f t="shared" si="120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 s="12" t="s">
        <v>8333</v>
      </c>
      <c r="R2580" s="12" t="s">
        <v>8334</v>
      </c>
      <c r="S2580">
        <f t="shared" si="122"/>
        <v>0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6">
        <f t="shared" si="121"/>
        <v>41837.829895833333</v>
      </c>
      <c r="L2581" s="18">
        <f t="shared" si="120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 s="12" t="s">
        <v>8333</v>
      </c>
      <c r="R2581" s="12" t="s">
        <v>8334</v>
      </c>
      <c r="S2581">
        <f t="shared" si="122"/>
        <v>23.08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6">
        <f t="shared" si="121"/>
        <v>42110.326423611114</v>
      </c>
      <c r="L2582" s="18">
        <f t="shared" si="120"/>
        <v>42140.125</v>
      </c>
      <c r="M2582" t="b">
        <v>0</v>
      </c>
      <c r="N2582">
        <v>2</v>
      </c>
      <c r="O2582" t="b">
        <v>0</v>
      </c>
      <c r="P2582" t="s">
        <v>8282</v>
      </c>
      <c r="Q2582" s="12" t="s">
        <v>8333</v>
      </c>
      <c r="R2582" s="12" t="s">
        <v>8334</v>
      </c>
      <c r="S2582">
        <f t="shared" si="122"/>
        <v>25.5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6">
        <f t="shared" si="121"/>
        <v>42294.628449074073</v>
      </c>
      <c r="L2583" s="18">
        <f t="shared" si="120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 s="12" t="s">
        <v>8333</v>
      </c>
      <c r="R2583" s="12" t="s">
        <v>8334</v>
      </c>
      <c r="S2583">
        <f t="shared" si="122"/>
        <v>48.18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6">
        <f t="shared" si="121"/>
        <v>42642.988819444443</v>
      </c>
      <c r="L2584" s="18">
        <f t="shared" si="120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 s="12" t="s">
        <v>8333</v>
      </c>
      <c r="R2584" s="12" t="s">
        <v>8334</v>
      </c>
      <c r="S2584">
        <f t="shared" si="122"/>
        <v>1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6">
        <f t="shared" si="121"/>
        <v>42019.76944444445</v>
      </c>
      <c r="L2585" s="18">
        <f t="shared" si="120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 s="12" t="s">
        <v>8333</v>
      </c>
      <c r="R2585" s="12" t="s">
        <v>8334</v>
      </c>
      <c r="S2585">
        <f t="shared" si="122"/>
        <v>1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6">
        <f t="shared" si="121"/>
        <v>42140.173252314817</v>
      </c>
      <c r="L2586" s="18">
        <f t="shared" si="120"/>
        <v>42170.173252314817</v>
      </c>
      <c r="M2586" t="b">
        <v>0</v>
      </c>
      <c r="N2586">
        <v>0</v>
      </c>
      <c r="O2586" t="b">
        <v>0</v>
      </c>
      <c r="P2586" t="s">
        <v>8282</v>
      </c>
      <c r="Q2586" s="12" t="s">
        <v>8333</v>
      </c>
      <c r="R2586" s="12" t="s">
        <v>8334</v>
      </c>
      <c r="S2586">
        <f t="shared" si="122"/>
        <v>0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6">
        <f t="shared" si="121"/>
        <v>41795.963333333333</v>
      </c>
      <c r="L2587" s="18">
        <f t="shared" si="120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 s="12" t="s">
        <v>8333</v>
      </c>
      <c r="R2587" s="12" t="s">
        <v>8334</v>
      </c>
      <c r="S2587">
        <f t="shared" si="122"/>
        <v>50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6">
        <f t="shared" si="121"/>
        <v>42333.330277777779</v>
      </c>
      <c r="L2588" s="18">
        <f t="shared" si="120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 s="12" t="s">
        <v>8333</v>
      </c>
      <c r="R2588" s="12" t="s">
        <v>8334</v>
      </c>
      <c r="S2588">
        <f t="shared" si="122"/>
        <v>5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6">
        <f t="shared" si="121"/>
        <v>42338.675381944442</v>
      </c>
      <c r="L2589" s="18">
        <f t="shared" si="120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 s="12" t="s">
        <v>8333</v>
      </c>
      <c r="R2589" s="12" t="s">
        <v>8334</v>
      </c>
      <c r="S2589">
        <f t="shared" si="122"/>
        <v>202.83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6">
        <f t="shared" si="121"/>
        <v>42042.676226851851</v>
      </c>
      <c r="L2590" s="18">
        <f t="shared" si="120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 s="12" t="s">
        <v>8333</v>
      </c>
      <c r="R2590" s="12" t="s">
        <v>8334</v>
      </c>
      <c r="S2590">
        <f t="shared" si="122"/>
        <v>29.13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6">
        <f t="shared" si="121"/>
        <v>42422.536192129628</v>
      </c>
      <c r="L2591" s="18">
        <f t="shared" si="120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 s="12" t="s">
        <v>8333</v>
      </c>
      <c r="R2591" s="12" t="s">
        <v>8334</v>
      </c>
      <c r="S2591">
        <f t="shared" si="122"/>
        <v>5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6">
        <f t="shared" si="121"/>
        <v>42388.589085648149</v>
      </c>
      <c r="L2592" s="18">
        <f t="shared" si="120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 s="12" t="s">
        <v>8333</v>
      </c>
      <c r="R2592" s="12" t="s">
        <v>8334</v>
      </c>
      <c r="S2592">
        <f t="shared" si="122"/>
        <v>0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6">
        <f t="shared" si="121"/>
        <v>42382.906527777777</v>
      </c>
      <c r="L2593" s="18">
        <f t="shared" si="120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 s="12" t="s">
        <v>8333</v>
      </c>
      <c r="R2593" s="12" t="s">
        <v>8334</v>
      </c>
      <c r="S2593">
        <f t="shared" si="122"/>
        <v>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6">
        <f t="shared" si="121"/>
        <v>41887.801168981481</v>
      </c>
      <c r="L2594" s="18">
        <f t="shared" si="120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 s="12" t="s">
        <v>8333</v>
      </c>
      <c r="R2594" s="12" t="s">
        <v>8334</v>
      </c>
      <c r="S2594">
        <f t="shared" si="122"/>
        <v>50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6">
        <f t="shared" si="121"/>
        <v>42089.84520833334</v>
      </c>
      <c r="L2595" s="18">
        <f t="shared" si="120"/>
        <v>42119.84520833334</v>
      </c>
      <c r="M2595" t="b">
        <v>0</v>
      </c>
      <c r="N2595">
        <v>0</v>
      </c>
      <c r="O2595" t="b">
        <v>0</v>
      </c>
      <c r="P2595" t="s">
        <v>8282</v>
      </c>
      <c r="Q2595" s="12" t="s">
        <v>8333</v>
      </c>
      <c r="R2595" s="12" t="s">
        <v>8334</v>
      </c>
      <c r="S2595">
        <f t="shared" si="122"/>
        <v>0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6">
        <f t="shared" si="121"/>
        <v>41828.967916666668</v>
      </c>
      <c r="L2596" s="18">
        <f t="shared" si="120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 s="12" t="s">
        <v>8333</v>
      </c>
      <c r="R2596" s="12" t="s">
        <v>8334</v>
      </c>
      <c r="S2596">
        <f t="shared" si="122"/>
        <v>1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6">
        <f t="shared" si="121"/>
        <v>42760.244212962964</v>
      </c>
      <c r="L2597" s="18">
        <f t="shared" si="120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 s="12" t="s">
        <v>8333</v>
      </c>
      <c r="R2597" s="12" t="s">
        <v>8334</v>
      </c>
      <c r="S2597">
        <f t="shared" si="122"/>
        <v>96.05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6">
        <f t="shared" si="121"/>
        <v>41828.664456018516</v>
      </c>
      <c r="L2598" s="18">
        <f t="shared" si="120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 s="12" t="s">
        <v>8333</v>
      </c>
      <c r="R2598" s="12" t="s">
        <v>8334</v>
      </c>
      <c r="S2598">
        <f t="shared" si="122"/>
        <v>305.77999999999997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6">
        <f t="shared" si="121"/>
        <v>42510.341631944444</v>
      </c>
      <c r="L2599" s="18">
        <f t="shared" si="120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 s="12" t="s">
        <v>8333</v>
      </c>
      <c r="R2599" s="12" t="s">
        <v>8334</v>
      </c>
      <c r="S2599">
        <f t="shared" si="122"/>
        <v>12.14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6">
        <f t="shared" si="121"/>
        <v>42240.840289351851</v>
      </c>
      <c r="L2600" s="18">
        <f t="shared" si="120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 s="12" t="s">
        <v>8333</v>
      </c>
      <c r="R2600" s="12" t="s">
        <v>8334</v>
      </c>
      <c r="S2600">
        <f t="shared" si="122"/>
        <v>83.57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6">
        <f t="shared" si="121"/>
        <v>41809.754016203704</v>
      </c>
      <c r="L2601" s="18">
        <f t="shared" si="120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 s="12" t="s">
        <v>8333</v>
      </c>
      <c r="R2601" s="12" t="s">
        <v>8334</v>
      </c>
      <c r="S2601">
        <f t="shared" si="122"/>
        <v>18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6">
        <f t="shared" si="121"/>
        <v>42394.900462962964</v>
      </c>
      <c r="L2602" s="18">
        <f t="shared" si="120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 s="12" t="s">
        <v>8333</v>
      </c>
      <c r="R2602" s="12" t="s">
        <v>8334</v>
      </c>
      <c r="S2602">
        <f t="shared" si="122"/>
        <v>115.53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6">
        <f t="shared" si="121"/>
        <v>41150.902187499996</v>
      </c>
      <c r="L2603" s="18">
        <f t="shared" si="120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 s="12" t="s">
        <v>8316</v>
      </c>
      <c r="R2603" s="12" t="s">
        <v>8352</v>
      </c>
      <c r="S2603">
        <f t="shared" si="122"/>
        <v>21.9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6">
        <f t="shared" si="121"/>
        <v>41915.747314814813</v>
      </c>
      <c r="L2604" s="18">
        <f t="shared" si="120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 s="12" t="s">
        <v>8316</v>
      </c>
      <c r="R2604" s="12" t="s">
        <v>8352</v>
      </c>
      <c r="S2604">
        <f t="shared" si="122"/>
        <v>80.02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6">
        <f t="shared" si="121"/>
        <v>41617.912662037037</v>
      </c>
      <c r="L2605" s="18">
        <f t="shared" si="120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 s="12" t="s">
        <v>8316</v>
      </c>
      <c r="R2605" s="12" t="s">
        <v>8352</v>
      </c>
      <c r="S2605">
        <f t="shared" si="122"/>
        <v>35.520000000000003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6">
        <f t="shared" si="121"/>
        <v>40998.051192129627</v>
      </c>
      <c r="L2606" s="18">
        <f t="shared" si="120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 s="12" t="s">
        <v>8316</v>
      </c>
      <c r="R2606" s="12" t="s">
        <v>8352</v>
      </c>
      <c r="S2606">
        <f t="shared" si="122"/>
        <v>64.930000000000007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6">
        <f t="shared" si="121"/>
        <v>42508.541550925926</v>
      </c>
      <c r="L2607" s="18">
        <f t="shared" si="120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 s="12" t="s">
        <v>8316</v>
      </c>
      <c r="R2607" s="12" t="s">
        <v>8352</v>
      </c>
      <c r="S2607">
        <f t="shared" si="122"/>
        <v>60.97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6">
        <f t="shared" si="121"/>
        <v>41726.712754629632</v>
      </c>
      <c r="L2608" s="18">
        <f t="shared" si="120"/>
        <v>41758.712754629632</v>
      </c>
      <c r="M2608" t="b">
        <v>1</v>
      </c>
      <c r="N2608">
        <v>385</v>
      </c>
      <c r="O2608" t="b">
        <v>1</v>
      </c>
      <c r="P2608" t="s">
        <v>8299</v>
      </c>
      <c r="Q2608" s="12" t="s">
        <v>8316</v>
      </c>
      <c r="R2608" s="12" t="s">
        <v>8352</v>
      </c>
      <c r="S2608">
        <f t="shared" si="122"/>
        <v>31.44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6">
        <f t="shared" si="121"/>
        <v>42184.874675925923</v>
      </c>
      <c r="L2609" s="18">
        <f t="shared" si="120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 s="12" t="s">
        <v>8316</v>
      </c>
      <c r="R2609" s="12" t="s">
        <v>8352</v>
      </c>
      <c r="S2609">
        <f t="shared" si="122"/>
        <v>81.95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6">
        <f t="shared" si="121"/>
        <v>42767.801712962959</v>
      </c>
      <c r="L2610" s="18">
        <f t="shared" si="120"/>
        <v>42809</v>
      </c>
      <c r="M2610" t="b">
        <v>1</v>
      </c>
      <c r="N2610">
        <v>304</v>
      </c>
      <c r="O2610" t="b">
        <v>1</v>
      </c>
      <c r="P2610" t="s">
        <v>8299</v>
      </c>
      <c r="Q2610" s="12" t="s">
        <v>8316</v>
      </c>
      <c r="R2610" s="12" t="s">
        <v>8352</v>
      </c>
      <c r="S2610">
        <f t="shared" si="122"/>
        <v>58.93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6">
        <f t="shared" si="121"/>
        <v>41075.237858796296</v>
      </c>
      <c r="L2611" s="18">
        <f t="shared" si="120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 s="12" t="s">
        <v>8316</v>
      </c>
      <c r="R2611" s="12" t="s">
        <v>8352</v>
      </c>
      <c r="S2611">
        <f t="shared" si="122"/>
        <v>157.29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6">
        <f t="shared" si="121"/>
        <v>42564.881076388891</v>
      </c>
      <c r="L2612" s="18">
        <f t="shared" si="120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 s="12" t="s">
        <v>8316</v>
      </c>
      <c r="R2612" s="12" t="s">
        <v>8352</v>
      </c>
      <c r="S2612">
        <f t="shared" si="122"/>
        <v>55.76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6">
        <f t="shared" si="121"/>
        <v>42704.335810185185</v>
      </c>
      <c r="L2613" s="18">
        <f t="shared" si="120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 s="12" t="s">
        <v>8316</v>
      </c>
      <c r="R2613" s="12" t="s">
        <v>8352</v>
      </c>
      <c r="S2613">
        <f t="shared" si="122"/>
        <v>83.8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6">
        <f t="shared" si="121"/>
        <v>41982.143171296295</v>
      </c>
      <c r="L2614" s="18">
        <f t="shared" si="120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 s="12" t="s">
        <v>8316</v>
      </c>
      <c r="R2614" s="12" t="s">
        <v>8352</v>
      </c>
      <c r="S2614">
        <f t="shared" si="122"/>
        <v>58.42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6">
        <f t="shared" si="121"/>
        <v>41143.81821759259</v>
      </c>
      <c r="L2615" s="18">
        <f t="shared" si="120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 s="12" t="s">
        <v>8316</v>
      </c>
      <c r="R2615" s="12" t="s">
        <v>8352</v>
      </c>
      <c r="S2615">
        <f t="shared" si="122"/>
        <v>270.57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6">
        <f t="shared" si="121"/>
        <v>41730.708472222221</v>
      </c>
      <c r="L2616" s="18">
        <f t="shared" si="120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 s="12" t="s">
        <v>8316</v>
      </c>
      <c r="R2616" s="12" t="s">
        <v>8352</v>
      </c>
      <c r="S2616">
        <f t="shared" si="122"/>
        <v>107.1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6">
        <f t="shared" si="121"/>
        <v>42453.49726851852</v>
      </c>
      <c r="L2617" s="18">
        <f t="shared" si="120"/>
        <v>42490.5</v>
      </c>
      <c r="M2617" t="b">
        <v>0</v>
      </c>
      <c r="N2617">
        <v>72</v>
      </c>
      <c r="O2617" t="b">
        <v>1</v>
      </c>
      <c r="P2617" t="s">
        <v>8299</v>
      </c>
      <c r="Q2617" s="12" t="s">
        <v>8316</v>
      </c>
      <c r="R2617" s="12" t="s">
        <v>8352</v>
      </c>
      <c r="S2617">
        <f t="shared" si="122"/>
        <v>47.18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6">
        <f t="shared" si="121"/>
        <v>42211.99454861111</v>
      </c>
      <c r="L2618" s="18">
        <f t="shared" si="120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 s="12" t="s">
        <v>8316</v>
      </c>
      <c r="R2618" s="12" t="s">
        <v>8352</v>
      </c>
      <c r="S2618">
        <f t="shared" si="122"/>
        <v>120.31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6">
        <f t="shared" si="121"/>
        <v>41902.874432870369</v>
      </c>
      <c r="L2619" s="18">
        <f t="shared" si="120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 s="12" t="s">
        <v>8316</v>
      </c>
      <c r="R2619" s="12" t="s">
        <v>8352</v>
      </c>
      <c r="S2619">
        <f t="shared" si="122"/>
        <v>27.6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6">
        <f t="shared" si="121"/>
        <v>42279.792372685188</v>
      </c>
      <c r="L2620" s="18">
        <f t="shared" si="120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 s="12" t="s">
        <v>8316</v>
      </c>
      <c r="R2620" s="12" t="s">
        <v>8352</v>
      </c>
      <c r="S2620">
        <f t="shared" si="122"/>
        <v>205.3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6">
        <f t="shared" si="121"/>
        <v>42273.884305555555</v>
      </c>
      <c r="L2621" s="18">
        <f t="shared" si="120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 s="12" t="s">
        <v>8316</v>
      </c>
      <c r="R2621" s="12" t="s">
        <v>8352</v>
      </c>
      <c r="S2621">
        <f t="shared" si="122"/>
        <v>35.549999999999997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6">
        <f t="shared" si="121"/>
        <v>42251.16715277778</v>
      </c>
      <c r="L2622" s="18">
        <f t="shared" si="120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 s="12" t="s">
        <v>8316</v>
      </c>
      <c r="R2622" s="12" t="s">
        <v>8352</v>
      </c>
      <c r="S2622">
        <f t="shared" si="122"/>
        <v>74.64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6">
        <f t="shared" si="121"/>
        <v>42115.74754629629</v>
      </c>
      <c r="L2623" s="18">
        <f t="shared" si="120"/>
        <v>42145.74754629629</v>
      </c>
      <c r="M2623" t="b">
        <v>1</v>
      </c>
      <c r="N2623">
        <v>465</v>
      </c>
      <c r="O2623" t="b">
        <v>1</v>
      </c>
      <c r="P2623" t="s">
        <v>8299</v>
      </c>
      <c r="Q2623" s="12" t="s">
        <v>8316</v>
      </c>
      <c r="R2623" s="12" t="s">
        <v>8352</v>
      </c>
      <c r="S2623">
        <f t="shared" si="122"/>
        <v>47.06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6">
        <f t="shared" si="121"/>
        <v>42689.74324074074</v>
      </c>
      <c r="L2624" s="18">
        <f t="shared" si="120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 s="12" t="s">
        <v>8316</v>
      </c>
      <c r="R2624" s="12" t="s">
        <v>8352</v>
      </c>
      <c r="S2624">
        <f t="shared" si="122"/>
        <v>26.59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6">
        <f t="shared" si="121"/>
        <v>42692.256550925929</v>
      </c>
      <c r="L2625" s="18">
        <f t="shared" si="120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 s="12" t="s">
        <v>8316</v>
      </c>
      <c r="R2625" s="12" t="s">
        <v>8352</v>
      </c>
      <c r="S2625">
        <f t="shared" si="122"/>
        <v>36.770000000000003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6">
        <f t="shared" si="121"/>
        <v>41144.42155092593</v>
      </c>
      <c r="L2626" s="18">
        <f t="shared" ref="L2626:L2689" si="123"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8299</v>
      </c>
      <c r="Q2626" s="12" t="s">
        <v>8316</v>
      </c>
      <c r="R2626" s="12" t="s">
        <v>8352</v>
      </c>
      <c r="S2626">
        <f t="shared" si="122"/>
        <v>31.82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6">
        <f t="shared" ref="K2627:K2690" si="124">(((J2627/60)/60)/24)+DATE(1970,1,1)</f>
        <v>42658.810277777782</v>
      </c>
      <c r="L2627" s="18">
        <f t="shared" si="123"/>
        <v>42683.851944444439</v>
      </c>
      <c r="M2627" t="b">
        <v>0</v>
      </c>
      <c r="N2627">
        <v>52</v>
      </c>
      <c r="O2627" t="b">
        <v>1</v>
      </c>
      <c r="P2627" t="s">
        <v>8299</v>
      </c>
      <c r="Q2627" s="12" t="s">
        <v>8316</v>
      </c>
      <c r="R2627" s="12" t="s">
        <v>8352</v>
      </c>
      <c r="S2627">
        <f t="shared" ref="S2627:S2690" si="125">IFERROR(ROUND(E2627/N2627,2),0)</f>
        <v>27.58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6">
        <f t="shared" si="124"/>
        <v>42128.628113425926</v>
      </c>
      <c r="L2628" s="18">
        <f t="shared" si="123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 s="12" t="s">
        <v>8316</v>
      </c>
      <c r="R2628" s="12" t="s">
        <v>8352</v>
      </c>
      <c r="S2628">
        <f t="shared" si="125"/>
        <v>56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6">
        <f t="shared" si="124"/>
        <v>42304.829409722224</v>
      </c>
      <c r="L2629" s="18">
        <f t="shared" si="123"/>
        <v>42334.871076388896</v>
      </c>
      <c r="M2629" t="b">
        <v>0</v>
      </c>
      <c r="N2629">
        <v>45</v>
      </c>
      <c r="O2629" t="b">
        <v>1</v>
      </c>
      <c r="P2629" t="s">
        <v>8299</v>
      </c>
      <c r="Q2629" s="12" t="s">
        <v>8316</v>
      </c>
      <c r="R2629" s="12" t="s">
        <v>8352</v>
      </c>
      <c r="S2629">
        <f t="shared" si="125"/>
        <v>21.56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6">
        <f t="shared" si="124"/>
        <v>41953.966053240743</v>
      </c>
      <c r="L2630" s="18">
        <f t="shared" si="123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 s="12" t="s">
        <v>8316</v>
      </c>
      <c r="R2630" s="12" t="s">
        <v>8352</v>
      </c>
      <c r="S2630">
        <f t="shared" si="125"/>
        <v>44.1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6">
        <f t="shared" si="124"/>
        <v>42108.538449074069</v>
      </c>
      <c r="L2631" s="18">
        <f t="shared" si="123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 s="12" t="s">
        <v>8316</v>
      </c>
      <c r="R2631" s="12" t="s">
        <v>8352</v>
      </c>
      <c r="S2631">
        <f t="shared" si="125"/>
        <v>63.87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6">
        <f t="shared" si="124"/>
        <v>42524.105462962965</v>
      </c>
      <c r="L2632" s="18">
        <f t="shared" si="123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 s="12" t="s">
        <v>8316</v>
      </c>
      <c r="R2632" s="12" t="s">
        <v>8352</v>
      </c>
      <c r="S2632">
        <f t="shared" si="125"/>
        <v>38.99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6">
        <f t="shared" si="124"/>
        <v>42218.169293981482</v>
      </c>
      <c r="L2633" s="18">
        <f t="shared" si="123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 s="12" t="s">
        <v>8316</v>
      </c>
      <c r="R2633" s="12" t="s">
        <v>8352</v>
      </c>
      <c r="S2633">
        <f t="shared" si="125"/>
        <v>80.19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6">
        <f t="shared" si="124"/>
        <v>42494.061793981484</v>
      </c>
      <c r="L2634" s="18">
        <f t="shared" si="123"/>
        <v>42519.061793981484</v>
      </c>
      <c r="M2634" t="b">
        <v>0</v>
      </c>
      <c r="N2634">
        <v>42</v>
      </c>
      <c r="O2634" t="b">
        <v>1</v>
      </c>
      <c r="P2634" t="s">
        <v>8299</v>
      </c>
      <c r="Q2634" s="12" t="s">
        <v>8316</v>
      </c>
      <c r="R2634" s="12" t="s">
        <v>8352</v>
      </c>
      <c r="S2634">
        <f t="shared" si="125"/>
        <v>34.9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6">
        <f t="shared" si="124"/>
        <v>41667.823287037041</v>
      </c>
      <c r="L2635" s="18">
        <f t="shared" si="123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 s="12" t="s">
        <v>8316</v>
      </c>
      <c r="R2635" s="12" t="s">
        <v>8352</v>
      </c>
      <c r="S2635">
        <f t="shared" si="125"/>
        <v>89.1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6">
        <f t="shared" si="124"/>
        <v>42612.656493055561</v>
      </c>
      <c r="L2636" s="18">
        <f t="shared" si="123"/>
        <v>42642.656493055561</v>
      </c>
      <c r="M2636" t="b">
        <v>0</v>
      </c>
      <c r="N2636">
        <v>25</v>
      </c>
      <c r="O2636" t="b">
        <v>1</v>
      </c>
      <c r="P2636" t="s">
        <v>8299</v>
      </c>
      <c r="Q2636" s="12" t="s">
        <v>8316</v>
      </c>
      <c r="R2636" s="12" t="s">
        <v>8352</v>
      </c>
      <c r="S2636">
        <f t="shared" si="125"/>
        <v>39.44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6">
        <f t="shared" si="124"/>
        <v>42037.950937500005</v>
      </c>
      <c r="L2637" s="18">
        <f t="shared" si="123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 s="12" t="s">
        <v>8316</v>
      </c>
      <c r="R2637" s="12" t="s">
        <v>8352</v>
      </c>
      <c r="S2637">
        <f t="shared" si="125"/>
        <v>136.9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6">
        <f t="shared" si="124"/>
        <v>42636.614745370374</v>
      </c>
      <c r="L2638" s="18">
        <f t="shared" si="123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 s="12" t="s">
        <v>8316</v>
      </c>
      <c r="R2638" s="12" t="s">
        <v>8352</v>
      </c>
      <c r="S2638">
        <f t="shared" si="125"/>
        <v>37.46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6">
        <f t="shared" si="124"/>
        <v>42639.549479166672</v>
      </c>
      <c r="L2639" s="18">
        <f t="shared" si="123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 s="12" t="s">
        <v>8316</v>
      </c>
      <c r="R2639" s="12" t="s">
        <v>8352</v>
      </c>
      <c r="S2639">
        <f t="shared" si="125"/>
        <v>31.96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6">
        <f t="shared" si="124"/>
        <v>41989.913136574076</v>
      </c>
      <c r="L2640" s="18">
        <f t="shared" si="123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 s="12" t="s">
        <v>8316</v>
      </c>
      <c r="R2640" s="12" t="s">
        <v>8352</v>
      </c>
      <c r="S2640">
        <f t="shared" si="125"/>
        <v>25.21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6">
        <f t="shared" si="124"/>
        <v>42024.86513888889</v>
      </c>
      <c r="L2641" s="18">
        <f t="shared" si="123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 s="12" t="s">
        <v>8316</v>
      </c>
      <c r="R2641" s="12" t="s">
        <v>8352</v>
      </c>
      <c r="S2641">
        <f t="shared" si="125"/>
        <v>10.039999999999999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6">
        <f t="shared" si="124"/>
        <v>42103.160578703704</v>
      </c>
      <c r="L2642" s="18">
        <f t="shared" si="123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 s="12" t="s">
        <v>8316</v>
      </c>
      <c r="R2642" s="12" t="s">
        <v>8352</v>
      </c>
      <c r="S2642">
        <f t="shared" si="125"/>
        <v>45.94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6">
        <f t="shared" si="124"/>
        <v>41880.827118055553</v>
      </c>
      <c r="L2643" s="18">
        <f t="shared" si="123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 s="12" t="s">
        <v>8316</v>
      </c>
      <c r="R2643" s="12" t="s">
        <v>8352</v>
      </c>
      <c r="S2643">
        <f t="shared" si="125"/>
        <v>15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6">
        <f t="shared" si="124"/>
        <v>42536.246620370366</v>
      </c>
      <c r="L2644" s="18">
        <f t="shared" si="123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 s="12" t="s">
        <v>8316</v>
      </c>
      <c r="R2644" s="12" t="s">
        <v>8352</v>
      </c>
      <c r="S2644">
        <f t="shared" si="125"/>
        <v>0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6">
        <f t="shared" si="124"/>
        <v>42689.582349537035</v>
      </c>
      <c r="L2645" s="18">
        <f t="shared" si="123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 s="12" t="s">
        <v>8316</v>
      </c>
      <c r="R2645" s="12" t="s">
        <v>8352</v>
      </c>
      <c r="S2645">
        <f t="shared" si="125"/>
        <v>223.58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6">
        <f t="shared" si="124"/>
        <v>42774.792071759264</v>
      </c>
      <c r="L2646" s="18">
        <f t="shared" si="123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 s="12" t="s">
        <v>8316</v>
      </c>
      <c r="R2646" s="12" t="s">
        <v>8352</v>
      </c>
      <c r="S2646">
        <f t="shared" si="125"/>
        <v>39.479999999999997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6">
        <f t="shared" si="124"/>
        <v>41921.842627314814</v>
      </c>
      <c r="L2647" s="18">
        <f t="shared" si="123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 s="12" t="s">
        <v>8316</v>
      </c>
      <c r="R2647" s="12" t="s">
        <v>8352</v>
      </c>
      <c r="S2647">
        <f t="shared" si="125"/>
        <v>91.3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6">
        <f t="shared" si="124"/>
        <v>42226.313298611116</v>
      </c>
      <c r="L2648" s="18">
        <f t="shared" si="123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 s="12" t="s">
        <v>8316</v>
      </c>
      <c r="R2648" s="12" t="s">
        <v>8352</v>
      </c>
      <c r="S2648">
        <f t="shared" si="125"/>
        <v>78.67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6">
        <f t="shared" si="124"/>
        <v>42200.261793981481</v>
      </c>
      <c r="L2649" s="18">
        <f t="shared" si="123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 s="12" t="s">
        <v>8316</v>
      </c>
      <c r="R2649" s="12" t="s">
        <v>8352</v>
      </c>
      <c r="S2649">
        <f t="shared" si="125"/>
        <v>12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6">
        <f t="shared" si="124"/>
        <v>42408.714814814812</v>
      </c>
      <c r="L2650" s="18">
        <f t="shared" si="123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 s="12" t="s">
        <v>8316</v>
      </c>
      <c r="R2650" s="12" t="s">
        <v>8352</v>
      </c>
      <c r="S2650">
        <f t="shared" si="125"/>
        <v>17.670000000000002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6">
        <f t="shared" si="124"/>
        <v>42341.99700231482</v>
      </c>
      <c r="L2651" s="18">
        <f t="shared" si="123"/>
        <v>42401.99700231482</v>
      </c>
      <c r="M2651" t="b">
        <v>0</v>
      </c>
      <c r="N2651">
        <v>3</v>
      </c>
      <c r="O2651" t="b">
        <v>0</v>
      </c>
      <c r="P2651" t="s">
        <v>8299</v>
      </c>
      <c r="Q2651" s="12" t="s">
        <v>8316</v>
      </c>
      <c r="R2651" s="12" t="s">
        <v>8352</v>
      </c>
      <c r="S2651">
        <f t="shared" si="125"/>
        <v>41.33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6">
        <f t="shared" si="124"/>
        <v>42695.624340277776</v>
      </c>
      <c r="L2652" s="18">
        <f t="shared" si="123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 s="12" t="s">
        <v>8316</v>
      </c>
      <c r="R2652" s="12" t="s">
        <v>8352</v>
      </c>
      <c r="S2652">
        <f t="shared" si="125"/>
        <v>71.599999999999994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6">
        <f t="shared" si="124"/>
        <v>42327.805659722217</v>
      </c>
      <c r="L2653" s="18">
        <f t="shared" si="123"/>
        <v>42355.805659722217</v>
      </c>
      <c r="M2653" t="b">
        <v>0</v>
      </c>
      <c r="N2653">
        <v>17</v>
      </c>
      <c r="O2653" t="b">
        <v>0</v>
      </c>
      <c r="P2653" t="s">
        <v>8299</v>
      </c>
      <c r="Q2653" s="12" t="s">
        <v>8316</v>
      </c>
      <c r="R2653" s="12" t="s">
        <v>8352</v>
      </c>
      <c r="S2653">
        <f t="shared" si="125"/>
        <v>307.82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6">
        <f t="shared" si="124"/>
        <v>41953.158854166672</v>
      </c>
      <c r="L2654" s="18">
        <f t="shared" si="123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 s="12" t="s">
        <v>8316</v>
      </c>
      <c r="R2654" s="12" t="s">
        <v>8352</v>
      </c>
      <c r="S2654">
        <f t="shared" si="125"/>
        <v>80.45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6">
        <f t="shared" si="124"/>
        <v>41771.651932870373</v>
      </c>
      <c r="L2655" s="18">
        <f t="shared" si="123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 s="12" t="s">
        <v>8316</v>
      </c>
      <c r="R2655" s="12" t="s">
        <v>8352</v>
      </c>
      <c r="S2655">
        <f t="shared" si="125"/>
        <v>83.94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6">
        <f t="shared" si="124"/>
        <v>42055.600995370376</v>
      </c>
      <c r="L2656" s="18">
        <f t="shared" si="123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 s="12" t="s">
        <v>8316</v>
      </c>
      <c r="R2656" s="12" t="s">
        <v>8352</v>
      </c>
      <c r="S2656">
        <f t="shared" si="125"/>
        <v>8.5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6">
        <f t="shared" si="124"/>
        <v>42381.866284722222</v>
      </c>
      <c r="L2657" s="18">
        <f t="shared" si="123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 s="12" t="s">
        <v>8316</v>
      </c>
      <c r="R2657" s="12" t="s">
        <v>8352</v>
      </c>
      <c r="S2657">
        <f t="shared" si="125"/>
        <v>73.37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6">
        <f t="shared" si="124"/>
        <v>42767.688518518517</v>
      </c>
      <c r="L2658" s="18">
        <f t="shared" si="123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 s="12" t="s">
        <v>8316</v>
      </c>
      <c r="R2658" s="12" t="s">
        <v>8352</v>
      </c>
      <c r="S2658">
        <f t="shared" si="125"/>
        <v>112.86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6">
        <f t="shared" si="124"/>
        <v>42551.928854166668</v>
      </c>
      <c r="L2659" s="18">
        <f t="shared" si="123"/>
        <v>42585.0625</v>
      </c>
      <c r="M2659" t="b">
        <v>0</v>
      </c>
      <c r="N2659">
        <v>59</v>
      </c>
      <c r="O2659" t="b">
        <v>0</v>
      </c>
      <c r="P2659" t="s">
        <v>8299</v>
      </c>
      <c r="Q2659" s="12" t="s">
        <v>8316</v>
      </c>
      <c r="R2659" s="12" t="s">
        <v>8352</v>
      </c>
      <c r="S2659">
        <f t="shared" si="125"/>
        <v>95.28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6">
        <f t="shared" si="124"/>
        <v>42551.884189814817</v>
      </c>
      <c r="L2660" s="18">
        <f t="shared" si="123"/>
        <v>42581.884189814817</v>
      </c>
      <c r="M2660" t="b">
        <v>0</v>
      </c>
      <c r="N2660">
        <v>4</v>
      </c>
      <c r="O2660" t="b">
        <v>0</v>
      </c>
      <c r="P2660" t="s">
        <v>8299</v>
      </c>
      <c r="Q2660" s="12" t="s">
        <v>8316</v>
      </c>
      <c r="R2660" s="12" t="s">
        <v>8352</v>
      </c>
      <c r="S2660">
        <f t="shared" si="125"/>
        <v>22.75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6">
        <f t="shared" si="124"/>
        <v>42082.069560185191</v>
      </c>
      <c r="L2661" s="18">
        <f t="shared" si="123"/>
        <v>42112.069560185191</v>
      </c>
      <c r="M2661" t="b">
        <v>0</v>
      </c>
      <c r="N2661">
        <v>10</v>
      </c>
      <c r="O2661" t="b">
        <v>0</v>
      </c>
      <c r="P2661" t="s">
        <v>8299</v>
      </c>
      <c r="Q2661" s="12" t="s">
        <v>8316</v>
      </c>
      <c r="R2661" s="12" t="s">
        <v>8352</v>
      </c>
      <c r="S2661">
        <f t="shared" si="125"/>
        <v>133.30000000000001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6">
        <f t="shared" si="124"/>
        <v>42272.713171296295</v>
      </c>
      <c r="L2662" s="18">
        <f t="shared" si="123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 s="12" t="s">
        <v>8316</v>
      </c>
      <c r="R2662" s="12" t="s">
        <v>8352</v>
      </c>
      <c r="S2662">
        <f t="shared" si="125"/>
        <v>3.8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6">
        <f t="shared" si="124"/>
        <v>41542.958449074074</v>
      </c>
      <c r="L2663" s="18">
        <f t="shared" si="123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 s="12" t="s">
        <v>8316</v>
      </c>
      <c r="R2663" s="12" t="s">
        <v>8353</v>
      </c>
      <c r="S2663">
        <f t="shared" si="125"/>
        <v>85.75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6">
        <f t="shared" si="124"/>
        <v>42207.746678240743</v>
      </c>
      <c r="L2664" s="18">
        <f t="shared" si="123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 s="12" t="s">
        <v>8316</v>
      </c>
      <c r="R2664" s="12" t="s">
        <v>8353</v>
      </c>
      <c r="S2664">
        <f t="shared" si="125"/>
        <v>267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6">
        <f t="shared" si="124"/>
        <v>42222.622766203705</v>
      </c>
      <c r="L2665" s="18">
        <f t="shared" si="123"/>
        <v>42251.625</v>
      </c>
      <c r="M2665" t="b">
        <v>0</v>
      </c>
      <c r="N2665">
        <v>56</v>
      </c>
      <c r="O2665" t="b">
        <v>1</v>
      </c>
      <c r="P2665" t="s">
        <v>8300</v>
      </c>
      <c r="Q2665" s="12" t="s">
        <v>8316</v>
      </c>
      <c r="R2665" s="12" t="s">
        <v>8353</v>
      </c>
      <c r="S2665">
        <f t="shared" si="125"/>
        <v>373.56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6">
        <f t="shared" si="124"/>
        <v>42313.02542824074</v>
      </c>
      <c r="L2666" s="18">
        <f t="shared" si="123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 s="12" t="s">
        <v>8316</v>
      </c>
      <c r="R2666" s="12" t="s">
        <v>8353</v>
      </c>
      <c r="S2666">
        <f t="shared" si="125"/>
        <v>174.04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6">
        <f t="shared" si="124"/>
        <v>42083.895532407405</v>
      </c>
      <c r="L2667" s="18">
        <f t="shared" si="123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 s="12" t="s">
        <v>8316</v>
      </c>
      <c r="R2667" s="12" t="s">
        <v>8353</v>
      </c>
      <c r="S2667">
        <f t="shared" si="125"/>
        <v>93.7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6">
        <f t="shared" si="124"/>
        <v>42235.764340277776</v>
      </c>
      <c r="L2668" s="18">
        <f t="shared" si="123"/>
        <v>42272.875</v>
      </c>
      <c r="M2668" t="b">
        <v>0</v>
      </c>
      <c r="N2668">
        <v>206</v>
      </c>
      <c r="O2668" t="b">
        <v>1</v>
      </c>
      <c r="P2668" t="s">
        <v>8300</v>
      </c>
      <c r="Q2668" s="12" t="s">
        <v>8316</v>
      </c>
      <c r="R2668" s="12" t="s">
        <v>8353</v>
      </c>
      <c r="S2668">
        <f t="shared" si="125"/>
        <v>77.33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6">
        <f t="shared" si="124"/>
        <v>42380.926111111112</v>
      </c>
      <c r="L2669" s="18">
        <f t="shared" si="123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 s="12" t="s">
        <v>8316</v>
      </c>
      <c r="R2669" s="12" t="s">
        <v>8353</v>
      </c>
      <c r="S2669">
        <f t="shared" si="125"/>
        <v>92.22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6">
        <f t="shared" si="124"/>
        <v>42275.588715277772</v>
      </c>
      <c r="L2670" s="18">
        <f t="shared" si="123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 s="12" t="s">
        <v>8316</v>
      </c>
      <c r="R2670" s="12" t="s">
        <v>8353</v>
      </c>
      <c r="S2670">
        <f t="shared" si="125"/>
        <v>60.96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6">
        <f t="shared" si="124"/>
        <v>42319.035833333335</v>
      </c>
      <c r="L2671" s="18">
        <f t="shared" si="123"/>
        <v>42379.035833333335</v>
      </c>
      <c r="M2671" t="b">
        <v>0</v>
      </c>
      <c r="N2671">
        <v>11</v>
      </c>
      <c r="O2671" t="b">
        <v>1</v>
      </c>
      <c r="P2671" t="s">
        <v>8300</v>
      </c>
      <c r="Q2671" s="12" t="s">
        <v>8316</v>
      </c>
      <c r="R2671" s="12" t="s">
        <v>8353</v>
      </c>
      <c r="S2671">
        <f t="shared" si="125"/>
        <v>91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6">
        <f t="shared" si="124"/>
        <v>41821.020601851851</v>
      </c>
      <c r="L2672" s="18">
        <f t="shared" si="123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 s="12" t="s">
        <v>8316</v>
      </c>
      <c r="R2672" s="12" t="s">
        <v>8353</v>
      </c>
      <c r="S2672">
        <f t="shared" si="125"/>
        <v>41.58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6">
        <f t="shared" si="124"/>
        <v>41962.749027777783</v>
      </c>
      <c r="L2673" s="18">
        <f t="shared" si="123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 s="12" t="s">
        <v>8316</v>
      </c>
      <c r="R2673" s="12" t="s">
        <v>8353</v>
      </c>
      <c r="S2673">
        <f t="shared" si="125"/>
        <v>33.76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6">
        <f t="shared" si="124"/>
        <v>42344.884143518517</v>
      </c>
      <c r="L2674" s="18">
        <f t="shared" si="123"/>
        <v>42366.25</v>
      </c>
      <c r="M2674" t="b">
        <v>1</v>
      </c>
      <c r="N2674">
        <v>47</v>
      </c>
      <c r="O2674" t="b">
        <v>0</v>
      </c>
      <c r="P2674" t="s">
        <v>8300</v>
      </c>
      <c r="Q2674" s="12" t="s">
        <v>8316</v>
      </c>
      <c r="R2674" s="12" t="s">
        <v>8353</v>
      </c>
      <c r="S2674">
        <f t="shared" si="125"/>
        <v>70.62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6">
        <f t="shared" si="124"/>
        <v>41912.541655092595</v>
      </c>
      <c r="L2675" s="18">
        <f t="shared" si="123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 s="12" t="s">
        <v>8316</v>
      </c>
      <c r="R2675" s="12" t="s">
        <v>8353</v>
      </c>
      <c r="S2675">
        <f t="shared" si="125"/>
        <v>167.15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6">
        <f t="shared" si="124"/>
        <v>42529.632754629631</v>
      </c>
      <c r="L2676" s="18">
        <f t="shared" si="123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 s="12" t="s">
        <v>8316</v>
      </c>
      <c r="R2676" s="12" t="s">
        <v>8353</v>
      </c>
      <c r="S2676">
        <f t="shared" si="125"/>
        <v>128.62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6">
        <f t="shared" si="124"/>
        <v>41923.857511574075</v>
      </c>
      <c r="L2677" s="18">
        <f t="shared" si="123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 s="12" t="s">
        <v>8316</v>
      </c>
      <c r="R2677" s="12" t="s">
        <v>8353</v>
      </c>
      <c r="S2677">
        <f t="shared" si="125"/>
        <v>65.41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6">
        <f t="shared" si="124"/>
        <v>42482.624699074076</v>
      </c>
      <c r="L2678" s="18">
        <f t="shared" si="123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 s="12" t="s">
        <v>8316</v>
      </c>
      <c r="R2678" s="12" t="s">
        <v>8353</v>
      </c>
      <c r="S2678">
        <f t="shared" si="125"/>
        <v>117.56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6">
        <f t="shared" si="124"/>
        <v>41793.029432870368</v>
      </c>
      <c r="L2679" s="18">
        <f t="shared" si="123"/>
        <v>41823.029432870368</v>
      </c>
      <c r="M2679" t="b">
        <v>0</v>
      </c>
      <c r="N2679">
        <v>27</v>
      </c>
      <c r="O2679" t="b">
        <v>0</v>
      </c>
      <c r="P2679" t="s">
        <v>8300</v>
      </c>
      <c r="Q2679" s="12" t="s">
        <v>8316</v>
      </c>
      <c r="R2679" s="12" t="s">
        <v>8353</v>
      </c>
      <c r="S2679">
        <f t="shared" si="125"/>
        <v>126.48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6">
        <f t="shared" si="124"/>
        <v>42241.798206018517</v>
      </c>
      <c r="L2680" s="18">
        <f t="shared" si="123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 s="12" t="s">
        <v>8316</v>
      </c>
      <c r="R2680" s="12" t="s">
        <v>8353</v>
      </c>
      <c r="S2680">
        <f t="shared" si="125"/>
        <v>550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6">
        <f t="shared" si="124"/>
        <v>42033.001087962963</v>
      </c>
      <c r="L2681" s="18">
        <f t="shared" si="123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 s="12" t="s">
        <v>8316</v>
      </c>
      <c r="R2681" s="12" t="s">
        <v>8353</v>
      </c>
      <c r="S2681">
        <f t="shared" si="125"/>
        <v>44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6">
        <f t="shared" si="124"/>
        <v>42436.211701388893</v>
      </c>
      <c r="L2682" s="18">
        <f t="shared" si="123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 s="12" t="s">
        <v>8316</v>
      </c>
      <c r="R2682" s="12" t="s">
        <v>8353</v>
      </c>
      <c r="S2682">
        <f t="shared" si="125"/>
        <v>69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6">
        <f t="shared" si="124"/>
        <v>41805.895254629628</v>
      </c>
      <c r="L2683" s="18">
        <f t="shared" si="123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 s="12" t="s">
        <v>8333</v>
      </c>
      <c r="R2683" s="12" t="s">
        <v>8334</v>
      </c>
      <c r="S2683">
        <f t="shared" si="125"/>
        <v>27.5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6">
        <f t="shared" si="124"/>
        <v>41932.871990740743</v>
      </c>
      <c r="L2684" s="18">
        <f t="shared" si="123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 s="12" t="s">
        <v>8333</v>
      </c>
      <c r="R2684" s="12" t="s">
        <v>8334</v>
      </c>
      <c r="S2684">
        <f t="shared" si="125"/>
        <v>84.9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6">
        <f t="shared" si="124"/>
        <v>42034.75509259259</v>
      </c>
      <c r="L2685" s="18">
        <f t="shared" si="123"/>
        <v>42064.75509259259</v>
      </c>
      <c r="M2685" t="b">
        <v>0</v>
      </c>
      <c r="N2685">
        <v>3</v>
      </c>
      <c r="O2685" t="b">
        <v>0</v>
      </c>
      <c r="P2685" t="s">
        <v>8282</v>
      </c>
      <c r="Q2685" s="12" t="s">
        <v>8333</v>
      </c>
      <c r="R2685" s="12" t="s">
        <v>8334</v>
      </c>
      <c r="S2685">
        <f t="shared" si="125"/>
        <v>12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6">
        <f t="shared" si="124"/>
        <v>41820.914641203701</v>
      </c>
      <c r="L2686" s="18">
        <f t="shared" si="123"/>
        <v>41860.914641203701</v>
      </c>
      <c r="M2686" t="b">
        <v>0</v>
      </c>
      <c r="N2686">
        <v>4</v>
      </c>
      <c r="O2686" t="b">
        <v>0</v>
      </c>
      <c r="P2686" t="s">
        <v>8282</v>
      </c>
      <c r="Q2686" s="12" t="s">
        <v>8333</v>
      </c>
      <c r="R2686" s="12" t="s">
        <v>8334</v>
      </c>
      <c r="S2686">
        <f t="shared" si="125"/>
        <v>200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6">
        <f t="shared" si="124"/>
        <v>42061.69594907407</v>
      </c>
      <c r="L2687" s="18">
        <f t="shared" si="123"/>
        <v>42121.654282407413</v>
      </c>
      <c r="M2687" t="b">
        <v>0</v>
      </c>
      <c r="N2687">
        <v>1</v>
      </c>
      <c r="O2687" t="b">
        <v>0</v>
      </c>
      <c r="P2687" t="s">
        <v>8282</v>
      </c>
      <c r="Q2687" s="12" t="s">
        <v>8333</v>
      </c>
      <c r="R2687" s="12" t="s">
        <v>8334</v>
      </c>
      <c r="S2687">
        <f t="shared" si="125"/>
        <v>10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6">
        <f t="shared" si="124"/>
        <v>41892.974803240737</v>
      </c>
      <c r="L2688" s="18">
        <f t="shared" si="123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 s="12" t="s">
        <v>8333</v>
      </c>
      <c r="R2688" s="12" t="s">
        <v>8334</v>
      </c>
      <c r="S2688">
        <f t="shared" si="125"/>
        <v>0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6">
        <f t="shared" si="124"/>
        <v>42154.64025462963</v>
      </c>
      <c r="L2689" s="18">
        <f t="shared" si="123"/>
        <v>42184.64025462963</v>
      </c>
      <c r="M2689" t="b">
        <v>0</v>
      </c>
      <c r="N2689">
        <v>0</v>
      </c>
      <c r="O2689" t="b">
        <v>0</v>
      </c>
      <c r="P2689" t="s">
        <v>8282</v>
      </c>
      <c r="Q2689" s="12" t="s">
        <v>8333</v>
      </c>
      <c r="R2689" s="12" t="s">
        <v>8334</v>
      </c>
      <c r="S2689">
        <f t="shared" si="125"/>
        <v>0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6">
        <f t="shared" si="124"/>
        <v>42028.118865740747</v>
      </c>
      <c r="L2690" s="18">
        <f t="shared" ref="L2690:L2753" si="126">(((I2690/60)/60)/24)+DATE(1970,1,1)</f>
        <v>42059.125</v>
      </c>
      <c r="M2690" t="b">
        <v>0</v>
      </c>
      <c r="N2690">
        <v>14</v>
      </c>
      <c r="O2690" t="b">
        <v>0</v>
      </c>
      <c r="P2690" t="s">
        <v>8282</v>
      </c>
      <c r="Q2690" s="12" t="s">
        <v>8333</v>
      </c>
      <c r="R2690" s="12" t="s">
        <v>8334</v>
      </c>
      <c r="S2690">
        <f t="shared" si="125"/>
        <v>5.29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6">
        <f t="shared" ref="K2691:K2754" si="127">(((J2691/60)/60)/24)+DATE(1970,1,1)</f>
        <v>42551.961689814809</v>
      </c>
      <c r="L2691" s="18">
        <f t="shared" si="126"/>
        <v>42581.961689814809</v>
      </c>
      <c r="M2691" t="b">
        <v>0</v>
      </c>
      <c r="N2691">
        <v>1</v>
      </c>
      <c r="O2691" t="b">
        <v>0</v>
      </c>
      <c r="P2691" t="s">
        <v>8282</v>
      </c>
      <c r="Q2691" s="12" t="s">
        <v>8333</v>
      </c>
      <c r="R2691" s="12" t="s">
        <v>8334</v>
      </c>
      <c r="S2691">
        <f t="shared" ref="S2691:S2754" si="128">IFERROR(ROUND(E2691/N2691,2),0)</f>
        <v>1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6">
        <f t="shared" si="127"/>
        <v>42113.105046296296</v>
      </c>
      <c r="L2692" s="18">
        <f t="shared" si="126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 s="12" t="s">
        <v>8333</v>
      </c>
      <c r="R2692" s="12" t="s">
        <v>8334</v>
      </c>
      <c r="S2692">
        <f t="shared" si="128"/>
        <v>72.760000000000005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6">
        <f t="shared" si="127"/>
        <v>42089.724039351851</v>
      </c>
      <c r="L2693" s="18">
        <f t="shared" si="126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 s="12" t="s">
        <v>8333</v>
      </c>
      <c r="R2693" s="12" t="s">
        <v>8334</v>
      </c>
      <c r="S2693">
        <f t="shared" si="128"/>
        <v>17.5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6">
        <f t="shared" si="127"/>
        <v>42058.334027777775</v>
      </c>
      <c r="L2694" s="18">
        <f t="shared" si="126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 s="12" t="s">
        <v>8333</v>
      </c>
      <c r="R2694" s="12" t="s">
        <v>8334</v>
      </c>
      <c r="S2694">
        <f t="shared" si="128"/>
        <v>25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6">
        <f t="shared" si="127"/>
        <v>41834.138495370367</v>
      </c>
      <c r="L2695" s="18">
        <f t="shared" si="126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 s="12" t="s">
        <v>8333</v>
      </c>
      <c r="R2695" s="12" t="s">
        <v>8334</v>
      </c>
      <c r="S2695">
        <f t="shared" si="128"/>
        <v>13.33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6">
        <f t="shared" si="127"/>
        <v>41878.140497685185</v>
      </c>
      <c r="L2696" s="18">
        <f t="shared" si="126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 s="12" t="s">
        <v>8333</v>
      </c>
      <c r="R2696" s="12" t="s">
        <v>8334</v>
      </c>
      <c r="S2696">
        <f t="shared" si="128"/>
        <v>1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6">
        <f t="shared" si="127"/>
        <v>42048.181921296295</v>
      </c>
      <c r="L2697" s="18">
        <f t="shared" si="126"/>
        <v>42108.14025462963</v>
      </c>
      <c r="M2697" t="b">
        <v>0</v>
      </c>
      <c r="N2697">
        <v>3</v>
      </c>
      <c r="O2697" t="b">
        <v>0</v>
      </c>
      <c r="P2697" t="s">
        <v>8282</v>
      </c>
      <c r="Q2697" s="12" t="s">
        <v>8333</v>
      </c>
      <c r="R2697" s="12" t="s">
        <v>8334</v>
      </c>
      <c r="S2697">
        <f t="shared" si="128"/>
        <v>23.67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6">
        <f t="shared" si="127"/>
        <v>41964.844444444447</v>
      </c>
      <c r="L2698" s="18">
        <f t="shared" si="126"/>
        <v>41998.844444444447</v>
      </c>
      <c r="M2698" t="b">
        <v>0</v>
      </c>
      <c r="N2698">
        <v>38</v>
      </c>
      <c r="O2698" t="b">
        <v>0</v>
      </c>
      <c r="P2698" t="s">
        <v>8282</v>
      </c>
      <c r="Q2698" s="12" t="s">
        <v>8333</v>
      </c>
      <c r="R2698" s="12" t="s">
        <v>8334</v>
      </c>
      <c r="S2698">
        <f t="shared" si="128"/>
        <v>89.21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6">
        <f t="shared" si="127"/>
        <v>42187.940081018518</v>
      </c>
      <c r="L2699" s="18">
        <f t="shared" si="126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 s="12" t="s">
        <v>8333</v>
      </c>
      <c r="R2699" s="12" t="s">
        <v>8334</v>
      </c>
      <c r="S2699">
        <f t="shared" si="128"/>
        <v>116.56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6">
        <f t="shared" si="127"/>
        <v>41787.898240740738</v>
      </c>
      <c r="L2700" s="18">
        <f t="shared" si="126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 s="12" t="s">
        <v>8333</v>
      </c>
      <c r="R2700" s="12" t="s">
        <v>8334</v>
      </c>
      <c r="S2700">
        <f t="shared" si="128"/>
        <v>13.01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6">
        <f t="shared" si="127"/>
        <v>41829.896562499998</v>
      </c>
      <c r="L2701" s="18">
        <f t="shared" si="126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 s="12" t="s">
        <v>8333</v>
      </c>
      <c r="R2701" s="12" t="s">
        <v>8334</v>
      </c>
      <c r="S2701">
        <f t="shared" si="128"/>
        <v>0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6">
        <f t="shared" si="127"/>
        <v>41870.87467592593</v>
      </c>
      <c r="L2702" s="18">
        <f t="shared" si="126"/>
        <v>41900.87467592593</v>
      </c>
      <c r="M2702" t="b">
        <v>0</v>
      </c>
      <c r="N2702">
        <v>4</v>
      </c>
      <c r="O2702" t="b">
        <v>0</v>
      </c>
      <c r="P2702" t="s">
        <v>8282</v>
      </c>
      <c r="Q2702" s="12" t="s">
        <v>8333</v>
      </c>
      <c r="R2702" s="12" t="s">
        <v>8334</v>
      </c>
      <c r="S2702">
        <f t="shared" si="128"/>
        <v>17.5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6">
        <f t="shared" si="127"/>
        <v>42801.774699074071</v>
      </c>
      <c r="L2703" s="18">
        <f t="shared" si="126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 s="12" t="s">
        <v>8314</v>
      </c>
      <c r="R2703" s="12" t="s">
        <v>8354</v>
      </c>
      <c r="S2703">
        <f t="shared" si="128"/>
        <v>34.130000000000003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6">
        <f t="shared" si="127"/>
        <v>42800.801817129628</v>
      </c>
      <c r="L2704" s="18">
        <f t="shared" si="126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 s="12" t="s">
        <v>8314</v>
      </c>
      <c r="R2704" s="12" t="s">
        <v>8354</v>
      </c>
      <c r="S2704">
        <f t="shared" si="128"/>
        <v>132.35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6">
        <f t="shared" si="127"/>
        <v>42756.690162037034</v>
      </c>
      <c r="L2705" s="18">
        <f t="shared" si="126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 s="12" t="s">
        <v>8314</v>
      </c>
      <c r="R2705" s="12" t="s">
        <v>8354</v>
      </c>
      <c r="S2705">
        <f t="shared" si="128"/>
        <v>922.22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6">
        <f t="shared" si="127"/>
        <v>42787.862430555557</v>
      </c>
      <c r="L2706" s="18">
        <f t="shared" si="126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 s="12" t="s">
        <v>8314</v>
      </c>
      <c r="R2706" s="12" t="s">
        <v>8354</v>
      </c>
      <c r="S2706">
        <f t="shared" si="128"/>
        <v>163.57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6">
        <f t="shared" si="127"/>
        <v>42773.916180555556</v>
      </c>
      <c r="L2707" s="18">
        <f t="shared" si="126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 s="12" t="s">
        <v>8314</v>
      </c>
      <c r="R2707" s="12" t="s">
        <v>8354</v>
      </c>
      <c r="S2707">
        <f t="shared" si="128"/>
        <v>217.38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6">
        <f t="shared" si="127"/>
        <v>41899.294942129629</v>
      </c>
      <c r="L2708" s="18">
        <f t="shared" si="126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 s="12" t="s">
        <v>8314</v>
      </c>
      <c r="R2708" s="12" t="s">
        <v>8354</v>
      </c>
      <c r="S2708">
        <f t="shared" si="128"/>
        <v>149.44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6">
        <f t="shared" si="127"/>
        <v>41391.782905092594</v>
      </c>
      <c r="L2709" s="18">
        <f t="shared" si="126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 s="12" t="s">
        <v>8314</v>
      </c>
      <c r="R2709" s="12" t="s">
        <v>8354</v>
      </c>
      <c r="S2709">
        <f t="shared" si="128"/>
        <v>71.239999999999995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6">
        <f t="shared" si="127"/>
        <v>42512.698217592595</v>
      </c>
      <c r="L2710" s="18">
        <f t="shared" si="126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 s="12" t="s">
        <v>8314</v>
      </c>
      <c r="R2710" s="12" t="s">
        <v>8354</v>
      </c>
      <c r="S2710">
        <f t="shared" si="128"/>
        <v>44.46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6">
        <f t="shared" si="127"/>
        <v>42612.149780092594</v>
      </c>
      <c r="L2711" s="18">
        <f t="shared" si="126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 s="12" t="s">
        <v>8314</v>
      </c>
      <c r="R2711" s="12" t="s">
        <v>8354</v>
      </c>
      <c r="S2711">
        <f t="shared" si="128"/>
        <v>164.94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6">
        <f t="shared" si="127"/>
        <v>41828.229490740741</v>
      </c>
      <c r="L2712" s="18">
        <f t="shared" si="126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 s="12" t="s">
        <v>8314</v>
      </c>
      <c r="R2712" s="12" t="s">
        <v>8354</v>
      </c>
      <c r="S2712">
        <f t="shared" si="128"/>
        <v>84.87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6">
        <f t="shared" si="127"/>
        <v>41780.745254629634</v>
      </c>
      <c r="L2713" s="18">
        <f t="shared" si="126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 s="12" t="s">
        <v>8314</v>
      </c>
      <c r="R2713" s="12" t="s">
        <v>8354</v>
      </c>
      <c r="S2713">
        <f t="shared" si="128"/>
        <v>53.95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6">
        <f t="shared" si="127"/>
        <v>41432.062037037038</v>
      </c>
      <c r="L2714" s="18">
        <f t="shared" si="126"/>
        <v>41468.75</v>
      </c>
      <c r="M2714" t="b">
        <v>1</v>
      </c>
      <c r="N2714">
        <v>143</v>
      </c>
      <c r="O2714" t="b">
        <v>1</v>
      </c>
      <c r="P2714" t="s">
        <v>8301</v>
      </c>
      <c r="Q2714" s="12" t="s">
        <v>8314</v>
      </c>
      <c r="R2714" s="12" t="s">
        <v>8354</v>
      </c>
      <c r="S2714">
        <f t="shared" si="128"/>
        <v>50.53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6">
        <f t="shared" si="127"/>
        <v>42322.653749999998</v>
      </c>
      <c r="L2715" s="18">
        <f t="shared" si="126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 s="12" t="s">
        <v>8314</v>
      </c>
      <c r="R2715" s="12" t="s">
        <v>8354</v>
      </c>
      <c r="S2715">
        <f t="shared" si="128"/>
        <v>108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6">
        <f t="shared" si="127"/>
        <v>42629.655046296291</v>
      </c>
      <c r="L2716" s="18">
        <f t="shared" si="126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 s="12" t="s">
        <v>8314</v>
      </c>
      <c r="R2716" s="12" t="s">
        <v>8354</v>
      </c>
      <c r="S2716">
        <f t="shared" si="128"/>
        <v>95.37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6">
        <f t="shared" si="127"/>
        <v>42387.398472222223</v>
      </c>
      <c r="L2717" s="18">
        <f t="shared" si="126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 s="12" t="s">
        <v>8314</v>
      </c>
      <c r="R2717" s="12" t="s">
        <v>8354</v>
      </c>
      <c r="S2717">
        <f t="shared" si="128"/>
        <v>57.63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6">
        <f t="shared" si="127"/>
        <v>42255.333252314813</v>
      </c>
      <c r="L2718" s="18">
        <f t="shared" si="126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 s="12" t="s">
        <v>8314</v>
      </c>
      <c r="R2718" s="12" t="s">
        <v>8354</v>
      </c>
      <c r="S2718">
        <f t="shared" si="128"/>
        <v>64.16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6">
        <f t="shared" si="127"/>
        <v>41934.914918981485</v>
      </c>
      <c r="L2719" s="18">
        <f t="shared" si="126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 s="12" t="s">
        <v>8314</v>
      </c>
      <c r="R2719" s="12" t="s">
        <v>8354</v>
      </c>
      <c r="S2719">
        <f t="shared" si="128"/>
        <v>92.39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6">
        <f t="shared" si="127"/>
        <v>42465.596585648149</v>
      </c>
      <c r="L2720" s="18">
        <f t="shared" si="126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 s="12" t="s">
        <v>8314</v>
      </c>
      <c r="R2720" s="12" t="s">
        <v>8354</v>
      </c>
      <c r="S2720">
        <f t="shared" si="128"/>
        <v>125.98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6">
        <f t="shared" si="127"/>
        <v>42418.031180555554</v>
      </c>
      <c r="L2721" s="18">
        <f t="shared" si="126"/>
        <v>42477.989513888882</v>
      </c>
      <c r="M2721" t="b">
        <v>0</v>
      </c>
      <c r="N2721">
        <v>69</v>
      </c>
      <c r="O2721" t="b">
        <v>1</v>
      </c>
      <c r="P2721" t="s">
        <v>8301</v>
      </c>
      <c r="Q2721" s="12" t="s">
        <v>8314</v>
      </c>
      <c r="R2721" s="12" t="s">
        <v>8354</v>
      </c>
      <c r="S2721">
        <f t="shared" si="128"/>
        <v>94.64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6">
        <f t="shared" si="127"/>
        <v>42655.465891203698</v>
      </c>
      <c r="L2722" s="18">
        <f t="shared" si="126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 s="12" t="s">
        <v>8314</v>
      </c>
      <c r="R2722" s="12" t="s">
        <v>8354</v>
      </c>
      <c r="S2722">
        <f t="shared" si="128"/>
        <v>170.7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6">
        <f t="shared" si="127"/>
        <v>41493.543958333335</v>
      </c>
      <c r="L2723" s="18">
        <f t="shared" si="126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 s="12" t="s">
        <v>8316</v>
      </c>
      <c r="R2723" s="12" t="s">
        <v>8346</v>
      </c>
      <c r="S2723">
        <f t="shared" si="128"/>
        <v>40.76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6">
        <f t="shared" si="127"/>
        <v>42704.857094907406</v>
      </c>
      <c r="L2724" s="18">
        <f t="shared" si="126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 s="12" t="s">
        <v>8316</v>
      </c>
      <c r="R2724" s="12" t="s">
        <v>8346</v>
      </c>
      <c r="S2724">
        <f t="shared" si="128"/>
        <v>68.25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6">
        <f t="shared" si="127"/>
        <v>41944.83898148148</v>
      </c>
      <c r="L2725" s="18">
        <f t="shared" si="126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 s="12" t="s">
        <v>8316</v>
      </c>
      <c r="R2725" s="12" t="s">
        <v>8346</v>
      </c>
      <c r="S2725">
        <f t="shared" si="128"/>
        <v>95.49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6">
        <f t="shared" si="127"/>
        <v>42199.32707175926</v>
      </c>
      <c r="L2726" s="18">
        <f t="shared" si="126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 s="12" t="s">
        <v>8316</v>
      </c>
      <c r="R2726" s="12" t="s">
        <v>8346</v>
      </c>
      <c r="S2726">
        <f t="shared" si="128"/>
        <v>7.19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6">
        <f t="shared" si="127"/>
        <v>42745.744618055556</v>
      </c>
      <c r="L2727" s="18">
        <f t="shared" si="126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 s="12" t="s">
        <v>8316</v>
      </c>
      <c r="R2727" s="12" t="s">
        <v>8346</v>
      </c>
      <c r="S2727">
        <f t="shared" si="128"/>
        <v>511.65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6">
        <f t="shared" si="127"/>
        <v>42452.579988425925</v>
      </c>
      <c r="L2728" s="18">
        <f t="shared" si="126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 s="12" t="s">
        <v>8316</v>
      </c>
      <c r="R2728" s="12" t="s">
        <v>8346</v>
      </c>
      <c r="S2728">
        <f t="shared" si="128"/>
        <v>261.75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6">
        <f t="shared" si="127"/>
        <v>42198.676655092597</v>
      </c>
      <c r="L2729" s="18">
        <f t="shared" si="126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 s="12" t="s">
        <v>8316</v>
      </c>
      <c r="R2729" s="12" t="s">
        <v>8346</v>
      </c>
      <c r="S2729">
        <f t="shared" si="128"/>
        <v>69.760000000000005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6">
        <f t="shared" si="127"/>
        <v>42333.59993055556</v>
      </c>
      <c r="L2730" s="18">
        <f t="shared" si="126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 s="12" t="s">
        <v>8316</v>
      </c>
      <c r="R2730" s="12" t="s">
        <v>8346</v>
      </c>
      <c r="S2730">
        <f t="shared" si="128"/>
        <v>77.23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6">
        <f t="shared" si="127"/>
        <v>42095.240706018521</v>
      </c>
      <c r="L2731" s="18">
        <f t="shared" si="126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 s="12" t="s">
        <v>8316</v>
      </c>
      <c r="R2731" s="12" t="s">
        <v>8346</v>
      </c>
      <c r="S2731">
        <f t="shared" si="128"/>
        <v>340.57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6">
        <f t="shared" si="127"/>
        <v>41351.541377314818</v>
      </c>
      <c r="L2732" s="18">
        <f t="shared" si="126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 s="12" t="s">
        <v>8316</v>
      </c>
      <c r="R2732" s="12" t="s">
        <v>8346</v>
      </c>
      <c r="S2732">
        <f t="shared" si="128"/>
        <v>67.42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6">
        <f t="shared" si="127"/>
        <v>41872.525717592594</v>
      </c>
      <c r="L2733" s="18">
        <f t="shared" si="126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 s="12" t="s">
        <v>8316</v>
      </c>
      <c r="R2733" s="12" t="s">
        <v>8346</v>
      </c>
      <c r="S2733">
        <f t="shared" si="128"/>
        <v>845.7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6">
        <f t="shared" si="127"/>
        <v>41389.808194444442</v>
      </c>
      <c r="L2734" s="18">
        <f t="shared" si="126"/>
        <v>41422</v>
      </c>
      <c r="M2734" t="b">
        <v>0</v>
      </c>
      <c r="N2734">
        <v>146</v>
      </c>
      <c r="O2734" t="b">
        <v>1</v>
      </c>
      <c r="P2734" t="s">
        <v>8293</v>
      </c>
      <c r="Q2734" s="12" t="s">
        <v>8316</v>
      </c>
      <c r="R2734" s="12" t="s">
        <v>8346</v>
      </c>
      <c r="S2734">
        <f t="shared" si="128"/>
        <v>97.19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6">
        <f t="shared" si="127"/>
        <v>42044.272847222222</v>
      </c>
      <c r="L2735" s="18">
        <f t="shared" si="126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 s="12" t="s">
        <v>8316</v>
      </c>
      <c r="R2735" s="12" t="s">
        <v>8346</v>
      </c>
      <c r="S2735">
        <f t="shared" si="128"/>
        <v>451.84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6">
        <f t="shared" si="127"/>
        <v>42626.668888888889</v>
      </c>
      <c r="L2736" s="18">
        <f t="shared" si="126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 s="12" t="s">
        <v>8316</v>
      </c>
      <c r="R2736" s="12" t="s">
        <v>8346</v>
      </c>
      <c r="S2736">
        <f t="shared" si="128"/>
        <v>138.66999999999999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6">
        <f t="shared" si="127"/>
        <v>41316.120949074073</v>
      </c>
      <c r="L2737" s="18">
        <f t="shared" si="126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 s="12" t="s">
        <v>8316</v>
      </c>
      <c r="R2737" s="12" t="s">
        <v>8346</v>
      </c>
      <c r="S2737">
        <f t="shared" si="128"/>
        <v>21.64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6">
        <f t="shared" si="127"/>
        <v>41722.666354166664</v>
      </c>
      <c r="L2738" s="18">
        <f t="shared" si="126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 s="12" t="s">
        <v>8316</v>
      </c>
      <c r="R2738" s="12" t="s">
        <v>8346</v>
      </c>
      <c r="S2738">
        <f t="shared" si="128"/>
        <v>169.52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6">
        <f t="shared" si="127"/>
        <v>41611.917673611111</v>
      </c>
      <c r="L2739" s="18">
        <f t="shared" si="126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 s="12" t="s">
        <v>8316</v>
      </c>
      <c r="R2739" s="12" t="s">
        <v>8346</v>
      </c>
      <c r="S2739">
        <f t="shared" si="128"/>
        <v>161.88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6">
        <f t="shared" si="127"/>
        <v>42620.143564814818</v>
      </c>
      <c r="L2740" s="18">
        <f t="shared" si="126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 s="12" t="s">
        <v>8316</v>
      </c>
      <c r="R2740" s="12" t="s">
        <v>8346</v>
      </c>
      <c r="S2740">
        <f t="shared" si="128"/>
        <v>493.13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6">
        <f t="shared" si="127"/>
        <v>41719.887928240743</v>
      </c>
      <c r="L2741" s="18">
        <f t="shared" si="126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 s="12" t="s">
        <v>8316</v>
      </c>
      <c r="R2741" s="12" t="s">
        <v>8346</v>
      </c>
      <c r="S2741">
        <f t="shared" si="128"/>
        <v>22.12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6">
        <f t="shared" si="127"/>
        <v>42045.031851851847</v>
      </c>
      <c r="L2742" s="18">
        <f t="shared" si="126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 s="12" t="s">
        <v>8316</v>
      </c>
      <c r="R2742" s="12" t="s">
        <v>8346</v>
      </c>
      <c r="S2742">
        <f t="shared" si="128"/>
        <v>18.239999999999998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6">
        <f t="shared" si="127"/>
        <v>41911.657430555555</v>
      </c>
      <c r="L2743" s="18">
        <f t="shared" si="126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 s="12" t="s">
        <v>8319</v>
      </c>
      <c r="R2743" s="12" t="s">
        <v>8355</v>
      </c>
      <c r="S2743">
        <f t="shared" si="128"/>
        <v>8.75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6">
        <f t="shared" si="127"/>
        <v>41030.719756944447</v>
      </c>
      <c r="L2744" s="18">
        <f t="shared" si="126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 s="12" t="s">
        <v>8319</v>
      </c>
      <c r="R2744" s="12" t="s">
        <v>8355</v>
      </c>
      <c r="S2744">
        <f t="shared" si="128"/>
        <v>40.61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6">
        <f t="shared" si="127"/>
        <v>42632.328784722224</v>
      </c>
      <c r="L2745" s="18">
        <f t="shared" si="126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 s="12" t="s">
        <v>8319</v>
      </c>
      <c r="R2745" s="12" t="s">
        <v>8355</v>
      </c>
      <c r="S2745">
        <f t="shared" si="128"/>
        <v>0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6">
        <f t="shared" si="127"/>
        <v>40938.062476851854</v>
      </c>
      <c r="L2746" s="18">
        <f t="shared" si="126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 s="12" t="s">
        <v>8319</v>
      </c>
      <c r="R2746" s="12" t="s">
        <v>8355</v>
      </c>
      <c r="S2746">
        <f t="shared" si="128"/>
        <v>37.950000000000003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6">
        <f t="shared" si="127"/>
        <v>41044.988055555557</v>
      </c>
      <c r="L2747" s="18">
        <f t="shared" si="126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 s="12" t="s">
        <v>8319</v>
      </c>
      <c r="R2747" s="12" t="s">
        <v>8355</v>
      </c>
      <c r="S2747">
        <f t="shared" si="128"/>
        <v>35.729999999999997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6">
        <f t="shared" si="127"/>
        <v>41850.781377314815</v>
      </c>
      <c r="L2748" s="18">
        <f t="shared" si="126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 s="12" t="s">
        <v>8319</v>
      </c>
      <c r="R2748" s="12" t="s">
        <v>8355</v>
      </c>
      <c r="S2748">
        <f t="shared" si="128"/>
        <v>42.16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6">
        <f t="shared" si="127"/>
        <v>41044.64811342593</v>
      </c>
      <c r="L2749" s="18">
        <f t="shared" si="126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 s="12" t="s">
        <v>8319</v>
      </c>
      <c r="R2749" s="12" t="s">
        <v>8355</v>
      </c>
      <c r="S2749">
        <f t="shared" si="128"/>
        <v>35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6">
        <f t="shared" si="127"/>
        <v>42585.7106712963</v>
      </c>
      <c r="L2750" s="18">
        <f t="shared" si="126"/>
        <v>42615.7106712963</v>
      </c>
      <c r="M2750" t="b">
        <v>0</v>
      </c>
      <c r="N2750">
        <v>4</v>
      </c>
      <c r="O2750" t="b">
        <v>0</v>
      </c>
      <c r="P2750" t="s">
        <v>8302</v>
      </c>
      <c r="Q2750" s="12" t="s">
        <v>8319</v>
      </c>
      <c r="R2750" s="12" t="s">
        <v>8355</v>
      </c>
      <c r="S2750">
        <f t="shared" si="128"/>
        <v>13.25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6">
        <f t="shared" si="127"/>
        <v>42068.799039351856</v>
      </c>
      <c r="L2751" s="18">
        <f t="shared" si="126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 s="12" t="s">
        <v>8319</v>
      </c>
      <c r="R2751" s="12" t="s">
        <v>8355</v>
      </c>
      <c r="S2751">
        <f t="shared" si="128"/>
        <v>55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6">
        <f t="shared" si="127"/>
        <v>41078.899826388886</v>
      </c>
      <c r="L2752" s="18">
        <f t="shared" si="126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 s="12" t="s">
        <v>8319</v>
      </c>
      <c r="R2752" s="12" t="s">
        <v>8355</v>
      </c>
      <c r="S2752">
        <f t="shared" si="128"/>
        <v>0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6">
        <f t="shared" si="127"/>
        <v>41747.887060185189</v>
      </c>
      <c r="L2753" s="18">
        <f t="shared" si="126"/>
        <v>41807.887060185189</v>
      </c>
      <c r="M2753" t="b">
        <v>0</v>
      </c>
      <c r="N2753">
        <v>0</v>
      </c>
      <c r="O2753" t="b">
        <v>0</v>
      </c>
      <c r="P2753" t="s">
        <v>8302</v>
      </c>
      <c r="Q2753" s="12" t="s">
        <v>8319</v>
      </c>
      <c r="R2753" s="12" t="s">
        <v>8355</v>
      </c>
      <c r="S2753">
        <f t="shared" si="128"/>
        <v>0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6">
        <f t="shared" si="127"/>
        <v>40855.765092592592</v>
      </c>
      <c r="L2754" s="18">
        <f t="shared" ref="L2754:L2817" si="129"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8302</v>
      </c>
      <c r="Q2754" s="12" t="s">
        <v>8319</v>
      </c>
      <c r="R2754" s="12" t="s">
        <v>8355</v>
      </c>
      <c r="S2754">
        <f t="shared" si="128"/>
        <v>39.29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6">
        <f t="shared" ref="K2755:K2818" si="130">(((J2755/60)/60)/24)+DATE(1970,1,1)</f>
        <v>41117.900729166664</v>
      </c>
      <c r="L2755" s="18">
        <f t="shared" si="129"/>
        <v>41147.900729166664</v>
      </c>
      <c r="M2755" t="b">
        <v>0</v>
      </c>
      <c r="N2755">
        <v>8</v>
      </c>
      <c r="O2755" t="b">
        <v>0</v>
      </c>
      <c r="P2755" t="s">
        <v>8302</v>
      </c>
      <c r="Q2755" s="12" t="s">
        <v>8319</v>
      </c>
      <c r="R2755" s="12" t="s">
        <v>8355</v>
      </c>
      <c r="S2755">
        <f t="shared" ref="S2755:S2818" si="131">IFERROR(ROUND(E2755/N2755,2),0)</f>
        <v>47.5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6">
        <f t="shared" si="130"/>
        <v>41863.636006944449</v>
      </c>
      <c r="L2756" s="18">
        <f t="shared" si="129"/>
        <v>41893.636006944449</v>
      </c>
      <c r="M2756" t="b">
        <v>0</v>
      </c>
      <c r="N2756">
        <v>0</v>
      </c>
      <c r="O2756" t="b">
        <v>0</v>
      </c>
      <c r="P2756" t="s">
        <v>8302</v>
      </c>
      <c r="Q2756" s="12" t="s">
        <v>8319</v>
      </c>
      <c r="R2756" s="12" t="s">
        <v>8355</v>
      </c>
      <c r="S2756">
        <f t="shared" si="131"/>
        <v>0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6">
        <f t="shared" si="130"/>
        <v>42072.790821759263</v>
      </c>
      <c r="L2757" s="18">
        <f t="shared" si="129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 s="12" t="s">
        <v>8319</v>
      </c>
      <c r="R2757" s="12" t="s">
        <v>8355</v>
      </c>
      <c r="S2757">
        <f t="shared" si="131"/>
        <v>17.329999999999998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6">
        <f t="shared" si="130"/>
        <v>41620.90047453704</v>
      </c>
      <c r="L2758" s="18">
        <f t="shared" si="129"/>
        <v>41650.90047453704</v>
      </c>
      <c r="M2758" t="b">
        <v>0</v>
      </c>
      <c r="N2758">
        <v>33</v>
      </c>
      <c r="O2758" t="b">
        <v>0</v>
      </c>
      <c r="P2758" t="s">
        <v>8302</v>
      </c>
      <c r="Q2758" s="12" t="s">
        <v>8319</v>
      </c>
      <c r="R2758" s="12" t="s">
        <v>8355</v>
      </c>
      <c r="S2758">
        <f t="shared" si="131"/>
        <v>31.76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6">
        <f t="shared" si="130"/>
        <v>42573.65662037037</v>
      </c>
      <c r="L2759" s="18">
        <f t="shared" si="129"/>
        <v>42588.65662037037</v>
      </c>
      <c r="M2759" t="b">
        <v>0</v>
      </c>
      <c r="N2759">
        <v>2</v>
      </c>
      <c r="O2759" t="b">
        <v>0</v>
      </c>
      <c r="P2759" t="s">
        <v>8302</v>
      </c>
      <c r="Q2759" s="12" t="s">
        <v>8319</v>
      </c>
      <c r="R2759" s="12" t="s">
        <v>8355</v>
      </c>
      <c r="S2759">
        <f t="shared" si="131"/>
        <v>5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6">
        <f t="shared" si="130"/>
        <v>42639.441932870366</v>
      </c>
      <c r="L2760" s="18">
        <f t="shared" si="129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 s="12" t="s">
        <v>8319</v>
      </c>
      <c r="R2760" s="12" t="s">
        <v>8355</v>
      </c>
      <c r="S2760">
        <f t="shared" si="131"/>
        <v>39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6">
        <f t="shared" si="130"/>
        <v>42524.36650462963</v>
      </c>
      <c r="L2761" s="18">
        <f t="shared" si="129"/>
        <v>42567.36650462963</v>
      </c>
      <c r="M2761" t="b">
        <v>0</v>
      </c>
      <c r="N2761">
        <v>2</v>
      </c>
      <c r="O2761" t="b">
        <v>0</v>
      </c>
      <c r="P2761" t="s">
        <v>8302</v>
      </c>
      <c r="Q2761" s="12" t="s">
        <v>8319</v>
      </c>
      <c r="R2761" s="12" t="s">
        <v>8355</v>
      </c>
      <c r="S2761">
        <f t="shared" si="131"/>
        <v>52.5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6">
        <f t="shared" si="130"/>
        <v>41415.461319444446</v>
      </c>
      <c r="L2762" s="18">
        <f t="shared" si="129"/>
        <v>41445.461319444446</v>
      </c>
      <c r="M2762" t="b">
        <v>0</v>
      </c>
      <c r="N2762">
        <v>0</v>
      </c>
      <c r="O2762" t="b">
        <v>0</v>
      </c>
      <c r="P2762" t="s">
        <v>8302</v>
      </c>
      <c r="Q2762" s="12" t="s">
        <v>8319</v>
      </c>
      <c r="R2762" s="12" t="s">
        <v>8355</v>
      </c>
      <c r="S2762">
        <f t="shared" si="131"/>
        <v>0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6">
        <f t="shared" si="130"/>
        <v>41247.063576388886</v>
      </c>
      <c r="L2763" s="18">
        <f t="shared" si="129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 s="12" t="s">
        <v>8319</v>
      </c>
      <c r="R2763" s="12" t="s">
        <v>8355</v>
      </c>
      <c r="S2763">
        <f t="shared" si="131"/>
        <v>9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6">
        <f t="shared" si="130"/>
        <v>40927.036979166667</v>
      </c>
      <c r="L2764" s="18">
        <f t="shared" si="129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 s="12" t="s">
        <v>8319</v>
      </c>
      <c r="R2764" s="12" t="s">
        <v>8355</v>
      </c>
      <c r="S2764">
        <f t="shared" si="131"/>
        <v>25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6">
        <f t="shared" si="130"/>
        <v>41373.579675925925</v>
      </c>
      <c r="L2765" s="18">
        <f t="shared" si="129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 s="12" t="s">
        <v>8319</v>
      </c>
      <c r="R2765" s="12" t="s">
        <v>8355</v>
      </c>
      <c r="S2765">
        <f t="shared" si="131"/>
        <v>30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6">
        <f t="shared" si="130"/>
        <v>41030.292025462964</v>
      </c>
      <c r="L2766" s="18">
        <f t="shared" si="129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 s="12" t="s">
        <v>8319</v>
      </c>
      <c r="R2766" s="12" t="s">
        <v>8355</v>
      </c>
      <c r="S2766">
        <f t="shared" si="131"/>
        <v>11.25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6">
        <f t="shared" si="130"/>
        <v>41194.579027777778</v>
      </c>
      <c r="L2767" s="18">
        <f t="shared" si="129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 s="12" t="s">
        <v>8319</v>
      </c>
      <c r="R2767" s="12" t="s">
        <v>8355</v>
      </c>
      <c r="S2767">
        <f t="shared" si="131"/>
        <v>0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6">
        <f t="shared" si="130"/>
        <v>40736.668032407404</v>
      </c>
      <c r="L2768" s="18">
        <f t="shared" si="129"/>
        <v>40766.668032407404</v>
      </c>
      <c r="M2768" t="b">
        <v>0</v>
      </c>
      <c r="N2768">
        <v>4</v>
      </c>
      <c r="O2768" t="b">
        <v>0</v>
      </c>
      <c r="P2768" t="s">
        <v>8302</v>
      </c>
      <c r="Q2768" s="12" t="s">
        <v>8319</v>
      </c>
      <c r="R2768" s="12" t="s">
        <v>8355</v>
      </c>
      <c r="S2768">
        <f t="shared" si="131"/>
        <v>25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6">
        <f t="shared" si="130"/>
        <v>42172.958912037036</v>
      </c>
      <c r="L2769" s="18">
        <f t="shared" si="129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 s="12" t="s">
        <v>8319</v>
      </c>
      <c r="R2769" s="12" t="s">
        <v>8355</v>
      </c>
      <c r="S2769">
        <f t="shared" si="131"/>
        <v>11.33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6">
        <f t="shared" si="130"/>
        <v>40967.614849537036</v>
      </c>
      <c r="L2770" s="18">
        <f t="shared" si="129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 s="12" t="s">
        <v>8319</v>
      </c>
      <c r="R2770" s="12" t="s">
        <v>8355</v>
      </c>
      <c r="S2770">
        <f t="shared" si="131"/>
        <v>29.47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6">
        <f t="shared" si="130"/>
        <v>41745.826273148145</v>
      </c>
      <c r="L2771" s="18">
        <f t="shared" si="129"/>
        <v>41795.826273148145</v>
      </c>
      <c r="M2771" t="b">
        <v>0</v>
      </c>
      <c r="N2771">
        <v>2</v>
      </c>
      <c r="O2771" t="b">
        <v>0</v>
      </c>
      <c r="P2771" t="s">
        <v>8302</v>
      </c>
      <c r="Q2771" s="12" t="s">
        <v>8319</v>
      </c>
      <c r="R2771" s="12" t="s">
        <v>8355</v>
      </c>
      <c r="S2771">
        <f t="shared" si="131"/>
        <v>1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6">
        <f t="shared" si="130"/>
        <v>41686.705208333333</v>
      </c>
      <c r="L2772" s="18">
        <f t="shared" si="129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 s="12" t="s">
        <v>8319</v>
      </c>
      <c r="R2772" s="12" t="s">
        <v>8355</v>
      </c>
      <c r="S2772">
        <f t="shared" si="131"/>
        <v>63.1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6">
        <f t="shared" si="130"/>
        <v>41257.531712962962</v>
      </c>
      <c r="L2773" s="18">
        <f t="shared" si="129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 s="12" t="s">
        <v>8319</v>
      </c>
      <c r="R2773" s="12" t="s">
        <v>8355</v>
      </c>
      <c r="S2773">
        <f t="shared" si="131"/>
        <v>0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6">
        <f t="shared" si="130"/>
        <v>41537.869143518517</v>
      </c>
      <c r="L2774" s="18">
        <f t="shared" si="129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 s="12" t="s">
        <v>8319</v>
      </c>
      <c r="R2774" s="12" t="s">
        <v>8355</v>
      </c>
      <c r="S2774">
        <f t="shared" si="131"/>
        <v>0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6">
        <f t="shared" si="130"/>
        <v>42474.86482638889</v>
      </c>
      <c r="L2775" s="18">
        <f t="shared" si="129"/>
        <v>42484.86482638889</v>
      </c>
      <c r="M2775" t="b">
        <v>0</v>
      </c>
      <c r="N2775">
        <v>1</v>
      </c>
      <c r="O2775" t="b">
        <v>0</v>
      </c>
      <c r="P2775" t="s">
        <v>8302</v>
      </c>
      <c r="Q2775" s="12" t="s">
        <v>8319</v>
      </c>
      <c r="R2775" s="12" t="s">
        <v>8355</v>
      </c>
      <c r="S2775">
        <f t="shared" si="131"/>
        <v>1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6">
        <f t="shared" si="130"/>
        <v>41311.126481481479</v>
      </c>
      <c r="L2776" s="18">
        <f t="shared" si="129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 s="12" t="s">
        <v>8319</v>
      </c>
      <c r="R2776" s="12" t="s">
        <v>8355</v>
      </c>
      <c r="S2776">
        <f t="shared" si="131"/>
        <v>43.85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6">
        <f t="shared" si="130"/>
        <v>40863.013356481482</v>
      </c>
      <c r="L2777" s="18">
        <f t="shared" si="129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 s="12" t="s">
        <v>8319</v>
      </c>
      <c r="R2777" s="12" t="s">
        <v>8355</v>
      </c>
      <c r="S2777">
        <f t="shared" si="131"/>
        <v>75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6">
        <f t="shared" si="130"/>
        <v>42136.297175925924</v>
      </c>
      <c r="L2778" s="18">
        <f t="shared" si="129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 s="12" t="s">
        <v>8319</v>
      </c>
      <c r="R2778" s="12" t="s">
        <v>8355</v>
      </c>
      <c r="S2778">
        <f t="shared" si="131"/>
        <v>45.97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6">
        <f t="shared" si="130"/>
        <v>42172.669027777782</v>
      </c>
      <c r="L2779" s="18">
        <f t="shared" si="129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 s="12" t="s">
        <v>8319</v>
      </c>
      <c r="R2779" s="12" t="s">
        <v>8355</v>
      </c>
      <c r="S2779">
        <f t="shared" si="131"/>
        <v>10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6">
        <f t="shared" si="130"/>
        <v>41846.978078703702</v>
      </c>
      <c r="L2780" s="18">
        <f t="shared" si="129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 s="12" t="s">
        <v>8319</v>
      </c>
      <c r="R2780" s="12" t="s">
        <v>8355</v>
      </c>
      <c r="S2780">
        <f t="shared" si="131"/>
        <v>93.67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6">
        <f t="shared" si="130"/>
        <v>42300.585891203707</v>
      </c>
      <c r="L2781" s="18">
        <f t="shared" si="129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 s="12" t="s">
        <v>8319</v>
      </c>
      <c r="R2781" s="12" t="s">
        <v>8355</v>
      </c>
      <c r="S2781">
        <f t="shared" si="131"/>
        <v>53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6">
        <f t="shared" si="130"/>
        <v>42774.447777777779</v>
      </c>
      <c r="L2782" s="18">
        <f t="shared" si="129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 s="12" t="s">
        <v>8319</v>
      </c>
      <c r="R2782" s="12" t="s">
        <v>8355</v>
      </c>
      <c r="S2782">
        <f t="shared" si="131"/>
        <v>0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6">
        <f t="shared" si="130"/>
        <v>42018.94159722222</v>
      </c>
      <c r="L2783" s="18">
        <f t="shared" si="129"/>
        <v>42047.291666666672</v>
      </c>
      <c r="M2783" t="b">
        <v>0</v>
      </c>
      <c r="N2783">
        <v>28</v>
      </c>
      <c r="O2783" t="b">
        <v>1</v>
      </c>
      <c r="P2783" t="s">
        <v>8269</v>
      </c>
      <c r="Q2783" s="12" t="s">
        <v>8314</v>
      </c>
      <c r="R2783" s="12" t="s">
        <v>8315</v>
      </c>
      <c r="S2783">
        <f t="shared" si="131"/>
        <v>47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6">
        <f t="shared" si="130"/>
        <v>42026.924976851849</v>
      </c>
      <c r="L2784" s="18">
        <f t="shared" si="129"/>
        <v>42052.207638888889</v>
      </c>
      <c r="M2784" t="b">
        <v>0</v>
      </c>
      <c r="N2784">
        <v>18</v>
      </c>
      <c r="O2784" t="b">
        <v>1</v>
      </c>
      <c r="P2784" t="s">
        <v>8269</v>
      </c>
      <c r="Q2784" s="12" t="s">
        <v>8314</v>
      </c>
      <c r="R2784" s="12" t="s">
        <v>8315</v>
      </c>
      <c r="S2784">
        <f t="shared" si="131"/>
        <v>66.67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6">
        <f t="shared" si="130"/>
        <v>42103.535254629634</v>
      </c>
      <c r="L2785" s="18">
        <f t="shared" si="129"/>
        <v>42117.535254629634</v>
      </c>
      <c r="M2785" t="b">
        <v>0</v>
      </c>
      <c r="N2785">
        <v>61</v>
      </c>
      <c r="O2785" t="b">
        <v>1</v>
      </c>
      <c r="P2785" t="s">
        <v>8269</v>
      </c>
      <c r="Q2785" s="12" t="s">
        <v>8314</v>
      </c>
      <c r="R2785" s="12" t="s">
        <v>8315</v>
      </c>
      <c r="S2785">
        <f t="shared" si="131"/>
        <v>18.77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6">
        <f t="shared" si="130"/>
        <v>41920.787534722222</v>
      </c>
      <c r="L2786" s="18">
        <f t="shared" si="129"/>
        <v>41941.787534722222</v>
      </c>
      <c r="M2786" t="b">
        <v>0</v>
      </c>
      <c r="N2786">
        <v>108</v>
      </c>
      <c r="O2786" t="b">
        <v>1</v>
      </c>
      <c r="P2786" t="s">
        <v>8269</v>
      </c>
      <c r="Q2786" s="12" t="s">
        <v>8314</v>
      </c>
      <c r="R2786" s="12" t="s">
        <v>8315</v>
      </c>
      <c r="S2786">
        <f t="shared" si="131"/>
        <v>66.11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6">
        <f t="shared" si="130"/>
        <v>42558.189432870371</v>
      </c>
      <c r="L2787" s="18">
        <f t="shared" si="129"/>
        <v>42587.875</v>
      </c>
      <c r="M2787" t="b">
        <v>0</v>
      </c>
      <c r="N2787">
        <v>142</v>
      </c>
      <c r="O2787" t="b">
        <v>1</v>
      </c>
      <c r="P2787" t="s">
        <v>8269</v>
      </c>
      <c r="Q2787" s="12" t="s">
        <v>8314</v>
      </c>
      <c r="R2787" s="12" t="s">
        <v>8315</v>
      </c>
      <c r="S2787">
        <f t="shared" si="131"/>
        <v>36.86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6">
        <f t="shared" si="130"/>
        <v>41815.569212962961</v>
      </c>
      <c r="L2788" s="18">
        <f t="shared" si="129"/>
        <v>41829.569212962961</v>
      </c>
      <c r="M2788" t="b">
        <v>0</v>
      </c>
      <c r="N2788">
        <v>74</v>
      </c>
      <c r="O2788" t="b">
        <v>1</v>
      </c>
      <c r="P2788" t="s">
        <v>8269</v>
      </c>
      <c r="Q2788" s="12" t="s">
        <v>8314</v>
      </c>
      <c r="R2788" s="12" t="s">
        <v>8315</v>
      </c>
      <c r="S2788">
        <f t="shared" si="131"/>
        <v>39.81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6">
        <f t="shared" si="130"/>
        <v>41808.198518518519</v>
      </c>
      <c r="L2789" s="18">
        <f t="shared" si="129"/>
        <v>41838.198518518519</v>
      </c>
      <c r="M2789" t="b">
        <v>0</v>
      </c>
      <c r="N2789">
        <v>38</v>
      </c>
      <c r="O2789" t="b">
        <v>1</v>
      </c>
      <c r="P2789" t="s">
        <v>8269</v>
      </c>
      <c r="Q2789" s="12" t="s">
        <v>8314</v>
      </c>
      <c r="R2789" s="12" t="s">
        <v>8315</v>
      </c>
      <c r="S2789">
        <f t="shared" si="131"/>
        <v>31.5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6">
        <f t="shared" si="130"/>
        <v>42550.701886574068</v>
      </c>
      <c r="L2790" s="18">
        <f t="shared" si="129"/>
        <v>42580.701886574068</v>
      </c>
      <c r="M2790" t="b">
        <v>0</v>
      </c>
      <c r="N2790">
        <v>20</v>
      </c>
      <c r="O2790" t="b">
        <v>1</v>
      </c>
      <c r="P2790" t="s">
        <v>8269</v>
      </c>
      <c r="Q2790" s="12" t="s">
        <v>8314</v>
      </c>
      <c r="R2790" s="12" t="s">
        <v>8315</v>
      </c>
      <c r="S2790">
        <f t="shared" si="131"/>
        <v>102.5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6">
        <f t="shared" si="130"/>
        <v>42056.013124999998</v>
      </c>
      <c r="L2791" s="18">
        <f t="shared" si="129"/>
        <v>42075.166666666672</v>
      </c>
      <c r="M2791" t="b">
        <v>0</v>
      </c>
      <c r="N2791">
        <v>24</v>
      </c>
      <c r="O2791" t="b">
        <v>1</v>
      </c>
      <c r="P2791" t="s">
        <v>8269</v>
      </c>
      <c r="Q2791" s="12" t="s">
        <v>8314</v>
      </c>
      <c r="R2791" s="12" t="s">
        <v>8315</v>
      </c>
      <c r="S2791">
        <f t="shared" si="131"/>
        <v>126.46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6">
        <f t="shared" si="130"/>
        <v>42016.938692129625</v>
      </c>
      <c r="L2792" s="18">
        <f t="shared" si="129"/>
        <v>42046.938692129625</v>
      </c>
      <c r="M2792" t="b">
        <v>0</v>
      </c>
      <c r="N2792">
        <v>66</v>
      </c>
      <c r="O2792" t="b">
        <v>1</v>
      </c>
      <c r="P2792" t="s">
        <v>8269</v>
      </c>
      <c r="Q2792" s="12" t="s">
        <v>8314</v>
      </c>
      <c r="R2792" s="12" t="s">
        <v>8315</v>
      </c>
      <c r="S2792">
        <f t="shared" si="131"/>
        <v>47.88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6">
        <f t="shared" si="130"/>
        <v>42591.899988425925</v>
      </c>
      <c r="L2793" s="18">
        <f t="shared" si="129"/>
        <v>42622.166666666672</v>
      </c>
      <c r="M2793" t="b">
        <v>0</v>
      </c>
      <c r="N2793">
        <v>28</v>
      </c>
      <c r="O2793" t="b">
        <v>1</v>
      </c>
      <c r="P2793" t="s">
        <v>8269</v>
      </c>
      <c r="Q2793" s="12" t="s">
        <v>8314</v>
      </c>
      <c r="R2793" s="12" t="s">
        <v>8315</v>
      </c>
      <c r="S2793">
        <f t="shared" si="131"/>
        <v>73.209999999999994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6">
        <f t="shared" si="130"/>
        <v>42183.231006944443</v>
      </c>
      <c r="L2794" s="18">
        <f t="shared" si="129"/>
        <v>42228.231006944443</v>
      </c>
      <c r="M2794" t="b">
        <v>0</v>
      </c>
      <c r="N2794">
        <v>24</v>
      </c>
      <c r="O2794" t="b">
        <v>1</v>
      </c>
      <c r="P2794" t="s">
        <v>8269</v>
      </c>
      <c r="Q2794" s="12" t="s">
        <v>8314</v>
      </c>
      <c r="R2794" s="12" t="s">
        <v>8315</v>
      </c>
      <c r="S2794">
        <f t="shared" si="131"/>
        <v>89.67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6">
        <f t="shared" si="130"/>
        <v>42176.419039351851</v>
      </c>
      <c r="L2795" s="18">
        <f t="shared" si="129"/>
        <v>42206.419039351851</v>
      </c>
      <c r="M2795" t="b">
        <v>0</v>
      </c>
      <c r="N2795">
        <v>73</v>
      </c>
      <c r="O2795" t="b">
        <v>1</v>
      </c>
      <c r="P2795" t="s">
        <v>8269</v>
      </c>
      <c r="Q2795" s="12" t="s">
        <v>8314</v>
      </c>
      <c r="R2795" s="12" t="s">
        <v>8315</v>
      </c>
      <c r="S2795">
        <f t="shared" si="131"/>
        <v>151.46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6">
        <f t="shared" si="130"/>
        <v>42416.691655092596</v>
      </c>
      <c r="L2796" s="18">
        <f t="shared" si="129"/>
        <v>42432.791666666672</v>
      </c>
      <c r="M2796" t="b">
        <v>0</v>
      </c>
      <c r="N2796">
        <v>3</v>
      </c>
      <c r="O2796" t="b">
        <v>1</v>
      </c>
      <c r="P2796" t="s">
        <v>8269</v>
      </c>
      <c r="Q2796" s="12" t="s">
        <v>8314</v>
      </c>
      <c r="R2796" s="12" t="s">
        <v>8315</v>
      </c>
      <c r="S2796">
        <f t="shared" si="131"/>
        <v>25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6">
        <f t="shared" si="130"/>
        <v>41780.525937500002</v>
      </c>
      <c r="L2797" s="18">
        <f t="shared" si="129"/>
        <v>41796.958333333336</v>
      </c>
      <c r="M2797" t="b">
        <v>0</v>
      </c>
      <c r="N2797">
        <v>20</v>
      </c>
      <c r="O2797" t="b">
        <v>1</v>
      </c>
      <c r="P2797" t="s">
        <v>8269</v>
      </c>
      <c r="Q2797" s="12" t="s">
        <v>8314</v>
      </c>
      <c r="R2797" s="12" t="s">
        <v>8315</v>
      </c>
      <c r="S2797">
        <f t="shared" si="131"/>
        <v>36.5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6">
        <f t="shared" si="130"/>
        <v>41795.528101851851</v>
      </c>
      <c r="L2798" s="18">
        <f t="shared" si="129"/>
        <v>41825.528101851851</v>
      </c>
      <c r="M2798" t="b">
        <v>0</v>
      </c>
      <c r="N2798">
        <v>21</v>
      </c>
      <c r="O2798" t="b">
        <v>1</v>
      </c>
      <c r="P2798" t="s">
        <v>8269</v>
      </c>
      <c r="Q2798" s="12" t="s">
        <v>8314</v>
      </c>
      <c r="R2798" s="12" t="s">
        <v>8315</v>
      </c>
      <c r="S2798">
        <f t="shared" si="131"/>
        <v>44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6">
        <f t="shared" si="130"/>
        <v>41798.94027777778</v>
      </c>
      <c r="L2799" s="18">
        <f t="shared" si="129"/>
        <v>41828.94027777778</v>
      </c>
      <c r="M2799" t="b">
        <v>0</v>
      </c>
      <c r="N2799">
        <v>94</v>
      </c>
      <c r="O2799" t="b">
        <v>1</v>
      </c>
      <c r="P2799" t="s">
        <v>8269</v>
      </c>
      <c r="Q2799" s="12" t="s">
        <v>8314</v>
      </c>
      <c r="R2799" s="12" t="s">
        <v>8315</v>
      </c>
      <c r="S2799">
        <f t="shared" si="131"/>
        <v>87.36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6">
        <f t="shared" si="130"/>
        <v>42201.675011574072</v>
      </c>
      <c r="L2800" s="18">
        <f t="shared" si="129"/>
        <v>42216.666666666672</v>
      </c>
      <c r="M2800" t="b">
        <v>0</v>
      </c>
      <c r="N2800">
        <v>139</v>
      </c>
      <c r="O2800" t="b">
        <v>1</v>
      </c>
      <c r="P2800" t="s">
        <v>8269</v>
      </c>
      <c r="Q2800" s="12" t="s">
        <v>8314</v>
      </c>
      <c r="R2800" s="12" t="s">
        <v>8315</v>
      </c>
      <c r="S2800">
        <f t="shared" si="131"/>
        <v>36.47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6">
        <f t="shared" si="130"/>
        <v>42507.264699074076</v>
      </c>
      <c r="L2801" s="18">
        <f t="shared" si="129"/>
        <v>42538.666666666672</v>
      </c>
      <c r="M2801" t="b">
        <v>0</v>
      </c>
      <c r="N2801">
        <v>130</v>
      </c>
      <c r="O2801" t="b">
        <v>1</v>
      </c>
      <c r="P2801" t="s">
        <v>8269</v>
      </c>
      <c r="Q2801" s="12" t="s">
        <v>8314</v>
      </c>
      <c r="R2801" s="12" t="s">
        <v>8315</v>
      </c>
      <c r="S2801">
        <f t="shared" si="131"/>
        <v>44.86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6">
        <f t="shared" si="130"/>
        <v>41948.552847222221</v>
      </c>
      <c r="L2802" s="18">
        <f t="shared" si="129"/>
        <v>42008.552847222221</v>
      </c>
      <c r="M2802" t="b">
        <v>0</v>
      </c>
      <c r="N2802">
        <v>31</v>
      </c>
      <c r="O2802" t="b">
        <v>1</v>
      </c>
      <c r="P2802" t="s">
        <v>8269</v>
      </c>
      <c r="Q2802" s="12" t="s">
        <v>8314</v>
      </c>
      <c r="R2802" s="12" t="s">
        <v>8315</v>
      </c>
      <c r="S2802">
        <f t="shared" si="131"/>
        <v>42.9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6">
        <f t="shared" si="130"/>
        <v>41900.243159722224</v>
      </c>
      <c r="L2803" s="18">
        <f t="shared" si="129"/>
        <v>41922.458333333336</v>
      </c>
      <c r="M2803" t="b">
        <v>0</v>
      </c>
      <c r="N2803">
        <v>13</v>
      </c>
      <c r="O2803" t="b">
        <v>1</v>
      </c>
      <c r="P2803" t="s">
        <v>8269</v>
      </c>
      <c r="Q2803" s="12" t="s">
        <v>8314</v>
      </c>
      <c r="R2803" s="12" t="s">
        <v>8315</v>
      </c>
      <c r="S2803">
        <f t="shared" si="131"/>
        <v>51.23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6">
        <f t="shared" si="130"/>
        <v>42192.64707175926</v>
      </c>
      <c r="L2804" s="18">
        <f t="shared" si="129"/>
        <v>42222.64707175926</v>
      </c>
      <c r="M2804" t="b">
        <v>0</v>
      </c>
      <c r="N2804">
        <v>90</v>
      </c>
      <c r="O2804" t="b">
        <v>1</v>
      </c>
      <c r="P2804" t="s">
        <v>8269</v>
      </c>
      <c r="Q2804" s="12" t="s">
        <v>8314</v>
      </c>
      <c r="R2804" s="12" t="s">
        <v>8315</v>
      </c>
      <c r="S2804">
        <f t="shared" si="131"/>
        <v>33.94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6">
        <f t="shared" si="130"/>
        <v>42158.065694444449</v>
      </c>
      <c r="L2805" s="18">
        <f t="shared" si="129"/>
        <v>42201</v>
      </c>
      <c r="M2805" t="b">
        <v>0</v>
      </c>
      <c r="N2805">
        <v>141</v>
      </c>
      <c r="O2805" t="b">
        <v>1</v>
      </c>
      <c r="P2805" t="s">
        <v>8269</v>
      </c>
      <c r="Q2805" s="12" t="s">
        <v>8314</v>
      </c>
      <c r="R2805" s="12" t="s">
        <v>8315</v>
      </c>
      <c r="S2805">
        <f t="shared" si="131"/>
        <v>90.74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6">
        <f t="shared" si="130"/>
        <v>41881.453587962962</v>
      </c>
      <c r="L2806" s="18">
        <f t="shared" si="129"/>
        <v>41911.453587962962</v>
      </c>
      <c r="M2806" t="b">
        <v>0</v>
      </c>
      <c r="N2806">
        <v>23</v>
      </c>
      <c r="O2806" t="b">
        <v>1</v>
      </c>
      <c r="P2806" t="s">
        <v>8269</v>
      </c>
      <c r="Q2806" s="12" t="s">
        <v>8314</v>
      </c>
      <c r="R2806" s="12" t="s">
        <v>8315</v>
      </c>
      <c r="S2806">
        <f t="shared" si="131"/>
        <v>50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6">
        <f t="shared" si="130"/>
        <v>42213.505474537036</v>
      </c>
      <c r="L2807" s="18">
        <f t="shared" si="129"/>
        <v>42238.505474537036</v>
      </c>
      <c r="M2807" t="b">
        <v>0</v>
      </c>
      <c r="N2807">
        <v>18</v>
      </c>
      <c r="O2807" t="b">
        <v>1</v>
      </c>
      <c r="P2807" t="s">
        <v>8269</v>
      </c>
      <c r="Q2807" s="12" t="s">
        <v>8314</v>
      </c>
      <c r="R2807" s="12" t="s">
        <v>8315</v>
      </c>
      <c r="S2807">
        <f t="shared" si="131"/>
        <v>24.44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6">
        <f t="shared" si="130"/>
        <v>42185.267245370371</v>
      </c>
      <c r="L2808" s="18">
        <f t="shared" si="129"/>
        <v>42221.458333333328</v>
      </c>
      <c r="M2808" t="b">
        <v>0</v>
      </c>
      <c r="N2808">
        <v>76</v>
      </c>
      <c r="O2808" t="b">
        <v>1</v>
      </c>
      <c r="P2808" t="s">
        <v>8269</v>
      </c>
      <c r="Q2808" s="12" t="s">
        <v>8314</v>
      </c>
      <c r="R2808" s="12" t="s">
        <v>8315</v>
      </c>
      <c r="S2808">
        <f t="shared" si="131"/>
        <v>44.25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6">
        <f t="shared" si="130"/>
        <v>42154.873124999998</v>
      </c>
      <c r="L2809" s="18">
        <f t="shared" si="129"/>
        <v>42184.873124999998</v>
      </c>
      <c r="M2809" t="b">
        <v>0</v>
      </c>
      <c r="N2809">
        <v>93</v>
      </c>
      <c r="O2809" t="b">
        <v>1</v>
      </c>
      <c r="P2809" t="s">
        <v>8269</v>
      </c>
      <c r="Q2809" s="12" t="s">
        <v>8314</v>
      </c>
      <c r="R2809" s="12" t="s">
        <v>8315</v>
      </c>
      <c r="S2809">
        <f t="shared" si="131"/>
        <v>67.739999999999995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6">
        <f t="shared" si="130"/>
        <v>42208.84646990741</v>
      </c>
      <c r="L2810" s="18">
        <f t="shared" si="129"/>
        <v>42238.84646990741</v>
      </c>
      <c r="M2810" t="b">
        <v>0</v>
      </c>
      <c r="N2810">
        <v>69</v>
      </c>
      <c r="O2810" t="b">
        <v>1</v>
      </c>
      <c r="P2810" t="s">
        <v>8269</v>
      </c>
      <c r="Q2810" s="12" t="s">
        <v>8314</v>
      </c>
      <c r="R2810" s="12" t="s">
        <v>8315</v>
      </c>
      <c r="S2810">
        <f t="shared" si="131"/>
        <v>65.38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6">
        <f t="shared" si="130"/>
        <v>42451.496817129635</v>
      </c>
      <c r="L2811" s="18">
        <f t="shared" si="129"/>
        <v>42459.610416666663</v>
      </c>
      <c r="M2811" t="b">
        <v>0</v>
      </c>
      <c r="N2811">
        <v>21</v>
      </c>
      <c r="O2811" t="b">
        <v>1</v>
      </c>
      <c r="P2811" t="s">
        <v>8269</v>
      </c>
      <c r="Q2811" s="12" t="s">
        <v>8314</v>
      </c>
      <c r="R2811" s="12" t="s">
        <v>8315</v>
      </c>
      <c r="S2811">
        <f t="shared" si="131"/>
        <v>121.9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6">
        <f t="shared" si="130"/>
        <v>41759.13962962963</v>
      </c>
      <c r="L2812" s="18">
        <f t="shared" si="129"/>
        <v>41791.165972222225</v>
      </c>
      <c r="M2812" t="b">
        <v>0</v>
      </c>
      <c r="N2812">
        <v>57</v>
      </c>
      <c r="O2812" t="b">
        <v>1</v>
      </c>
      <c r="P2812" t="s">
        <v>8269</v>
      </c>
      <c r="Q2812" s="12" t="s">
        <v>8314</v>
      </c>
      <c r="R2812" s="12" t="s">
        <v>8315</v>
      </c>
      <c r="S2812">
        <f t="shared" si="131"/>
        <v>47.46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6">
        <f t="shared" si="130"/>
        <v>42028.496562500004</v>
      </c>
      <c r="L2813" s="18">
        <f t="shared" si="129"/>
        <v>42058.496562500004</v>
      </c>
      <c r="M2813" t="b">
        <v>0</v>
      </c>
      <c r="N2813">
        <v>108</v>
      </c>
      <c r="O2813" t="b">
        <v>1</v>
      </c>
      <c r="P2813" t="s">
        <v>8269</v>
      </c>
      <c r="Q2813" s="12" t="s">
        <v>8314</v>
      </c>
      <c r="R2813" s="12" t="s">
        <v>8315</v>
      </c>
      <c r="S2813">
        <f t="shared" si="131"/>
        <v>92.84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6">
        <f t="shared" si="130"/>
        <v>42054.74418981481</v>
      </c>
      <c r="L2814" s="18">
        <f t="shared" si="129"/>
        <v>42100.166666666672</v>
      </c>
      <c r="M2814" t="b">
        <v>0</v>
      </c>
      <c r="N2814">
        <v>83</v>
      </c>
      <c r="O2814" t="b">
        <v>1</v>
      </c>
      <c r="P2814" t="s">
        <v>8269</v>
      </c>
      <c r="Q2814" s="12" t="s">
        <v>8314</v>
      </c>
      <c r="R2814" s="12" t="s">
        <v>8315</v>
      </c>
      <c r="S2814">
        <f t="shared" si="131"/>
        <v>68.25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6">
        <f t="shared" si="130"/>
        <v>42693.742604166662</v>
      </c>
      <c r="L2815" s="18">
        <f t="shared" si="129"/>
        <v>42718.742604166662</v>
      </c>
      <c r="M2815" t="b">
        <v>0</v>
      </c>
      <c r="N2815">
        <v>96</v>
      </c>
      <c r="O2815" t="b">
        <v>1</v>
      </c>
      <c r="P2815" t="s">
        <v>8269</v>
      </c>
      <c r="Q2815" s="12" t="s">
        <v>8314</v>
      </c>
      <c r="R2815" s="12" t="s">
        <v>8315</v>
      </c>
      <c r="S2815">
        <f t="shared" si="131"/>
        <v>37.21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6">
        <f t="shared" si="130"/>
        <v>42103.399479166663</v>
      </c>
      <c r="L2816" s="18">
        <f t="shared" si="129"/>
        <v>42133.399479166663</v>
      </c>
      <c r="M2816" t="b">
        <v>0</v>
      </c>
      <c r="N2816">
        <v>64</v>
      </c>
      <c r="O2816" t="b">
        <v>1</v>
      </c>
      <c r="P2816" t="s">
        <v>8269</v>
      </c>
      <c r="Q2816" s="12" t="s">
        <v>8314</v>
      </c>
      <c r="R2816" s="12" t="s">
        <v>8315</v>
      </c>
      <c r="S2816">
        <f t="shared" si="131"/>
        <v>25.25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6">
        <f t="shared" si="130"/>
        <v>42559.776724537034</v>
      </c>
      <c r="L2817" s="18">
        <f t="shared" si="129"/>
        <v>42589.776724537034</v>
      </c>
      <c r="M2817" t="b">
        <v>0</v>
      </c>
      <c r="N2817">
        <v>14</v>
      </c>
      <c r="O2817" t="b">
        <v>1</v>
      </c>
      <c r="P2817" t="s">
        <v>8269</v>
      </c>
      <c r="Q2817" s="12" t="s">
        <v>8314</v>
      </c>
      <c r="R2817" s="12" t="s">
        <v>8315</v>
      </c>
      <c r="S2817">
        <f t="shared" si="131"/>
        <v>43.21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6">
        <f t="shared" si="130"/>
        <v>42188.467499999999</v>
      </c>
      <c r="L2818" s="18">
        <f t="shared" ref="L2818:L2881" si="132"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8269</v>
      </c>
      <c r="Q2818" s="12" t="s">
        <v>8314</v>
      </c>
      <c r="R2818" s="12" t="s">
        <v>8315</v>
      </c>
      <c r="S2818">
        <f t="shared" si="131"/>
        <v>25.13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6">
        <f t="shared" ref="K2819:K2882" si="133">(((J2819/60)/60)/24)+DATE(1970,1,1)</f>
        <v>42023.634976851856</v>
      </c>
      <c r="L2819" s="18">
        <f t="shared" si="132"/>
        <v>42063.634976851856</v>
      </c>
      <c r="M2819" t="b">
        <v>0</v>
      </c>
      <c r="N2819">
        <v>33</v>
      </c>
      <c r="O2819" t="b">
        <v>1</v>
      </c>
      <c r="P2819" t="s">
        <v>8269</v>
      </c>
      <c r="Q2819" s="12" t="s">
        <v>8314</v>
      </c>
      <c r="R2819" s="12" t="s">
        <v>8315</v>
      </c>
      <c r="S2819">
        <f t="shared" ref="S2819:S2882" si="134">IFERROR(ROUND(E2819/N2819,2),0)</f>
        <v>23.64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6">
        <f t="shared" si="133"/>
        <v>42250.598217592589</v>
      </c>
      <c r="L2820" s="18">
        <f t="shared" si="132"/>
        <v>42270.598217592589</v>
      </c>
      <c r="M2820" t="b">
        <v>0</v>
      </c>
      <c r="N2820">
        <v>102</v>
      </c>
      <c r="O2820" t="b">
        <v>1</v>
      </c>
      <c r="P2820" t="s">
        <v>8269</v>
      </c>
      <c r="Q2820" s="12" t="s">
        <v>8314</v>
      </c>
      <c r="R2820" s="12" t="s">
        <v>8315</v>
      </c>
      <c r="S2820">
        <f t="shared" si="134"/>
        <v>103.95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6">
        <f t="shared" si="133"/>
        <v>42139.525567129633</v>
      </c>
      <c r="L2821" s="18">
        <f t="shared" si="132"/>
        <v>42169.525567129633</v>
      </c>
      <c r="M2821" t="b">
        <v>0</v>
      </c>
      <c r="N2821">
        <v>104</v>
      </c>
      <c r="O2821" t="b">
        <v>1</v>
      </c>
      <c r="P2821" t="s">
        <v>8269</v>
      </c>
      <c r="Q2821" s="12" t="s">
        <v>8314</v>
      </c>
      <c r="R2821" s="12" t="s">
        <v>8315</v>
      </c>
      <c r="S2821">
        <f t="shared" si="134"/>
        <v>50.38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6">
        <f t="shared" si="133"/>
        <v>42401.610983796301</v>
      </c>
      <c r="L2822" s="18">
        <f t="shared" si="132"/>
        <v>42426</v>
      </c>
      <c r="M2822" t="b">
        <v>0</v>
      </c>
      <c r="N2822">
        <v>20</v>
      </c>
      <c r="O2822" t="b">
        <v>1</v>
      </c>
      <c r="P2822" t="s">
        <v>8269</v>
      </c>
      <c r="Q2822" s="12" t="s">
        <v>8314</v>
      </c>
      <c r="R2822" s="12" t="s">
        <v>8315</v>
      </c>
      <c r="S2822">
        <f t="shared" si="134"/>
        <v>13.6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6">
        <f t="shared" si="133"/>
        <v>41875.922858796301</v>
      </c>
      <c r="L2823" s="18">
        <f t="shared" si="132"/>
        <v>41905.922858796301</v>
      </c>
      <c r="M2823" t="b">
        <v>0</v>
      </c>
      <c r="N2823">
        <v>35</v>
      </c>
      <c r="O2823" t="b">
        <v>1</v>
      </c>
      <c r="P2823" t="s">
        <v>8269</v>
      </c>
      <c r="Q2823" s="12" t="s">
        <v>8314</v>
      </c>
      <c r="R2823" s="12" t="s">
        <v>8315</v>
      </c>
      <c r="S2823">
        <f t="shared" si="134"/>
        <v>28.57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6">
        <f t="shared" si="133"/>
        <v>42060.683935185181</v>
      </c>
      <c r="L2824" s="18">
        <f t="shared" si="132"/>
        <v>42090.642268518524</v>
      </c>
      <c r="M2824" t="b">
        <v>0</v>
      </c>
      <c r="N2824">
        <v>94</v>
      </c>
      <c r="O2824" t="b">
        <v>1</v>
      </c>
      <c r="P2824" t="s">
        <v>8269</v>
      </c>
      <c r="Q2824" s="12" t="s">
        <v>8314</v>
      </c>
      <c r="R2824" s="12" t="s">
        <v>8315</v>
      </c>
      <c r="S2824">
        <f t="shared" si="134"/>
        <v>63.83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6">
        <f t="shared" si="133"/>
        <v>42067.011643518519</v>
      </c>
      <c r="L2825" s="18">
        <f t="shared" si="132"/>
        <v>42094.957638888889</v>
      </c>
      <c r="M2825" t="b">
        <v>0</v>
      </c>
      <c r="N2825">
        <v>14</v>
      </c>
      <c r="O2825" t="b">
        <v>1</v>
      </c>
      <c r="P2825" t="s">
        <v>8269</v>
      </c>
      <c r="Q2825" s="12" t="s">
        <v>8314</v>
      </c>
      <c r="R2825" s="12" t="s">
        <v>8315</v>
      </c>
      <c r="S2825">
        <f t="shared" si="134"/>
        <v>8.86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6">
        <f t="shared" si="133"/>
        <v>42136.270787037036</v>
      </c>
      <c r="L2826" s="18">
        <f t="shared" si="132"/>
        <v>42168.071527777778</v>
      </c>
      <c r="M2826" t="b">
        <v>0</v>
      </c>
      <c r="N2826">
        <v>15</v>
      </c>
      <c r="O2826" t="b">
        <v>1</v>
      </c>
      <c r="P2826" t="s">
        <v>8269</v>
      </c>
      <c r="Q2826" s="12" t="s">
        <v>8314</v>
      </c>
      <c r="R2826" s="12" t="s">
        <v>8315</v>
      </c>
      <c r="S2826">
        <f t="shared" si="134"/>
        <v>50.67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6">
        <f t="shared" si="133"/>
        <v>42312.792662037042</v>
      </c>
      <c r="L2827" s="18">
        <f t="shared" si="132"/>
        <v>42342.792662037042</v>
      </c>
      <c r="M2827" t="b">
        <v>0</v>
      </c>
      <c r="N2827">
        <v>51</v>
      </c>
      <c r="O2827" t="b">
        <v>1</v>
      </c>
      <c r="P2827" t="s">
        <v>8269</v>
      </c>
      <c r="Q2827" s="12" t="s">
        <v>8314</v>
      </c>
      <c r="R2827" s="12" t="s">
        <v>8315</v>
      </c>
      <c r="S2827">
        <f t="shared" si="134"/>
        <v>60.78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6">
        <f t="shared" si="133"/>
        <v>42171.034861111111</v>
      </c>
      <c r="L2828" s="18">
        <f t="shared" si="132"/>
        <v>42195.291666666672</v>
      </c>
      <c r="M2828" t="b">
        <v>0</v>
      </c>
      <c r="N2828">
        <v>19</v>
      </c>
      <c r="O2828" t="b">
        <v>1</v>
      </c>
      <c r="P2828" t="s">
        <v>8269</v>
      </c>
      <c r="Q2828" s="12" t="s">
        <v>8314</v>
      </c>
      <c r="R2828" s="12" t="s">
        <v>8315</v>
      </c>
      <c r="S2828">
        <f t="shared" si="134"/>
        <v>113.42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6">
        <f t="shared" si="133"/>
        <v>42494.683634259258</v>
      </c>
      <c r="L2829" s="18">
        <f t="shared" si="132"/>
        <v>42524.6875</v>
      </c>
      <c r="M2829" t="b">
        <v>0</v>
      </c>
      <c r="N2829">
        <v>23</v>
      </c>
      <c r="O2829" t="b">
        <v>1</v>
      </c>
      <c r="P2829" t="s">
        <v>8269</v>
      </c>
      <c r="Q2829" s="12" t="s">
        <v>8314</v>
      </c>
      <c r="R2829" s="12" t="s">
        <v>8315</v>
      </c>
      <c r="S2829">
        <f t="shared" si="134"/>
        <v>104.57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6">
        <f t="shared" si="133"/>
        <v>42254.264687499999</v>
      </c>
      <c r="L2830" s="18">
        <f t="shared" si="132"/>
        <v>42279.958333333328</v>
      </c>
      <c r="M2830" t="b">
        <v>0</v>
      </c>
      <c r="N2830">
        <v>97</v>
      </c>
      <c r="O2830" t="b">
        <v>1</v>
      </c>
      <c r="P2830" t="s">
        <v>8269</v>
      </c>
      <c r="Q2830" s="12" t="s">
        <v>8314</v>
      </c>
      <c r="R2830" s="12" t="s">
        <v>8315</v>
      </c>
      <c r="S2830">
        <f t="shared" si="134"/>
        <v>98.31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6">
        <f t="shared" si="133"/>
        <v>42495.434236111112</v>
      </c>
      <c r="L2831" s="18">
        <f t="shared" si="132"/>
        <v>42523.434236111112</v>
      </c>
      <c r="M2831" t="b">
        <v>0</v>
      </c>
      <c r="N2831">
        <v>76</v>
      </c>
      <c r="O2831" t="b">
        <v>1</v>
      </c>
      <c r="P2831" t="s">
        <v>8269</v>
      </c>
      <c r="Q2831" s="12" t="s">
        <v>8314</v>
      </c>
      <c r="R2831" s="12" t="s">
        <v>8315</v>
      </c>
      <c r="S2831">
        <f t="shared" si="134"/>
        <v>35.04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6">
        <f t="shared" si="133"/>
        <v>41758.839675925927</v>
      </c>
      <c r="L2832" s="18">
        <f t="shared" si="132"/>
        <v>41771.165972222225</v>
      </c>
      <c r="M2832" t="b">
        <v>0</v>
      </c>
      <c r="N2832">
        <v>11</v>
      </c>
      <c r="O2832" t="b">
        <v>1</v>
      </c>
      <c r="P2832" t="s">
        <v>8269</v>
      </c>
      <c r="Q2832" s="12" t="s">
        <v>8314</v>
      </c>
      <c r="R2832" s="12" t="s">
        <v>8315</v>
      </c>
      <c r="S2832">
        <f t="shared" si="134"/>
        <v>272.73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6">
        <f t="shared" si="133"/>
        <v>42171.824884259258</v>
      </c>
      <c r="L2833" s="18">
        <f t="shared" si="132"/>
        <v>42201.824884259258</v>
      </c>
      <c r="M2833" t="b">
        <v>0</v>
      </c>
      <c r="N2833">
        <v>52</v>
      </c>
      <c r="O2833" t="b">
        <v>1</v>
      </c>
      <c r="P2833" t="s">
        <v>8269</v>
      </c>
      <c r="Q2833" s="12" t="s">
        <v>8314</v>
      </c>
      <c r="R2833" s="12" t="s">
        <v>8315</v>
      </c>
      <c r="S2833">
        <f t="shared" si="134"/>
        <v>63.85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6">
        <f t="shared" si="133"/>
        <v>41938.709421296298</v>
      </c>
      <c r="L2834" s="18">
        <f t="shared" si="132"/>
        <v>41966.916666666672</v>
      </c>
      <c r="M2834" t="b">
        <v>0</v>
      </c>
      <c r="N2834">
        <v>95</v>
      </c>
      <c r="O2834" t="b">
        <v>1</v>
      </c>
      <c r="P2834" t="s">
        <v>8269</v>
      </c>
      <c r="Q2834" s="12" t="s">
        <v>8314</v>
      </c>
      <c r="R2834" s="12" t="s">
        <v>8315</v>
      </c>
      <c r="S2834">
        <f t="shared" si="134"/>
        <v>30.19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6">
        <f t="shared" si="133"/>
        <v>42268.127696759257</v>
      </c>
      <c r="L2835" s="18">
        <f t="shared" si="132"/>
        <v>42288.083333333328</v>
      </c>
      <c r="M2835" t="b">
        <v>0</v>
      </c>
      <c r="N2835">
        <v>35</v>
      </c>
      <c r="O2835" t="b">
        <v>1</v>
      </c>
      <c r="P2835" t="s">
        <v>8269</v>
      </c>
      <c r="Q2835" s="12" t="s">
        <v>8314</v>
      </c>
      <c r="R2835" s="12" t="s">
        <v>8315</v>
      </c>
      <c r="S2835">
        <f t="shared" si="134"/>
        <v>83.51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6">
        <f t="shared" si="133"/>
        <v>42019.959837962961</v>
      </c>
      <c r="L2836" s="18">
        <f t="shared" si="132"/>
        <v>42034.959837962961</v>
      </c>
      <c r="M2836" t="b">
        <v>0</v>
      </c>
      <c r="N2836">
        <v>21</v>
      </c>
      <c r="O2836" t="b">
        <v>1</v>
      </c>
      <c r="P2836" t="s">
        <v>8269</v>
      </c>
      <c r="Q2836" s="12" t="s">
        <v>8314</v>
      </c>
      <c r="R2836" s="12" t="s">
        <v>8315</v>
      </c>
      <c r="S2836">
        <f t="shared" si="134"/>
        <v>64.760000000000005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6">
        <f t="shared" si="133"/>
        <v>42313.703900462962</v>
      </c>
      <c r="L2837" s="18">
        <f t="shared" si="132"/>
        <v>42343</v>
      </c>
      <c r="M2837" t="b">
        <v>0</v>
      </c>
      <c r="N2837">
        <v>93</v>
      </c>
      <c r="O2837" t="b">
        <v>1</v>
      </c>
      <c r="P2837" t="s">
        <v>8269</v>
      </c>
      <c r="Q2837" s="12" t="s">
        <v>8314</v>
      </c>
      <c r="R2837" s="12" t="s">
        <v>8315</v>
      </c>
      <c r="S2837">
        <f t="shared" si="134"/>
        <v>20.12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6">
        <f t="shared" si="133"/>
        <v>42746.261782407411</v>
      </c>
      <c r="L2838" s="18">
        <f t="shared" si="132"/>
        <v>42784.207638888889</v>
      </c>
      <c r="M2838" t="b">
        <v>0</v>
      </c>
      <c r="N2838">
        <v>11</v>
      </c>
      <c r="O2838" t="b">
        <v>1</v>
      </c>
      <c r="P2838" t="s">
        <v>8269</v>
      </c>
      <c r="Q2838" s="12" t="s">
        <v>8314</v>
      </c>
      <c r="R2838" s="12" t="s">
        <v>8315</v>
      </c>
      <c r="S2838">
        <f t="shared" si="134"/>
        <v>44.09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6">
        <f t="shared" si="133"/>
        <v>42307.908379629633</v>
      </c>
      <c r="L2839" s="18">
        <f t="shared" si="132"/>
        <v>42347.950046296297</v>
      </c>
      <c r="M2839" t="b">
        <v>0</v>
      </c>
      <c r="N2839">
        <v>21</v>
      </c>
      <c r="O2839" t="b">
        <v>1</v>
      </c>
      <c r="P2839" t="s">
        <v>8269</v>
      </c>
      <c r="Q2839" s="12" t="s">
        <v>8314</v>
      </c>
      <c r="R2839" s="12" t="s">
        <v>8315</v>
      </c>
      <c r="S2839">
        <f t="shared" si="134"/>
        <v>40.479999999999997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6">
        <f t="shared" si="133"/>
        <v>41842.607592592591</v>
      </c>
      <c r="L2840" s="18">
        <f t="shared" si="132"/>
        <v>41864.916666666664</v>
      </c>
      <c r="M2840" t="b">
        <v>0</v>
      </c>
      <c r="N2840">
        <v>54</v>
      </c>
      <c r="O2840" t="b">
        <v>1</v>
      </c>
      <c r="P2840" t="s">
        <v>8269</v>
      </c>
      <c r="Q2840" s="12" t="s">
        <v>8314</v>
      </c>
      <c r="R2840" s="12" t="s">
        <v>8315</v>
      </c>
      <c r="S2840">
        <f t="shared" si="134"/>
        <v>44.54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6">
        <f t="shared" si="133"/>
        <v>41853.240208333329</v>
      </c>
      <c r="L2841" s="18">
        <f t="shared" si="132"/>
        <v>41876.207638888889</v>
      </c>
      <c r="M2841" t="b">
        <v>0</v>
      </c>
      <c r="N2841">
        <v>31</v>
      </c>
      <c r="O2841" t="b">
        <v>1</v>
      </c>
      <c r="P2841" t="s">
        <v>8269</v>
      </c>
      <c r="Q2841" s="12" t="s">
        <v>8314</v>
      </c>
      <c r="R2841" s="12" t="s">
        <v>8315</v>
      </c>
      <c r="S2841">
        <f t="shared" si="134"/>
        <v>125.81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6">
        <f t="shared" si="133"/>
        <v>42060.035636574074</v>
      </c>
      <c r="L2842" s="18">
        <f t="shared" si="132"/>
        <v>42081.708333333328</v>
      </c>
      <c r="M2842" t="b">
        <v>0</v>
      </c>
      <c r="N2842">
        <v>132</v>
      </c>
      <c r="O2842" t="b">
        <v>1</v>
      </c>
      <c r="P2842" t="s">
        <v>8269</v>
      </c>
      <c r="Q2842" s="12" t="s">
        <v>8314</v>
      </c>
      <c r="R2842" s="12" t="s">
        <v>8315</v>
      </c>
      <c r="S2842">
        <f t="shared" si="134"/>
        <v>19.7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6">
        <f t="shared" si="133"/>
        <v>42291.739548611105</v>
      </c>
      <c r="L2843" s="18">
        <f t="shared" si="132"/>
        <v>42351.781215277777</v>
      </c>
      <c r="M2843" t="b">
        <v>0</v>
      </c>
      <c r="N2843">
        <v>1</v>
      </c>
      <c r="O2843" t="b">
        <v>0</v>
      </c>
      <c r="P2843" t="s">
        <v>8269</v>
      </c>
      <c r="Q2843" s="12" t="s">
        <v>8314</v>
      </c>
      <c r="R2843" s="12" t="s">
        <v>8315</v>
      </c>
      <c r="S2843">
        <f t="shared" si="134"/>
        <v>10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6">
        <f t="shared" si="133"/>
        <v>41784.952488425923</v>
      </c>
      <c r="L2844" s="18">
        <f t="shared" si="132"/>
        <v>41811.458333333336</v>
      </c>
      <c r="M2844" t="b">
        <v>0</v>
      </c>
      <c r="N2844">
        <v>0</v>
      </c>
      <c r="O2844" t="b">
        <v>0</v>
      </c>
      <c r="P2844" t="s">
        <v>8269</v>
      </c>
      <c r="Q2844" s="12" t="s">
        <v>8314</v>
      </c>
      <c r="R2844" s="12" t="s">
        <v>8315</v>
      </c>
      <c r="S2844">
        <f t="shared" si="134"/>
        <v>0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6">
        <f t="shared" si="133"/>
        <v>42492.737847222219</v>
      </c>
      <c r="L2845" s="18">
        <f t="shared" si="132"/>
        <v>42534.166666666672</v>
      </c>
      <c r="M2845" t="b">
        <v>0</v>
      </c>
      <c r="N2845">
        <v>0</v>
      </c>
      <c r="O2845" t="b">
        <v>0</v>
      </c>
      <c r="P2845" t="s">
        <v>8269</v>
      </c>
      <c r="Q2845" s="12" t="s">
        <v>8314</v>
      </c>
      <c r="R2845" s="12" t="s">
        <v>8315</v>
      </c>
      <c r="S2845">
        <f t="shared" si="134"/>
        <v>0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6">
        <f t="shared" si="133"/>
        <v>42709.546064814815</v>
      </c>
      <c r="L2846" s="18">
        <f t="shared" si="132"/>
        <v>42739.546064814815</v>
      </c>
      <c r="M2846" t="b">
        <v>0</v>
      </c>
      <c r="N2846">
        <v>1</v>
      </c>
      <c r="O2846" t="b">
        <v>0</v>
      </c>
      <c r="P2846" t="s">
        <v>8269</v>
      </c>
      <c r="Q2846" s="12" t="s">
        <v>8314</v>
      </c>
      <c r="R2846" s="12" t="s">
        <v>8315</v>
      </c>
      <c r="S2846">
        <f t="shared" si="134"/>
        <v>30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6">
        <f t="shared" si="133"/>
        <v>42103.016585648147</v>
      </c>
      <c r="L2847" s="18">
        <f t="shared" si="132"/>
        <v>42163.016585648147</v>
      </c>
      <c r="M2847" t="b">
        <v>0</v>
      </c>
      <c r="N2847">
        <v>39</v>
      </c>
      <c r="O2847" t="b">
        <v>0</v>
      </c>
      <c r="P2847" t="s">
        <v>8269</v>
      </c>
      <c r="Q2847" s="12" t="s">
        <v>8314</v>
      </c>
      <c r="R2847" s="12" t="s">
        <v>8315</v>
      </c>
      <c r="S2847">
        <f t="shared" si="134"/>
        <v>60.67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6">
        <f t="shared" si="133"/>
        <v>42108.692060185189</v>
      </c>
      <c r="L2848" s="18">
        <f t="shared" si="132"/>
        <v>42153.692060185189</v>
      </c>
      <c r="M2848" t="b">
        <v>0</v>
      </c>
      <c r="N2848">
        <v>0</v>
      </c>
      <c r="O2848" t="b">
        <v>0</v>
      </c>
      <c r="P2848" t="s">
        <v>8269</v>
      </c>
      <c r="Q2848" s="12" t="s">
        <v>8314</v>
      </c>
      <c r="R2848" s="12" t="s">
        <v>8315</v>
      </c>
      <c r="S2848">
        <f t="shared" si="134"/>
        <v>0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6">
        <f t="shared" si="133"/>
        <v>42453.806307870371</v>
      </c>
      <c r="L2849" s="18">
        <f t="shared" si="132"/>
        <v>42513.806307870371</v>
      </c>
      <c r="M2849" t="b">
        <v>0</v>
      </c>
      <c r="N2849">
        <v>0</v>
      </c>
      <c r="O2849" t="b">
        <v>0</v>
      </c>
      <c r="P2849" t="s">
        <v>8269</v>
      </c>
      <c r="Q2849" s="12" t="s">
        <v>8314</v>
      </c>
      <c r="R2849" s="12" t="s">
        <v>8315</v>
      </c>
      <c r="S2849">
        <f t="shared" si="134"/>
        <v>0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6">
        <f t="shared" si="133"/>
        <v>42123.648831018523</v>
      </c>
      <c r="L2850" s="18">
        <f t="shared" si="132"/>
        <v>42153.648831018523</v>
      </c>
      <c r="M2850" t="b">
        <v>0</v>
      </c>
      <c r="N2850">
        <v>3</v>
      </c>
      <c r="O2850" t="b">
        <v>0</v>
      </c>
      <c r="P2850" t="s">
        <v>8269</v>
      </c>
      <c r="Q2850" s="12" t="s">
        <v>8314</v>
      </c>
      <c r="R2850" s="12" t="s">
        <v>8315</v>
      </c>
      <c r="S2850">
        <f t="shared" si="134"/>
        <v>23.33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6">
        <f t="shared" si="133"/>
        <v>42453.428240740745</v>
      </c>
      <c r="L2851" s="18">
        <f t="shared" si="132"/>
        <v>42483.428240740745</v>
      </c>
      <c r="M2851" t="b">
        <v>0</v>
      </c>
      <c r="N2851">
        <v>1</v>
      </c>
      <c r="O2851" t="b">
        <v>0</v>
      </c>
      <c r="P2851" t="s">
        <v>8269</v>
      </c>
      <c r="Q2851" s="12" t="s">
        <v>8314</v>
      </c>
      <c r="R2851" s="12" t="s">
        <v>8315</v>
      </c>
      <c r="S2851">
        <f t="shared" si="134"/>
        <v>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6">
        <f t="shared" si="133"/>
        <v>41858.007071759261</v>
      </c>
      <c r="L2852" s="18">
        <f t="shared" si="132"/>
        <v>41888.007071759261</v>
      </c>
      <c r="M2852" t="b">
        <v>0</v>
      </c>
      <c r="N2852">
        <v>13</v>
      </c>
      <c r="O2852" t="b">
        <v>0</v>
      </c>
      <c r="P2852" t="s">
        <v>8269</v>
      </c>
      <c r="Q2852" s="12" t="s">
        <v>8314</v>
      </c>
      <c r="R2852" s="12" t="s">
        <v>8315</v>
      </c>
      <c r="S2852">
        <f t="shared" si="134"/>
        <v>23.92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6">
        <f t="shared" si="133"/>
        <v>42390.002650462964</v>
      </c>
      <c r="L2853" s="18">
        <f t="shared" si="132"/>
        <v>42398.970138888893</v>
      </c>
      <c r="M2853" t="b">
        <v>0</v>
      </c>
      <c r="N2853">
        <v>0</v>
      </c>
      <c r="O2853" t="b">
        <v>0</v>
      </c>
      <c r="P2853" t="s">
        <v>8269</v>
      </c>
      <c r="Q2853" s="12" t="s">
        <v>8314</v>
      </c>
      <c r="R2853" s="12" t="s">
        <v>8315</v>
      </c>
      <c r="S2853">
        <f t="shared" si="134"/>
        <v>0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6">
        <f t="shared" si="133"/>
        <v>41781.045173611114</v>
      </c>
      <c r="L2854" s="18">
        <f t="shared" si="132"/>
        <v>41811.045173611114</v>
      </c>
      <c r="M2854" t="b">
        <v>0</v>
      </c>
      <c r="N2854">
        <v>6</v>
      </c>
      <c r="O2854" t="b">
        <v>0</v>
      </c>
      <c r="P2854" t="s">
        <v>8269</v>
      </c>
      <c r="Q2854" s="12" t="s">
        <v>8314</v>
      </c>
      <c r="R2854" s="12" t="s">
        <v>8315</v>
      </c>
      <c r="S2854">
        <f t="shared" si="134"/>
        <v>15.83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6">
        <f t="shared" si="133"/>
        <v>41836.190937499996</v>
      </c>
      <c r="L2855" s="18">
        <f t="shared" si="132"/>
        <v>41896.190937499996</v>
      </c>
      <c r="M2855" t="b">
        <v>0</v>
      </c>
      <c r="N2855">
        <v>0</v>
      </c>
      <c r="O2855" t="b">
        <v>0</v>
      </c>
      <c r="P2855" t="s">
        <v>8269</v>
      </c>
      <c r="Q2855" s="12" t="s">
        <v>8314</v>
      </c>
      <c r="R2855" s="12" t="s">
        <v>8315</v>
      </c>
      <c r="S2855">
        <f t="shared" si="134"/>
        <v>0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6">
        <f t="shared" si="133"/>
        <v>42111.71665509259</v>
      </c>
      <c r="L2856" s="18">
        <f t="shared" si="132"/>
        <v>42131.71665509259</v>
      </c>
      <c r="M2856" t="b">
        <v>0</v>
      </c>
      <c r="N2856">
        <v>14</v>
      </c>
      <c r="O2856" t="b">
        <v>0</v>
      </c>
      <c r="P2856" t="s">
        <v>8269</v>
      </c>
      <c r="Q2856" s="12" t="s">
        <v>8314</v>
      </c>
      <c r="R2856" s="12" t="s">
        <v>8315</v>
      </c>
      <c r="S2856">
        <f t="shared" si="134"/>
        <v>29.79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6">
        <f t="shared" si="133"/>
        <v>42370.007766203707</v>
      </c>
      <c r="L2857" s="18">
        <f t="shared" si="132"/>
        <v>42398.981944444444</v>
      </c>
      <c r="M2857" t="b">
        <v>0</v>
      </c>
      <c r="N2857">
        <v>5</v>
      </c>
      <c r="O2857" t="b">
        <v>0</v>
      </c>
      <c r="P2857" t="s">
        <v>8269</v>
      </c>
      <c r="Q2857" s="12" t="s">
        <v>8314</v>
      </c>
      <c r="R2857" s="12" t="s">
        <v>8315</v>
      </c>
      <c r="S2857">
        <f t="shared" si="134"/>
        <v>60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6">
        <f t="shared" si="133"/>
        <v>42165.037581018521</v>
      </c>
      <c r="L2858" s="18">
        <f t="shared" si="132"/>
        <v>42224.898611111115</v>
      </c>
      <c r="M2858" t="b">
        <v>0</v>
      </c>
      <c r="N2858">
        <v>6</v>
      </c>
      <c r="O2858" t="b">
        <v>0</v>
      </c>
      <c r="P2858" t="s">
        <v>8269</v>
      </c>
      <c r="Q2858" s="12" t="s">
        <v>8314</v>
      </c>
      <c r="R2858" s="12" t="s">
        <v>8315</v>
      </c>
      <c r="S2858">
        <f t="shared" si="134"/>
        <v>24.33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6">
        <f t="shared" si="133"/>
        <v>42726.920081018514</v>
      </c>
      <c r="L2859" s="18">
        <f t="shared" si="132"/>
        <v>42786.75</v>
      </c>
      <c r="M2859" t="b">
        <v>0</v>
      </c>
      <c r="N2859">
        <v>15</v>
      </c>
      <c r="O2859" t="b">
        <v>0</v>
      </c>
      <c r="P2859" t="s">
        <v>8269</v>
      </c>
      <c r="Q2859" s="12" t="s">
        <v>8314</v>
      </c>
      <c r="R2859" s="12" t="s">
        <v>8315</v>
      </c>
      <c r="S2859">
        <f t="shared" si="134"/>
        <v>500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6">
        <f t="shared" si="133"/>
        <v>41954.545081018514</v>
      </c>
      <c r="L2860" s="18">
        <f t="shared" si="132"/>
        <v>41978.477777777778</v>
      </c>
      <c r="M2860" t="b">
        <v>0</v>
      </c>
      <c r="N2860">
        <v>0</v>
      </c>
      <c r="O2860" t="b">
        <v>0</v>
      </c>
      <c r="P2860" t="s">
        <v>8269</v>
      </c>
      <c r="Q2860" s="12" t="s">
        <v>8314</v>
      </c>
      <c r="R2860" s="12" t="s">
        <v>8315</v>
      </c>
      <c r="S2860">
        <f t="shared" si="134"/>
        <v>0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6">
        <f t="shared" si="133"/>
        <v>42233.362314814818</v>
      </c>
      <c r="L2861" s="18">
        <f t="shared" si="132"/>
        <v>42293.362314814818</v>
      </c>
      <c r="M2861" t="b">
        <v>0</v>
      </c>
      <c r="N2861">
        <v>1</v>
      </c>
      <c r="O2861" t="b">
        <v>0</v>
      </c>
      <c r="P2861" t="s">
        <v>8269</v>
      </c>
      <c r="Q2861" s="12" t="s">
        <v>8314</v>
      </c>
      <c r="R2861" s="12" t="s">
        <v>8315</v>
      </c>
      <c r="S2861">
        <f t="shared" si="134"/>
        <v>35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6">
        <f t="shared" si="133"/>
        <v>42480.800648148142</v>
      </c>
      <c r="L2862" s="18">
        <f t="shared" si="132"/>
        <v>42540.800648148142</v>
      </c>
      <c r="M2862" t="b">
        <v>0</v>
      </c>
      <c r="N2862">
        <v>9</v>
      </c>
      <c r="O2862" t="b">
        <v>0</v>
      </c>
      <c r="P2862" t="s">
        <v>8269</v>
      </c>
      <c r="Q2862" s="12" t="s">
        <v>8314</v>
      </c>
      <c r="R2862" s="12" t="s">
        <v>8315</v>
      </c>
      <c r="S2862">
        <f t="shared" si="134"/>
        <v>29.56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6">
        <f t="shared" si="133"/>
        <v>42257.590833333335</v>
      </c>
      <c r="L2863" s="18">
        <f t="shared" si="132"/>
        <v>42271.590833333335</v>
      </c>
      <c r="M2863" t="b">
        <v>0</v>
      </c>
      <c r="N2863">
        <v>3</v>
      </c>
      <c r="O2863" t="b">
        <v>0</v>
      </c>
      <c r="P2863" t="s">
        <v>8269</v>
      </c>
      <c r="Q2863" s="12" t="s">
        <v>8314</v>
      </c>
      <c r="R2863" s="12" t="s">
        <v>8315</v>
      </c>
      <c r="S2863">
        <f t="shared" si="134"/>
        <v>26.67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6">
        <f t="shared" si="133"/>
        <v>41784.789687500001</v>
      </c>
      <c r="L2864" s="18">
        <f t="shared" si="132"/>
        <v>41814.789687500001</v>
      </c>
      <c r="M2864" t="b">
        <v>0</v>
      </c>
      <c r="N2864">
        <v>3</v>
      </c>
      <c r="O2864" t="b">
        <v>0</v>
      </c>
      <c r="P2864" t="s">
        <v>8269</v>
      </c>
      <c r="Q2864" s="12" t="s">
        <v>8314</v>
      </c>
      <c r="R2864" s="12" t="s">
        <v>8315</v>
      </c>
      <c r="S2864">
        <f t="shared" si="134"/>
        <v>18.329999999999998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6">
        <f t="shared" si="133"/>
        <v>41831.675034722226</v>
      </c>
      <c r="L2865" s="18">
        <f t="shared" si="132"/>
        <v>41891.675034722226</v>
      </c>
      <c r="M2865" t="b">
        <v>0</v>
      </c>
      <c r="N2865">
        <v>1</v>
      </c>
      <c r="O2865" t="b">
        <v>0</v>
      </c>
      <c r="P2865" t="s">
        <v>8269</v>
      </c>
      <c r="Q2865" s="12" t="s">
        <v>8314</v>
      </c>
      <c r="R2865" s="12" t="s">
        <v>8315</v>
      </c>
      <c r="S2865">
        <f t="shared" si="134"/>
        <v>20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6">
        <f t="shared" si="133"/>
        <v>42172.613506944443</v>
      </c>
      <c r="L2866" s="18">
        <f t="shared" si="132"/>
        <v>42202.554166666669</v>
      </c>
      <c r="M2866" t="b">
        <v>0</v>
      </c>
      <c r="N2866">
        <v>3</v>
      </c>
      <c r="O2866" t="b">
        <v>0</v>
      </c>
      <c r="P2866" t="s">
        <v>8269</v>
      </c>
      <c r="Q2866" s="12" t="s">
        <v>8314</v>
      </c>
      <c r="R2866" s="12" t="s">
        <v>8315</v>
      </c>
      <c r="S2866">
        <f t="shared" si="134"/>
        <v>13.33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6">
        <f t="shared" si="133"/>
        <v>41950.114108796297</v>
      </c>
      <c r="L2867" s="18">
        <f t="shared" si="132"/>
        <v>42010.114108796297</v>
      </c>
      <c r="M2867" t="b">
        <v>0</v>
      </c>
      <c r="N2867">
        <v>0</v>
      </c>
      <c r="O2867" t="b">
        <v>0</v>
      </c>
      <c r="P2867" t="s">
        <v>8269</v>
      </c>
      <c r="Q2867" s="12" t="s">
        <v>8314</v>
      </c>
      <c r="R2867" s="12" t="s">
        <v>8315</v>
      </c>
      <c r="S2867">
        <f t="shared" si="134"/>
        <v>0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6">
        <f t="shared" si="133"/>
        <v>42627.955104166671</v>
      </c>
      <c r="L2868" s="18">
        <f t="shared" si="132"/>
        <v>42657.916666666672</v>
      </c>
      <c r="M2868" t="b">
        <v>0</v>
      </c>
      <c r="N2868">
        <v>2</v>
      </c>
      <c r="O2868" t="b">
        <v>0</v>
      </c>
      <c r="P2868" t="s">
        <v>8269</v>
      </c>
      <c r="Q2868" s="12" t="s">
        <v>8314</v>
      </c>
      <c r="R2868" s="12" t="s">
        <v>8315</v>
      </c>
      <c r="S2868">
        <f t="shared" si="134"/>
        <v>22.5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6">
        <f t="shared" si="133"/>
        <v>42531.195277777777</v>
      </c>
      <c r="L2869" s="18">
        <f t="shared" si="132"/>
        <v>42555.166666666672</v>
      </c>
      <c r="M2869" t="b">
        <v>0</v>
      </c>
      <c r="N2869">
        <v>10</v>
      </c>
      <c r="O2869" t="b">
        <v>0</v>
      </c>
      <c r="P2869" t="s">
        <v>8269</v>
      </c>
      <c r="Q2869" s="12" t="s">
        <v>8314</v>
      </c>
      <c r="R2869" s="12" t="s">
        <v>8315</v>
      </c>
      <c r="S2869">
        <f t="shared" si="134"/>
        <v>50.4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6">
        <f t="shared" si="133"/>
        <v>42618.827013888891</v>
      </c>
      <c r="L2870" s="18">
        <f t="shared" si="132"/>
        <v>42648.827013888891</v>
      </c>
      <c r="M2870" t="b">
        <v>0</v>
      </c>
      <c r="N2870">
        <v>60</v>
      </c>
      <c r="O2870" t="b">
        <v>0</v>
      </c>
      <c r="P2870" t="s">
        <v>8269</v>
      </c>
      <c r="Q2870" s="12" t="s">
        <v>8314</v>
      </c>
      <c r="R2870" s="12" t="s">
        <v>8315</v>
      </c>
      <c r="S2870">
        <f t="shared" si="134"/>
        <v>105.03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6">
        <f t="shared" si="133"/>
        <v>42540.593530092592</v>
      </c>
      <c r="L2871" s="18">
        <f t="shared" si="132"/>
        <v>42570.593530092592</v>
      </c>
      <c r="M2871" t="b">
        <v>0</v>
      </c>
      <c r="N2871">
        <v>5</v>
      </c>
      <c r="O2871" t="b">
        <v>0</v>
      </c>
      <c r="P2871" t="s">
        <v>8269</v>
      </c>
      <c r="Q2871" s="12" t="s">
        <v>8314</v>
      </c>
      <c r="R2871" s="12" t="s">
        <v>8315</v>
      </c>
      <c r="S2871">
        <f t="shared" si="134"/>
        <v>35.4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6">
        <f t="shared" si="133"/>
        <v>41746.189409722225</v>
      </c>
      <c r="L2872" s="18">
        <f t="shared" si="132"/>
        <v>41776.189409722225</v>
      </c>
      <c r="M2872" t="b">
        <v>0</v>
      </c>
      <c r="N2872">
        <v>9</v>
      </c>
      <c r="O2872" t="b">
        <v>0</v>
      </c>
      <c r="P2872" t="s">
        <v>8269</v>
      </c>
      <c r="Q2872" s="12" t="s">
        <v>8314</v>
      </c>
      <c r="R2872" s="12" t="s">
        <v>8315</v>
      </c>
      <c r="S2872">
        <f t="shared" si="134"/>
        <v>83.33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6">
        <f t="shared" si="133"/>
        <v>41974.738576388889</v>
      </c>
      <c r="L2873" s="18">
        <f t="shared" si="132"/>
        <v>41994.738576388889</v>
      </c>
      <c r="M2873" t="b">
        <v>0</v>
      </c>
      <c r="N2873">
        <v>13</v>
      </c>
      <c r="O2873" t="b">
        <v>0</v>
      </c>
      <c r="P2873" t="s">
        <v>8269</v>
      </c>
      <c r="Q2873" s="12" t="s">
        <v>8314</v>
      </c>
      <c r="R2873" s="12" t="s">
        <v>8315</v>
      </c>
      <c r="S2873">
        <f t="shared" si="134"/>
        <v>35.92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6">
        <f t="shared" si="133"/>
        <v>42115.11618055556</v>
      </c>
      <c r="L2874" s="18">
        <f t="shared" si="132"/>
        <v>42175.11618055556</v>
      </c>
      <c r="M2874" t="b">
        <v>0</v>
      </c>
      <c r="N2874">
        <v>0</v>
      </c>
      <c r="O2874" t="b">
        <v>0</v>
      </c>
      <c r="P2874" t="s">
        <v>8269</v>
      </c>
      <c r="Q2874" s="12" t="s">
        <v>8314</v>
      </c>
      <c r="R2874" s="12" t="s">
        <v>8315</v>
      </c>
      <c r="S2874">
        <f t="shared" si="134"/>
        <v>0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6">
        <f t="shared" si="133"/>
        <v>42002.817488425921</v>
      </c>
      <c r="L2875" s="18">
        <f t="shared" si="132"/>
        <v>42032.817488425921</v>
      </c>
      <c r="M2875" t="b">
        <v>0</v>
      </c>
      <c r="N2875">
        <v>8</v>
      </c>
      <c r="O2875" t="b">
        <v>0</v>
      </c>
      <c r="P2875" t="s">
        <v>8269</v>
      </c>
      <c r="Q2875" s="12" t="s">
        <v>8314</v>
      </c>
      <c r="R2875" s="12" t="s">
        <v>8315</v>
      </c>
      <c r="S2875">
        <f t="shared" si="134"/>
        <v>119.13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6">
        <f t="shared" si="133"/>
        <v>42722.84474537037</v>
      </c>
      <c r="L2876" s="18">
        <f t="shared" si="132"/>
        <v>42752.84474537037</v>
      </c>
      <c r="M2876" t="b">
        <v>0</v>
      </c>
      <c r="N2876">
        <v>3</v>
      </c>
      <c r="O2876" t="b">
        <v>0</v>
      </c>
      <c r="P2876" t="s">
        <v>8269</v>
      </c>
      <c r="Q2876" s="12" t="s">
        <v>8314</v>
      </c>
      <c r="R2876" s="12" t="s">
        <v>8315</v>
      </c>
      <c r="S2876">
        <f t="shared" si="134"/>
        <v>90.33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6">
        <f t="shared" si="133"/>
        <v>42465.128391203703</v>
      </c>
      <c r="L2877" s="18">
        <f t="shared" si="132"/>
        <v>42495.128391203703</v>
      </c>
      <c r="M2877" t="b">
        <v>0</v>
      </c>
      <c r="N2877">
        <v>3</v>
      </c>
      <c r="O2877" t="b">
        <v>0</v>
      </c>
      <c r="P2877" t="s">
        <v>8269</v>
      </c>
      <c r="Q2877" s="12" t="s">
        <v>8314</v>
      </c>
      <c r="R2877" s="12" t="s">
        <v>8315</v>
      </c>
      <c r="S2877">
        <f t="shared" si="134"/>
        <v>2.33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6">
        <f t="shared" si="133"/>
        <v>42171.743969907402</v>
      </c>
      <c r="L2878" s="18">
        <f t="shared" si="132"/>
        <v>42201.743969907402</v>
      </c>
      <c r="M2878" t="b">
        <v>0</v>
      </c>
      <c r="N2878">
        <v>0</v>
      </c>
      <c r="O2878" t="b">
        <v>0</v>
      </c>
      <c r="P2878" t="s">
        <v>8269</v>
      </c>
      <c r="Q2878" s="12" t="s">
        <v>8314</v>
      </c>
      <c r="R2878" s="12" t="s">
        <v>8315</v>
      </c>
      <c r="S2878">
        <f t="shared" si="134"/>
        <v>0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6">
        <f t="shared" si="133"/>
        <v>42672.955138888887</v>
      </c>
      <c r="L2879" s="18">
        <f t="shared" si="132"/>
        <v>42704.708333333328</v>
      </c>
      <c r="M2879" t="b">
        <v>0</v>
      </c>
      <c r="N2879">
        <v>6</v>
      </c>
      <c r="O2879" t="b">
        <v>0</v>
      </c>
      <c r="P2879" t="s">
        <v>8269</v>
      </c>
      <c r="Q2879" s="12" t="s">
        <v>8314</v>
      </c>
      <c r="R2879" s="12" t="s">
        <v>8315</v>
      </c>
      <c r="S2879">
        <f t="shared" si="134"/>
        <v>108.33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6">
        <f t="shared" si="133"/>
        <v>42128.615682870368</v>
      </c>
      <c r="L2880" s="18">
        <f t="shared" si="132"/>
        <v>42188.615682870368</v>
      </c>
      <c r="M2880" t="b">
        <v>0</v>
      </c>
      <c r="N2880">
        <v>4</v>
      </c>
      <c r="O2880" t="b">
        <v>0</v>
      </c>
      <c r="P2880" t="s">
        <v>8269</v>
      </c>
      <c r="Q2880" s="12" t="s">
        <v>8314</v>
      </c>
      <c r="R2880" s="12" t="s">
        <v>8315</v>
      </c>
      <c r="S2880">
        <f t="shared" si="134"/>
        <v>15.75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6">
        <f t="shared" si="133"/>
        <v>42359.725243055553</v>
      </c>
      <c r="L2881" s="18">
        <f t="shared" si="132"/>
        <v>42389.725243055553</v>
      </c>
      <c r="M2881" t="b">
        <v>0</v>
      </c>
      <c r="N2881">
        <v>1</v>
      </c>
      <c r="O2881" t="b">
        <v>0</v>
      </c>
      <c r="P2881" t="s">
        <v>8269</v>
      </c>
      <c r="Q2881" s="12" t="s">
        <v>8314</v>
      </c>
      <c r="R2881" s="12" t="s">
        <v>8315</v>
      </c>
      <c r="S2881">
        <f t="shared" si="134"/>
        <v>29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6">
        <f t="shared" si="133"/>
        <v>42192.905694444446</v>
      </c>
      <c r="L2882" s="18">
        <f t="shared" ref="L2882:L2945" si="135"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8269</v>
      </c>
      <c r="Q2882" s="12" t="s">
        <v>8314</v>
      </c>
      <c r="R2882" s="12" t="s">
        <v>8315</v>
      </c>
      <c r="S2882">
        <f t="shared" si="134"/>
        <v>96.55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6">
        <f t="shared" ref="K2883:K2946" si="136">(((J2883/60)/60)/24)+DATE(1970,1,1)</f>
        <v>41916.597638888888</v>
      </c>
      <c r="L2883" s="18">
        <f t="shared" si="135"/>
        <v>41976.639305555553</v>
      </c>
      <c r="M2883" t="b">
        <v>0</v>
      </c>
      <c r="N2883">
        <v>0</v>
      </c>
      <c r="O2883" t="b">
        <v>0</v>
      </c>
      <c r="P2883" t="s">
        <v>8269</v>
      </c>
      <c r="Q2883" s="12" t="s">
        <v>8314</v>
      </c>
      <c r="R2883" s="12" t="s">
        <v>8315</v>
      </c>
      <c r="S2883">
        <f t="shared" ref="S2883:S2946" si="137">IFERROR(ROUND(E2883/N2883,2),0)</f>
        <v>0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6">
        <f t="shared" si="136"/>
        <v>42461.596273148149</v>
      </c>
      <c r="L2884" s="18">
        <f t="shared" si="135"/>
        <v>42491.596273148149</v>
      </c>
      <c r="M2884" t="b">
        <v>0</v>
      </c>
      <c r="N2884">
        <v>4</v>
      </c>
      <c r="O2884" t="b">
        <v>0</v>
      </c>
      <c r="P2884" t="s">
        <v>8269</v>
      </c>
      <c r="Q2884" s="12" t="s">
        <v>8314</v>
      </c>
      <c r="R2884" s="12" t="s">
        <v>8315</v>
      </c>
      <c r="S2884">
        <f t="shared" si="137"/>
        <v>63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6">
        <f t="shared" si="136"/>
        <v>42370.90320601852</v>
      </c>
      <c r="L2885" s="18">
        <f t="shared" si="135"/>
        <v>42406.207638888889</v>
      </c>
      <c r="M2885" t="b">
        <v>0</v>
      </c>
      <c r="N2885">
        <v>5</v>
      </c>
      <c r="O2885" t="b">
        <v>0</v>
      </c>
      <c r="P2885" t="s">
        <v>8269</v>
      </c>
      <c r="Q2885" s="12" t="s">
        <v>8314</v>
      </c>
      <c r="R2885" s="12" t="s">
        <v>8315</v>
      </c>
      <c r="S2885">
        <f t="shared" si="137"/>
        <v>381.6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6">
        <f t="shared" si="136"/>
        <v>41948.727256944447</v>
      </c>
      <c r="L2886" s="18">
        <f t="shared" si="135"/>
        <v>41978.727256944447</v>
      </c>
      <c r="M2886" t="b">
        <v>0</v>
      </c>
      <c r="N2886">
        <v>4</v>
      </c>
      <c r="O2886" t="b">
        <v>0</v>
      </c>
      <c r="P2886" t="s">
        <v>8269</v>
      </c>
      <c r="Q2886" s="12" t="s">
        <v>8314</v>
      </c>
      <c r="R2886" s="12" t="s">
        <v>8315</v>
      </c>
      <c r="S2886">
        <f t="shared" si="137"/>
        <v>46.25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6">
        <f t="shared" si="136"/>
        <v>42047.07640046296</v>
      </c>
      <c r="L2887" s="18">
        <f t="shared" si="135"/>
        <v>42077.034733796296</v>
      </c>
      <c r="M2887" t="b">
        <v>0</v>
      </c>
      <c r="N2887">
        <v>5</v>
      </c>
      <c r="O2887" t="b">
        <v>0</v>
      </c>
      <c r="P2887" t="s">
        <v>8269</v>
      </c>
      <c r="Q2887" s="12" t="s">
        <v>8314</v>
      </c>
      <c r="R2887" s="12" t="s">
        <v>8315</v>
      </c>
      <c r="S2887">
        <f t="shared" si="137"/>
        <v>26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6">
        <f t="shared" si="136"/>
        <v>42261.632916666669</v>
      </c>
      <c r="L2888" s="18">
        <f t="shared" si="135"/>
        <v>42266.165972222225</v>
      </c>
      <c r="M2888" t="b">
        <v>0</v>
      </c>
      <c r="N2888">
        <v>1</v>
      </c>
      <c r="O2888" t="b">
        <v>0</v>
      </c>
      <c r="P2888" t="s">
        <v>8269</v>
      </c>
      <c r="Q2888" s="12" t="s">
        <v>8314</v>
      </c>
      <c r="R2888" s="12" t="s">
        <v>8315</v>
      </c>
      <c r="S2888">
        <f t="shared" si="137"/>
        <v>10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6">
        <f t="shared" si="136"/>
        <v>41985.427361111113</v>
      </c>
      <c r="L2889" s="18">
        <f t="shared" si="135"/>
        <v>42015.427361111113</v>
      </c>
      <c r="M2889" t="b">
        <v>0</v>
      </c>
      <c r="N2889">
        <v>1</v>
      </c>
      <c r="O2889" t="b">
        <v>0</v>
      </c>
      <c r="P2889" t="s">
        <v>8269</v>
      </c>
      <c r="Q2889" s="12" t="s">
        <v>8314</v>
      </c>
      <c r="R2889" s="12" t="s">
        <v>8315</v>
      </c>
      <c r="S2889">
        <f t="shared" si="137"/>
        <v>5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6">
        <f t="shared" si="136"/>
        <v>41922.535185185188</v>
      </c>
      <c r="L2890" s="18">
        <f t="shared" si="135"/>
        <v>41930.207638888889</v>
      </c>
      <c r="M2890" t="b">
        <v>0</v>
      </c>
      <c r="N2890">
        <v>0</v>
      </c>
      <c r="O2890" t="b">
        <v>0</v>
      </c>
      <c r="P2890" t="s">
        <v>8269</v>
      </c>
      <c r="Q2890" s="12" t="s">
        <v>8314</v>
      </c>
      <c r="R2890" s="12" t="s">
        <v>8315</v>
      </c>
      <c r="S2890">
        <f t="shared" si="137"/>
        <v>0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6">
        <f t="shared" si="136"/>
        <v>41850.863252314812</v>
      </c>
      <c r="L2891" s="18">
        <f t="shared" si="135"/>
        <v>41880.863252314812</v>
      </c>
      <c r="M2891" t="b">
        <v>0</v>
      </c>
      <c r="N2891">
        <v>14</v>
      </c>
      <c r="O2891" t="b">
        <v>0</v>
      </c>
      <c r="P2891" t="s">
        <v>8269</v>
      </c>
      <c r="Q2891" s="12" t="s">
        <v>8314</v>
      </c>
      <c r="R2891" s="12" t="s">
        <v>8315</v>
      </c>
      <c r="S2891">
        <f t="shared" si="137"/>
        <v>81.569999999999993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6">
        <f t="shared" si="136"/>
        <v>41831.742962962962</v>
      </c>
      <c r="L2892" s="18">
        <f t="shared" si="135"/>
        <v>41860.125</v>
      </c>
      <c r="M2892" t="b">
        <v>0</v>
      </c>
      <c r="N2892">
        <v>3</v>
      </c>
      <c r="O2892" t="b">
        <v>0</v>
      </c>
      <c r="P2892" t="s">
        <v>8269</v>
      </c>
      <c r="Q2892" s="12" t="s">
        <v>8314</v>
      </c>
      <c r="R2892" s="12" t="s">
        <v>8315</v>
      </c>
      <c r="S2892">
        <f t="shared" si="137"/>
        <v>7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6">
        <f t="shared" si="136"/>
        <v>42415.883425925931</v>
      </c>
      <c r="L2893" s="18">
        <f t="shared" si="135"/>
        <v>42475.84175925926</v>
      </c>
      <c r="M2893" t="b">
        <v>0</v>
      </c>
      <c r="N2893">
        <v>10</v>
      </c>
      <c r="O2893" t="b">
        <v>0</v>
      </c>
      <c r="P2893" t="s">
        <v>8269</v>
      </c>
      <c r="Q2893" s="12" t="s">
        <v>8314</v>
      </c>
      <c r="R2893" s="12" t="s">
        <v>8315</v>
      </c>
      <c r="S2893">
        <f t="shared" si="137"/>
        <v>27.3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6">
        <f t="shared" si="136"/>
        <v>41869.714166666665</v>
      </c>
      <c r="L2894" s="18">
        <f t="shared" si="135"/>
        <v>41876.875</v>
      </c>
      <c r="M2894" t="b">
        <v>0</v>
      </c>
      <c r="N2894">
        <v>17</v>
      </c>
      <c r="O2894" t="b">
        <v>0</v>
      </c>
      <c r="P2894" t="s">
        <v>8269</v>
      </c>
      <c r="Q2894" s="12" t="s">
        <v>8314</v>
      </c>
      <c r="R2894" s="12" t="s">
        <v>8315</v>
      </c>
      <c r="S2894">
        <f t="shared" si="137"/>
        <v>29.41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6">
        <f t="shared" si="136"/>
        <v>41953.773090277777</v>
      </c>
      <c r="L2895" s="18">
        <f t="shared" si="135"/>
        <v>42013.083333333328</v>
      </c>
      <c r="M2895" t="b">
        <v>0</v>
      </c>
      <c r="N2895">
        <v>2</v>
      </c>
      <c r="O2895" t="b">
        <v>0</v>
      </c>
      <c r="P2895" t="s">
        <v>8269</v>
      </c>
      <c r="Q2895" s="12" t="s">
        <v>8314</v>
      </c>
      <c r="R2895" s="12" t="s">
        <v>8315</v>
      </c>
      <c r="S2895">
        <f t="shared" si="137"/>
        <v>12.5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6">
        <f t="shared" si="136"/>
        <v>42037.986284722225</v>
      </c>
      <c r="L2896" s="18">
        <f t="shared" si="135"/>
        <v>42097.944618055553</v>
      </c>
      <c r="M2896" t="b">
        <v>0</v>
      </c>
      <c r="N2896">
        <v>0</v>
      </c>
      <c r="O2896" t="b">
        <v>0</v>
      </c>
      <c r="P2896" t="s">
        <v>8269</v>
      </c>
      <c r="Q2896" s="12" t="s">
        <v>8314</v>
      </c>
      <c r="R2896" s="12" t="s">
        <v>8315</v>
      </c>
      <c r="S2896">
        <f t="shared" si="137"/>
        <v>0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6">
        <f t="shared" si="136"/>
        <v>41811.555462962962</v>
      </c>
      <c r="L2897" s="18">
        <f t="shared" si="135"/>
        <v>41812.875</v>
      </c>
      <c r="M2897" t="b">
        <v>0</v>
      </c>
      <c r="N2897">
        <v>4</v>
      </c>
      <c r="O2897" t="b">
        <v>0</v>
      </c>
      <c r="P2897" t="s">
        <v>8269</v>
      </c>
      <c r="Q2897" s="12" t="s">
        <v>8314</v>
      </c>
      <c r="R2897" s="12" t="s">
        <v>8315</v>
      </c>
      <c r="S2897">
        <f t="shared" si="137"/>
        <v>5.75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6">
        <f t="shared" si="136"/>
        <v>42701.908807870372</v>
      </c>
      <c r="L2898" s="18">
        <f t="shared" si="135"/>
        <v>42716.25</v>
      </c>
      <c r="M2898" t="b">
        <v>0</v>
      </c>
      <c r="N2898">
        <v>12</v>
      </c>
      <c r="O2898" t="b">
        <v>0</v>
      </c>
      <c r="P2898" t="s">
        <v>8269</v>
      </c>
      <c r="Q2898" s="12" t="s">
        <v>8314</v>
      </c>
      <c r="R2898" s="12" t="s">
        <v>8315</v>
      </c>
      <c r="S2898">
        <f t="shared" si="137"/>
        <v>52.08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6">
        <f t="shared" si="136"/>
        <v>42258.646504629629</v>
      </c>
      <c r="L2899" s="18">
        <f t="shared" si="135"/>
        <v>42288.645196759258</v>
      </c>
      <c r="M2899" t="b">
        <v>0</v>
      </c>
      <c r="N2899">
        <v>3</v>
      </c>
      <c r="O2899" t="b">
        <v>0</v>
      </c>
      <c r="P2899" t="s">
        <v>8269</v>
      </c>
      <c r="Q2899" s="12" t="s">
        <v>8314</v>
      </c>
      <c r="R2899" s="12" t="s">
        <v>8315</v>
      </c>
      <c r="S2899">
        <f t="shared" si="137"/>
        <v>183.33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6">
        <f t="shared" si="136"/>
        <v>42278.664965277778</v>
      </c>
      <c r="L2900" s="18">
        <f t="shared" si="135"/>
        <v>42308.664965277778</v>
      </c>
      <c r="M2900" t="b">
        <v>0</v>
      </c>
      <c r="N2900">
        <v>12</v>
      </c>
      <c r="O2900" t="b">
        <v>0</v>
      </c>
      <c r="P2900" t="s">
        <v>8269</v>
      </c>
      <c r="Q2900" s="12" t="s">
        <v>8314</v>
      </c>
      <c r="R2900" s="12" t="s">
        <v>8315</v>
      </c>
      <c r="S2900">
        <f t="shared" si="137"/>
        <v>26.33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6">
        <f t="shared" si="136"/>
        <v>42515.078217592592</v>
      </c>
      <c r="L2901" s="18">
        <f t="shared" si="135"/>
        <v>42575.078217592592</v>
      </c>
      <c r="M2901" t="b">
        <v>0</v>
      </c>
      <c r="N2901">
        <v>0</v>
      </c>
      <c r="O2901" t="b">
        <v>0</v>
      </c>
      <c r="P2901" t="s">
        <v>8269</v>
      </c>
      <c r="Q2901" s="12" t="s">
        <v>8314</v>
      </c>
      <c r="R2901" s="12" t="s">
        <v>8315</v>
      </c>
      <c r="S2901">
        <f t="shared" si="137"/>
        <v>0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6">
        <f t="shared" si="136"/>
        <v>41830.234166666669</v>
      </c>
      <c r="L2902" s="18">
        <f t="shared" si="135"/>
        <v>41860.234166666669</v>
      </c>
      <c r="M2902" t="b">
        <v>0</v>
      </c>
      <c r="N2902">
        <v>7</v>
      </c>
      <c r="O2902" t="b">
        <v>0</v>
      </c>
      <c r="P2902" t="s">
        <v>8269</v>
      </c>
      <c r="Q2902" s="12" t="s">
        <v>8314</v>
      </c>
      <c r="R2902" s="12" t="s">
        <v>8315</v>
      </c>
      <c r="S2902">
        <f t="shared" si="137"/>
        <v>486.43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6">
        <f t="shared" si="136"/>
        <v>41982.904386574075</v>
      </c>
      <c r="L2903" s="18">
        <f t="shared" si="135"/>
        <v>42042.904386574075</v>
      </c>
      <c r="M2903" t="b">
        <v>0</v>
      </c>
      <c r="N2903">
        <v>2</v>
      </c>
      <c r="O2903" t="b">
        <v>0</v>
      </c>
      <c r="P2903" t="s">
        <v>8269</v>
      </c>
      <c r="Q2903" s="12" t="s">
        <v>8314</v>
      </c>
      <c r="R2903" s="12" t="s">
        <v>8315</v>
      </c>
      <c r="S2903">
        <f t="shared" si="137"/>
        <v>3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6">
        <f t="shared" si="136"/>
        <v>42210.439768518518</v>
      </c>
      <c r="L2904" s="18">
        <f t="shared" si="135"/>
        <v>42240.439768518518</v>
      </c>
      <c r="M2904" t="b">
        <v>0</v>
      </c>
      <c r="N2904">
        <v>1</v>
      </c>
      <c r="O2904" t="b">
        <v>0</v>
      </c>
      <c r="P2904" t="s">
        <v>8269</v>
      </c>
      <c r="Q2904" s="12" t="s">
        <v>8314</v>
      </c>
      <c r="R2904" s="12" t="s">
        <v>8315</v>
      </c>
      <c r="S2904">
        <f t="shared" si="137"/>
        <v>25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6">
        <f t="shared" si="136"/>
        <v>42196.166874999995</v>
      </c>
      <c r="L2905" s="18">
        <f t="shared" si="135"/>
        <v>42256.166874999995</v>
      </c>
      <c r="M2905" t="b">
        <v>0</v>
      </c>
      <c r="N2905">
        <v>4</v>
      </c>
      <c r="O2905" t="b">
        <v>0</v>
      </c>
      <c r="P2905" t="s">
        <v>8269</v>
      </c>
      <c r="Q2905" s="12" t="s">
        <v>8314</v>
      </c>
      <c r="R2905" s="12" t="s">
        <v>8315</v>
      </c>
      <c r="S2905">
        <f t="shared" si="137"/>
        <v>9.75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6">
        <f t="shared" si="136"/>
        <v>41940.967951388891</v>
      </c>
      <c r="L2906" s="18">
        <f t="shared" si="135"/>
        <v>41952.5</v>
      </c>
      <c r="M2906" t="b">
        <v>0</v>
      </c>
      <c r="N2906">
        <v>4</v>
      </c>
      <c r="O2906" t="b">
        <v>0</v>
      </c>
      <c r="P2906" t="s">
        <v>8269</v>
      </c>
      <c r="Q2906" s="12" t="s">
        <v>8314</v>
      </c>
      <c r="R2906" s="12" t="s">
        <v>8315</v>
      </c>
      <c r="S2906">
        <f t="shared" si="137"/>
        <v>18.75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6">
        <f t="shared" si="136"/>
        <v>42606.056863425925</v>
      </c>
      <c r="L2907" s="18">
        <f t="shared" si="135"/>
        <v>42620.056863425925</v>
      </c>
      <c r="M2907" t="b">
        <v>0</v>
      </c>
      <c r="N2907">
        <v>17</v>
      </c>
      <c r="O2907" t="b">
        <v>0</v>
      </c>
      <c r="P2907" t="s">
        <v>8269</v>
      </c>
      <c r="Q2907" s="12" t="s">
        <v>8314</v>
      </c>
      <c r="R2907" s="12" t="s">
        <v>8315</v>
      </c>
      <c r="S2907">
        <f t="shared" si="137"/>
        <v>36.590000000000003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6">
        <f t="shared" si="136"/>
        <v>42199.648912037039</v>
      </c>
      <c r="L2908" s="18">
        <f t="shared" si="135"/>
        <v>42217.041666666672</v>
      </c>
      <c r="M2908" t="b">
        <v>0</v>
      </c>
      <c r="N2908">
        <v>7</v>
      </c>
      <c r="O2908" t="b">
        <v>0</v>
      </c>
      <c r="P2908" t="s">
        <v>8269</v>
      </c>
      <c r="Q2908" s="12" t="s">
        <v>8314</v>
      </c>
      <c r="R2908" s="12" t="s">
        <v>8315</v>
      </c>
      <c r="S2908">
        <f t="shared" si="137"/>
        <v>80.709999999999994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6">
        <f t="shared" si="136"/>
        <v>42444.877743055549</v>
      </c>
      <c r="L2909" s="18">
        <f t="shared" si="135"/>
        <v>42504.877743055549</v>
      </c>
      <c r="M2909" t="b">
        <v>0</v>
      </c>
      <c r="N2909">
        <v>2</v>
      </c>
      <c r="O2909" t="b">
        <v>0</v>
      </c>
      <c r="P2909" t="s">
        <v>8269</v>
      </c>
      <c r="Q2909" s="12" t="s">
        <v>8314</v>
      </c>
      <c r="R2909" s="12" t="s">
        <v>8315</v>
      </c>
      <c r="S2909">
        <f t="shared" si="137"/>
        <v>1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6">
        <f t="shared" si="136"/>
        <v>42499.731701388882</v>
      </c>
      <c r="L2910" s="18">
        <f t="shared" si="135"/>
        <v>42529.731701388882</v>
      </c>
      <c r="M2910" t="b">
        <v>0</v>
      </c>
      <c r="N2910">
        <v>5</v>
      </c>
      <c r="O2910" t="b">
        <v>0</v>
      </c>
      <c r="P2910" t="s">
        <v>8269</v>
      </c>
      <c r="Q2910" s="12" t="s">
        <v>8314</v>
      </c>
      <c r="R2910" s="12" t="s">
        <v>8315</v>
      </c>
      <c r="S2910">
        <f t="shared" si="137"/>
        <v>52.8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6">
        <f t="shared" si="136"/>
        <v>41929.266215277778</v>
      </c>
      <c r="L2911" s="18">
        <f t="shared" si="135"/>
        <v>41968.823611111111</v>
      </c>
      <c r="M2911" t="b">
        <v>0</v>
      </c>
      <c r="N2911">
        <v>1</v>
      </c>
      <c r="O2911" t="b">
        <v>0</v>
      </c>
      <c r="P2911" t="s">
        <v>8269</v>
      </c>
      <c r="Q2911" s="12" t="s">
        <v>8314</v>
      </c>
      <c r="R2911" s="12" t="s">
        <v>8315</v>
      </c>
      <c r="S2911">
        <f t="shared" si="137"/>
        <v>20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6">
        <f t="shared" si="136"/>
        <v>42107.841284722221</v>
      </c>
      <c r="L2912" s="18">
        <f t="shared" si="135"/>
        <v>42167.841284722221</v>
      </c>
      <c r="M2912" t="b">
        <v>0</v>
      </c>
      <c r="N2912">
        <v>1</v>
      </c>
      <c r="O2912" t="b">
        <v>0</v>
      </c>
      <c r="P2912" t="s">
        <v>8269</v>
      </c>
      <c r="Q2912" s="12" t="s">
        <v>8314</v>
      </c>
      <c r="R2912" s="12" t="s">
        <v>8315</v>
      </c>
      <c r="S2912">
        <f t="shared" si="137"/>
        <v>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6">
        <f t="shared" si="136"/>
        <v>42142.768819444449</v>
      </c>
      <c r="L2913" s="18">
        <f t="shared" si="135"/>
        <v>42182.768819444449</v>
      </c>
      <c r="M2913" t="b">
        <v>0</v>
      </c>
      <c r="N2913">
        <v>14</v>
      </c>
      <c r="O2913" t="b">
        <v>0</v>
      </c>
      <c r="P2913" t="s">
        <v>8269</v>
      </c>
      <c r="Q2913" s="12" t="s">
        <v>8314</v>
      </c>
      <c r="R2913" s="12" t="s">
        <v>8315</v>
      </c>
      <c r="S2913">
        <f t="shared" si="137"/>
        <v>46.93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6">
        <f t="shared" si="136"/>
        <v>42354.131643518514</v>
      </c>
      <c r="L2914" s="18">
        <f t="shared" si="135"/>
        <v>42384.131643518514</v>
      </c>
      <c r="M2914" t="b">
        <v>0</v>
      </c>
      <c r="N2914">
        <v>26</v>
      </c>
      <c r="O2914" t="b">
        <v>0</v>
      </c>
      <c r="P2914" t="s">
        <v>8269</v>
      </c>
      <c r="Q2914" s="12" t="s">
        <v>8314</v>
      </c>
      <c r="R2914" s="12" t="s">
        <v>8315</v>
      </c>
      <c r="S2914">
        <f t="shared" si="137"/>
        <v>78.08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6">
        <f t="shared" si="136"/>
        <v>41828.922905092593</v>
      </c>
      <c r="L2915" s="18">
        <f t="shared" si="135"/>
        <v>41888.922905092593</v>
      </c>
      <c r="M2915" t="b">
        <v>0</v>
      </c>
      <c r="N2915">
        <v>2</v>
      </c>
      <c r="O2915" t="b">
        <v>0</v>
      </c>
      <c r="P2915" t="s">
        <v>8269</v>
      </c>
      <c r="Q2915" s="12" t="s">
        <v>8314</v>
      </c>
      <c r="R2915" s="12" t="s">
        <v>8315</v>
      </c>
      <c r="S2915">
        <f t="shared" si="137"/>
        <v>1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6">
        <f t="shared" si="136"/>
        <v>42017.907337962963</v>
      </c>
      <c r="L2916" s="18">
        <f t="shared" si="135"/>
        <v>42077.865671296298</v>
      </c>
      <c r="M2916" t="b">
        <v>0</v>
      </c>
      <c r="N2916">
        <v>1</v>
      </c>
      <c r="O2916" t="b">
        <v>0</v>
      </c>
      <c r="P2916" t="s">
        <v>8269</v>
      </c>
      <c r="Q2916" s="12" t="s">
        <v>8314</v>
      </c>
      <c r="R2916" s="12" t="s">
        <v>8315</v>
      </c>
      <c r="S2916">
        <f t="shared" si="137"/>
        <v>1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6">
        <f t="shared" si="136"/>
        <v>42415.398032407407</v>
      </c>
      <c r="L2917" s="18">
        <f t="shared" si="135"/>
        <v>42445.356365740736</v>
      </c>
      <c r="M2917" t="b">
        <v>0</v>
      </c>
      <c r="N2917">
        <v>3</v>
      </c>
      <c r="O2917" t="b">
        <v>0</v>
      </c>
      <c r="P2917" t="s">
        <v>8269</v>
      </c>
      <c r="Q2917" s="12" t="s">
        <v>8314</v>
      </c>
      <c r="R2917" s="12" t="s">
        <v>8315</v>
      </c>
      <c r="S2917">
        <f t="shared" si="137"/>
        <v>203.67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6">
        <f t="shared" si="136"/>
        <v>41755.476724537039</v>
      </c>
      <c r="L2918" s="18">
        <f t="shared" si="135"/>
        <v>41778.476724537039</v>
      </c>
      <c r="M2918" t="b">
        <v>0</v>
      </c>
      <c r="N2918">
        <v>7</v>
      </c>
      <c r="O2918" t="b">
        <v>0</v>
      </c>
      <c r="P2918" t="s">
        <v>8269</v>
      </c>
      <c r="Q2918" s="12" t="s">
        <v>8314</v>
      </c>
      <c r="R2918" s="12" t="s">
        <v>8315</v>
      </c>
      <c r="S2918">
        <f t="shared" si="137"/>
        <v>20.71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6">
        <f t="shared" si="136"/>
        <v>42245.234340277777</v>
      </c>
      <c r="L2919" s="18">
        <f t="shared" si="135"/>
        <v>42263.234340277777</v>
      </c>
      <c r="M2919" t="b">
        <v>0</v>
      </c>
      <c r="N2919">
        <v>9</v>
      </c>
      <c r="O2919" t="b">
        <v>0</v>
      </c>
      <c r="P2919" t="s">
        <v>8269</v>
      </c>
      <c r="Q2919" s="12" t="s">
        <v>8314</v>
      </c>
      <c r="R2919" s="12" t="s">
        <v>8315</v>
      </c>
      <c r="S2919">
        <f t="shared" si="137"/>
        <v>48.56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6">
        <f t="shared" si="136"/>
        <v>42278.629710648151</v>
      </c>
      <c r="L2920" s="18">
        <f t="shared" si="135"/>
        <v>42306.629710648151</v>
      </c>
      <c r="M2920" t="b">
        <v>0</v>
      </c>
      <c r="N2920">
        <v>20</v>
      </c>
      <c r="O2920" t="b">
        <v>0</v>
      </c>
      <c r="P2920" t="s">
        <v>8269</v>
      </c>
      <c r="Q2920" s="12" t="s">
        <v>8314</v>
      </c>
      <c r="R2920" s="12" t="s">
        <v>8315</v>
      </c>
      <c r="S2920">
        <f t="shared" si="137"/>
        <v>68.099999999999994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6">
        <f t="shared" si="136"/>
        <v>41826.61954861111</v>
      </c>
      <c r="L2921" s="18">
        <f t="shared" si="135"/>
        <v>41856.61954861111</v>
      </c>
      <c r="M2921" t="b">
        <v>0</v>
      </c>
      <c r="N2921">
        <v>6</v>
      </c>
      <c r="O2921" t="b">
        <v>0</v>
      </c>
      <c r="P2921" t="s">
        <v>8269</v>
      </c>
      <c r="Q2921" s="12" t="s">
        <v>8314</v>
      </c>
      <c r="R2921" s="12" t="s">
        <v>8315</v>
      </c>
      <c r="S2921">
        <f t="shared" si="137"/>
        <v>8.5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6">
        <f t="shared" si="136"/>
        <v>42058.792476851857</v>
      </c>
      <c r="L2922" s="18">
        <f t="shared" si="135"/>
        <v>42088.750810185185</v>
      </c>
      <c r="M2922" t="b">
        <v>0</v>
      </c>
      <c r="N2922">
        <v>13</v>
      </c>
      <c r="O2922" t="b">
        <v>0</v>
      </c>
      <c r="P2922" t="s">
        <v>8269</v>
      </c>
      <c r="Q2922" s="12" t="s">
        <v>8314</v>
      </c>
      <c r="R2922" s="12" t="s">
        <v>8315</v>
      </c>
      <c r="S2922">
        <f t="shared" si="137"/>
        <v>51.62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6">
        <f t="shared" si="136"/>
        <v>41877.886620370373</v>
      </c>
      <c r="L2923" s="18">
        <f t="shared" si="135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 s="12" t="s">
        <v>8314</v>
      </c>
      <c r="R2923" s="12" t="s">
        <v>8356</v>
      </c>
      <c r="S2923">
        <f t="shared" si="137"/>
        <v>43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6">
        <f t="shared" si="136"/>
        <v>42097.874155092592</v>
      </c>
      <c r="L2924" s="18">
        <f t="shared" si="135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 s="12" t="s">
        <v>8314</v>
      </c>
      <c r="R2924" s="12" t="s">
        <v>8356</v>
      </c>
      <c r="S2924">
        <f t="shared" si="137"/>
        <v>83.33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6">
        <f t="shared" si="136"/>
        <v>42013.15253472222</v>
      </c>
      <c r="L2925" s="18">
        <f t="shared" si="135"/>
        <v>42028.125</v>
      </c>
      <c r="M2925" t="b">
        <v>0</v>
      </c>
      <c r="N2925">
        <v>10</v>
      </c>
      <c r="O2925" t="b">
        <v>1</v>
      </c>
      <c r="P2925" t="s">
        <v>8303</v>
      </c>
      <c r="Q2925" s="12" t="s">
        <v>8314</v>
      </c>
      <c r="R2925" s="12" t="s">
        <v>8356</v>
      </c>
      <c r="S2925">
        <f t="shared" si="137"/>
        <v>30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6">
        <f t="shared" si="136"/>
        <v>42103.556828703702</v>
      </c>
      <c r="L2926" s="18">
        <f t="shared" si="135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 s="12" t="s">
        <v>8314</v>
      </c>
      <c r="R2926" s="12" t="s">
        <v>8356</v>
      </c>
      <c r="S2926">
        <f t="shared" si="137"/>
        <v>175.51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6">
        <f t="shared" si="136"/>
        <v>41863.584120370368</v>
      </c>
      <c r="L2927" s="18">
        <f t="shared" si="135"/>
        <v>41893.584120370368</v>
      </c>
      <c r="M2927" t="b">
        <v>0</v>
      </c>
      <c r="N2927">
        <v>199</v>
      </c>
      <c r="O2927" t="b">
        <v>1</v>
      </c>
      <c r="P2927" t="s">
        <v>8303</v>
      </c>
      <c r="Q2927" s="12" t="s">
        <v>8314</v>
      </c>
      <c r="R2927" s="12" t="s">
        <v>8356</v>
      </c>
      <c r="S2927">
        <f t="shared" si="137"/>
        <v>231.66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6">
        <f t="shared" si="136"/>
        <v>42044.765960648147</v>
      </c>
      <c r="L2928" s="18">
        <f t="shared" si="135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 s="12" t="s">
        <v>8314</v>
      </c>
      <c r="R2928" s="12" t="s">
        <v>8356</v>
      </c>
      <c r="S2928">
        <f t="shared" si="137"/>
        <v>75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6">
        <f t="shared" si="136"/>
        <v>41806.669317129628</v>
      </c>
      <c r="L2929" s="18">
        <f t="shared" si="135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 s="12" t="s">
        <v>8314</v>
      </c>
      <c r="R2929" s="12" t="s">
        <v>8356</v>
      </c>
      <c r="S2929">
        <f t="shared" si="137"/>
        <v>112.14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6">
        <f t="shared" si="136"/>
        <v>42403.998217592598</v>
      </c>
      <c r="L2930" s="18">
        <f t="shared" si="135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 s="12" t="s">
        <v>8314</v>
      </c>
      <c r="R2930" s="12" t="s">
        <v>8356</v>
      </c>
      <c r="S2930">
        <f t="shared" si="137"/>
        <v>41.67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6">
        <f t="shared" si="136"/>
        <v>41754.564328703702</v>
      </c>
      <c r="L2931" s="18">
        <f t="shared" si="135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 s="12" t="s">
        <v>8314</v>
      </c>
      <c r="R2931" s="12" t="s">
        <v>8356</v>
      </c>
      <c r="S2931">
        <f t="shared" si="137"/>
        <v>255.17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6">
        <f t="shared" si="136"/>
        <v>42101.584074074075</v>
      </c>
      <c r="L2932" s="18">
        <f t="shared" si="135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 s="12" t="s">
        <v>8314</v>
      </c>
      <c r="R2932" s="12" t="s">
        <v>8356</v>
      </c>
      <c r="S2932">
        <f t="shared" si="137"/>
        <v>162.77000000000001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6">
        <f t="shared" si="136"/>
        <v>41872.291238425925</v>
      </c>
      <c r="L2933" s="18">
        <f t="shared" si="135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 s="12" t="s">
        <v>8314</v>
      </c>
      <c r="R2933" s="12" t="s">
        <v>8356</v>
      </c>
      <c r="S2933">
        <f t="shared" si="137"/>
        <v>88.33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6">
        <f t="shared" si="136"/>
        <v>42025.164780092593</v>
      </c>
      <c r="L2934" s="18">
        <f t="shared" si="135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 s="12" t="s">
        <v>8314</v>
      </c>
      <c r="R2934" s="12" t="s">
        <v>8356</v>
      </c>
      <c r="S2934">
        <f t="shared" si="137"/>
        <v>85.74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6">
        <f t="shared" si="136"/>
        <v>42495.956631944442</v>
      </c>
      <c r="L2935" s="18">
        <f t="shared" si="135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 s="12" t="s">
        <v>8314</v>
      </c>
      <c r="R2935" s="12" t="s">
        <v>8356</v>
      </c>
      <c r="S2935">
        <f t="shared" si="137"/>
        <v>47.57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6">
        <f t="shared" si="136"/>
        <v>41775.636157407411</v>
      </c>
      <c r="L2936" s="18">
        <f t="shared" si="135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 s="12" t="s">
        <v>8314</v>
      </c>
      <c r="R2936" s="12" t="s">
        <v>8356</v>
      </c>
      <c r="S2936">
        <f t="shared" si="137"/>
        <v>72.97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6">
        <f t="shared" si="136"/>
        <v>42553.583425925928</v>
      </c>
      <c r="L2937" s="18">
        <f t="shared" si="135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 s="12" t="s">
        <v>8314</v>
      </c>
      <c r="R2937" s="12" t="s">
        <v>8356</v>
      </c>
      <c r="S2937">
        <f t="shared" si="137"/>
        <v>90.54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6">
        <f t="shared" si="136"/>
        <v>41912.650729166664</v>
      </c>
      <c r="L2938" s="18">
        <f t="shared" si="135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 s="12" t="s">
        <v>8314</v>
      </c>
      <c r="R2938" s="12" t="s">
        <v>8356</v>
      </c>
      <c r="S2938">
        <f t="shared" si="137"/>
        <v>37.65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6">
        <f t="shared" si="136"/>
        <v>41803.457326388889</v>
      </c>
      <c r="L2939" s="18">
        <f t="shared" si="135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 s="12" t="s">
        <v>8314</v>
      </c>
      <c r="R2939" s="12" t="s">
        <v>8356</v>
      </c>
      <c r="S2939">
        <f t="shared" si="137"/>
        <v>36.36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6">
        <f t="shared" si="136"/>
        <v>42004.703865740739</v>
      </c>
      <c r="L2940" s="18">
        <f t="shared" si="135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 s="12" t="s">
        <v>8314</v>
      </c>
      <c r="R2940" s="12" t="s">
        <v>8356</v>
      </c>
      <c r="S2940">
        <f t="shared" si="137"/>
        <v>126.72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6">
        <f t="shared" si="136"/>
        <v>41845.809166666666</v>
      </c>
      <c r="L2941" s="18">
        <f t="shared" si="135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 s="12" t="s">
        <v>8314</v>
      </c>
      <c r="R2941" s="12" t="s">
        <v>8356</v>
      </c>
      <c r="S2941">
        <f t="shared" si="137"/>
        <v>329.2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6">
        <f t="shared" si="136"/>
        <v>41982.773356481484</v>
      </c>
      <c r="L2942" s="18">
        <f t="shared" si="135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 s="12" t="s">
        <v>8314</v>
      </c>
      <c r="R2942" s="12" t="s">
        <v>8356</v>
      </c>
      <c r="S2942">
        <f t="shared" si="137"/>
        <v>81.239999999999995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6">
        <f t="shared" si="136"/>
        <v>42034.960127314815</v>
      </c>
      <c r="L2943" s="18">
        <f t="shared" si="135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 s="12" t="s">
        <v>8314</v>
      </c>
      <c r="R2943" s="12" t="s">
        <v>8354</v>
      </c>
      <c r="S2943">
        <f t="shared" si="137"/>
        <v>1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6">
        <f t="shared" si="136"/>
        <v>42334.803923611107</v>
      </c>
      <c r="L2944" s="18">
        <f t="shared" si="135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 s="12" t="s">
        <v>8314</v>
      </c>
      <c r="R2944" s="12" t="s">
        <v>8354</v>
      </c>
      <c r="S2944">
        <f t="shared" si="137"/>
        <v>202.23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6">
        <f t="shared" si="136"/>
        <v>42077.129398148143</v>
      </c>
      <c r="L2945" s="18">
        <f t="shared" si="135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 s="12" t="s">
        <v>8314</v>
      </c>
      <c r="R2945" s="12" t="s">
        <v>8354</v>
      </c>
      <c r="S2945">
        <f t="shared" si="137"/>
        <v>0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6">
        <f t="shared" si="136"/>
        <v>42132.9143287037</v>
      </c>
      <c r="L2946" s="18">
        <f t="shared" ref="L2946:L3009" si="138"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8301</v>
      </c>
      <c r="Q2946" s="12" t="s">
        <v>8314</v>
      </c>
      <c r="R2946" s="12" t="s">
        <v>8354</v>
      </c>
      <c r="S2946">
        <f t="shared" si="137"/>
        <v>100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6">
        <f t="shared" ref="K2947:K3010" si="139">(((J2947/60)/60)/24)+DATE(1970,1,1)</f>
        <v>42118.139583333337</v>
      </c>
      <c r="L2947" s="18">
        <f t="shared" si="138"/>
        <v>42148.139583333337</v>
      </c>
      <c r="M2947" t="b">
        <v>0</v>
      </c>
      <c r="N2947">
        <v>0</v>
      </c>
      <c r="O2947" t="b">
        <v>0</v>
      </c>
      <c r="P2947" t="s">
        <v>8301</v>
      </c>
      <c r="Q2947" s="12" t="s">
        <v>8314</v>
      </c>
      <c r="R2947" s="12" t="s">
        <v>8354</v>
      </c>
      <c r="S2947">
        <f t="shared" ref="S2947:S3010" si="140">IFERROR(ROUND(E2947/N2947,2),0)</f>
        <v>0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6">
        <f t="shared" si="139"/>
        <v>42567.531157407408</v>
      </c>
      <c r="L2948" s="18">
        <f t="shared" si="138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 s="12" t="s">
        <v>8314</v>
      </c>
      <c r="R2948" s="12" t="s">
        <v>8354</v>
      </c>
      <c r="S2948">
        <f t="shared" si="140"/>
        <v>1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6">
        <f t="shared" si="139"/>
        <v>42649.562118055561</v>
      </c>
      <c r="L2949" s="18">
        <f t="shared" si="138"/>
        <v>42698.715972222228</v>
      </c>
      <c r="M2949" t="b">
        <v>0</v>
      </c>
      <c r="N2949">
        <v>13</v>
      </c>
      <c r="O2949" t="b">
        <v>0</v>
      </c>
      <c r="P2949" t="s">
        <v>8301</v>
      </c>
      <c r="Q2949" s="12" t="s">
        <v>8314</v>
      </c>
      <c r="R2949" s="12" t="s">
        <v>8354</v>
      </c>
      <c r="S2949">
        <f t="shared" si="140"/>
        <v>82.46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6">
        <f t="shared" si="139"/>
        <v>42097.649224537032</v>
      </c>
      <c r="L2950" s="18">
        <f t="shared" si="138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 s="12" t="s">
        <v>8314</v>
      </c>
      <c r="R2950" s="12" t="s">
        <v>8354</v>
      </c>
      <c r="S2950">
        <f t="shared" si="140"/>
        <v>2.67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6">
        <f t="shared" si="139"/>
        <v>42297.823113425926</v>
      </c>
      <c r="L2951" s="18">
        <f t="shared" si="138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 s="12" t="s">
        <v>8314</v>
      </c>
      <c r="R2951" s="12" t="s">
        <v>8354</v>
      </c>
      <c r="S2951">
        <f t="shared" si="140"/>
        <v>12.5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6">
        <f t="shared" si="139"/>
        <v>42362.36518518519</v>
      </c>
      <c r="L2952" s="18">
        <f t="shared" si="138"/>
        <v>42392.36518518519</v>
      </c>
      <c r="M2952" t="b">
        <v>0</v>
      </c>
      <c r="N2952">
        <v>0</v>
      </c>
      <c r="O2952" t="b">
        <v>0</v>
      </c>
      <c r="P2952" t="s">
        <v>8301</v>
      </c>
      <c r="Q2952" s="12" t="s">
        <v>8314</v>
      </c>
      <c r="R2952" s="12" t="s">
        <v>8354</v>
      </c>
      <c r="S2952">
        <f t="shared" si="140"/>
        <v>0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6">
        <f t="shared" si="139"/>
        <v>41872.802928240737</v>
      </c>
      <c r="L2953" s="18">
        <f t="shared" si="138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 s="12" t="s">
        <v>8314</v>
      </c>
      <c r="R2953" s="12" t="s">
        <v>8354</v>
      </c>
      <c r="S2953">
        <f t="shared" si="140"/>
        <v>18.899999999999999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6">
        <f t="shared" si="139"/>
        <v>42628.690266203703</v>
      </c>
      <c r="L2954" s="18">
        <f t="shared" si="138"/>
        <v>42660.166666666672</v>
      </c>
      <c r="M2954" t="b">
        <v>0</v>
      </c>
      <c r="N2954">
        <v>8</v>
      </c>
      <c r="O2954" t="b">
        <v>0</v>
      </c>
      <c r="P2954" t="s">
        <v>8301</v>
      </c>
      <c r="Q2954" s="12" t="s">
        <v>8314</v>
      </c>
      <c r="R2954" s="12" t="s">
        <v>8354</v>
      </c>
      <c r="S2954">
        <f t="shared" si="140"/>
        <v>200.63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6">
        <f t="shared" si="139"/>
        <v>42255.791909722218</v>
      </c>
      <c r="L2955" s="18">
        <f t="shared" si="138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 s="12" t="s">
        <v>8314</v>
      </c>
      <c r="R2955" s="12" t="s">
        <v>8354</v>
      </c>
      <c r="S2955">
        <f t="shared" si="140"/>
        <v>201.67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6">
        <f t="shared" si="139"/>
        <v>42790.583368055552</v>
      </c>
      <c r="L2956" s="18">
        <f t="shared" si="138"/>
        <v>42810.541701388895</v>
      </c>
      <c r="M2956" t="b">
        <v>0</v>
      </c>
      <c r="N2956">
        <v>0</v>
      </c>
      <c r="O2956" t="b">
        <v>0</v>
      </c>
      <c r="P2956" t="s">
        <v>8301</v>
      </c>
      <c r="Q2956" s="12" t="s">
        <v>8314</v>
      </c>
      <c r="R2956" s="12" t="s">
        <v>8354</v>
      </c>
      <c r="S2956">
        <f t="shared" si="140"/>
        <v>0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6">
        <f t="shared" si="139"/>
        <v>42141.741307870368</v>
      </c>
      <c r="L2957" s="18">
        <f t="shared" si="138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 s="12" t="s">
        <v>8314</v>
      </c>
      <c r="R2957" s="12" t="s">
        <v>8354</v>
      </c>
      <c r="S2957">
        <f t="shared" si="140"/>
        <v>65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6">
        <f t="shared" si="139"/>
        <v>42464.958912037036</v>
      </c>
      <c r="L2958" s="18">
        <f t="shared" si="138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 s="12" t="s">
        <v>8314</v>
      </c>
      <c r="R2958" s="12" t="s">
        <v>8354</v>
      </c>
      <c r="S2958">
        <f t="shared" si="140"/>
        <v>66.099999999999994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6">
        <f t="shared" si="139"/>
        <v>42031.011249999996</v>
      </c>
      <c r="L2959" s="18">
        <f t="shared" si="138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 s="12" t="s">
        <v>8314</v>
      </c>
      <c r="R2959" s="12" t="s">
        <v>8354</v>
      </c>
      <c r="S2959">
        <f t="shared" si="140"/>
        <v>93.33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6">
        <f t="shared" si="139"/>
        <v>42438.779131944444</v>
      </c>
      <c r="L2960" s="18">
        <f t="shared" si="138"/>
        <v>42498.73746527778</v>
      </c>
      <c r="M2960" t="b">
        <v>0</v>
      </c>
      <c r="N2960">
        <v>0</v>
      </c>
      <c r="O2960" t="b">
        <v>0</v>
      </c>
      <c r="P2960" t="s">
        <v>8301</v>
      </c>
      <c r="Q2960" s="12" t="s">
        <v>8314</v>
      </c>
      <c r="R2960" s="12" t="s">
        <v>8354</v>
      </c>
      <c r="S2960">
        <f t="shared" si="140"/>
        <v>0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6">
        <f t="shared" si="139"/>
        <v>42498.008391203708</v>
      </c>
      <c r="L2961" s="18">
        <f t="shared" si="138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 s="12" t="s">
        <v>8314</v>
      </c>
      <c r="R2961" s="12" t="s">
        <v>8354</v>
      </c>
      <c r="S2961">
        <f t="shared" si="140"/>
        <v>0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6">
        <f t="shared" si="139"/>
        <v>41863.757210648146</v>
      </c>
      <c r="L2962" s="18">
        <f t="shared" si="138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 s="12" t="s">
        <v>8314</v>
      </c>
      <c r="R2962" s="12" t="s">
        <v>8354</v>
      </c>
      <c r="S2962">
        <f t="shared" si="140"/>
        <v>0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6">
        <f t="shared" si="139"/>
        <v>42061.212488425925</v>
      </c>
      <c r="L2963" s="18">
        <f t="shared" si="138"/>
        <v>42089.166666666672</v>
      </c>
      <c r="M2963" t="b">
        <v>0</v>
      </c>
      <c r="N2963">
        <v>108</v>
      </c>
      <c r="O2963" t="b">
        <v>1</v>
      </c>
      <c r="P2963" t="s">
        <v>8269</v>
      </c>
      <c r="Q2963" s="12" t="s">
        <v>8314</v>
      </c>
      <c r="R2963" s="12" t="s">
        <v>8315</v>
      </c>
      <c r="S2963">
        <f t="shared" si="140"/>
        <v>50.75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6">
        <f t="shared" si="139"/>
        <v>42036.24428240741</v>
      </c>
      <c r="L2964" s="18">
        <f t="shared" si="138"/>
        <v>42064.290972222225</v>
      </c>
      <c r="M2964" t="b">
        <v>0</v>
      </c>
      <c r="N2964">
        <v>20</v>
      </c>
      <c r="O2964" t="b">
        <v>1</v>
      </c>
      <c r="P2964" t="s">
        <v>8269</v>
      </c>
      <c r="Q2964" s="12" t="s">
        <v>8314</v>
      </c>
      <c r="R2964" s="12" t="s">
        <v>8315</v>
      </c>
      <c r="S2964">
        <f t="shared" si="140"/>
        <v>60.9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6">
        <f t="shared" si="139"/>
        <v>42157.470185185186</v>
      </c>
      <c r="L2965" s="18">
        <f t="shared" si="138"/>
        <v>42187.470185185186</v>
      </c>
      <c r="M2965" t="b">
        <v>0</v>
      </c>
      <c r="N2965">
        <v>98</v>
      </c>
      <c r="O2965" t="b">
        <v>1</v>
      </c>
      <c r="P2965" t="s">
        <v>8269</v>
      </c>
      <c r="Q2965" s="12" t="s">
        <v>8314</v>
      </c>
      <c r="R2965" s="12" t="s">
        <v>8315</v>
      </c>
      <c r="S2965">
        <f t="shared" si="140"/>
        <v>109.03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6">
        <f t="shared" si="139"/>
        <v>41827.909942129627</v>
      </c>
      <c r="L2966" s="18">
        <f t="shared" si="138"/>
        <v>41857.897222222222</v>
      </c>
      <c r="M2966" t="b">
        <v>0</v>
      </c>
      <c r="N2966">
        <v>196</v>
      </c>
      <c r="O2966" t="b">
        <v>1</v>
      </c>
      <c r="P2966" t="s">
        <v>8269</v>
      </c>
      <c r="Q2966" s="12" t="s">
        <v>8314</v>
      </c>
      <c r="R2966" s="12" t="s">
        <v>8315</v>
      </c>
      <c r="S2966">
        <f t="shared" si="140"/>
        <v>25.69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6">
        <f t="shared" si="139"/>
        <v>42162.729548611111</v>
      </c>
      <c r="L2967" s="18">
        <f t="shared" si="138"/>
        <v>42192.729548611111</v>
      </c>
      <c r="M2967" t="b">
        <v>0</v>
      </c>
      <c r="N2967">
        <v>39</v>
      </c>
      <c r="O2967" t="b">
        <v>1</v>
      </c>
      <c r="P2967" t="s">
        <v>8269</v>
      </c>
      <c r="Q2967" s="12" t="s">
        <v>8314</v>
      </c>
      <c r="R2967" s="12" t="s">
        <v>8315</v>
      </c>
      <c r="S2967">
        <f t="shared" si="140"/>
        <v>41.92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6">
        <f t="shared" si="139"/>
        <v>42233.738564814819</v>
      </c>
      <c r="L2968" s="18">
        <f t="shared" si="138"/>
        <v>42263.738564814819</v>
      </c>
      <c r="M2968" t="b">
        <v>0</v>
      </c>
      <c r="N2968">
        <v>128</v>
      </c>
      <c r="O2968" t="b">
        <v>1</v>
      </c>
      <c r="P2968" t="s">
        <v>8269</v>
      </c>
      <c r="Q2968" s="12" t="s">
        <v>8314</v>
      </c>
      <c r="R2968" s="12" t="s">
        <v>8315</v>
      </c>
      <c r="S2968">
        <f t="shared" si="140"/>
        <v>88.77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6">
        <f t="shared" si="139"/>
        <v>42042.197824074072</v>
      </c>
      <c r="L2969" s="18">
        <f t="shared" si="138"/>
        <v>42072.156157407408</v>
      </c>
      <c r="M2969" t="b">
        <v>0</v>
      </c>
      <c r="N2969">
        <v>71</v>
      </c>
      <c r="O2969" t="b">
        <v>1</v>
      </c>
      <c r="P2969" t="s">
        <v>8269</v>
      </c>
      <c r="Q2969" s="12" t="s">
        <v>8314</v>
      </c>
      <c r="R2969" s="12" t="s">
        <v>8315</v>
      </c>
      <c r="S2969">
        <f t="shared" si="140"/>
        <v>80.23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6">
        <f t="shared" si="139"/>
        <v>42585.523842592593</v>
      </c>
      <c r="L2970" s="18">
        <f t="shared" si="138"/>
        <v>42599.165972222225</v>
      </c>
      <c r="M2970" t="b">
        <v>0</v>
      </c>
      <c r="N2970">
        <v>47</v>
      </c>
      <c r="O2970" t="b">
        <v>1</v>
      </c>
      <c r="P2970" t="s">
        <v>8269</v>
      </c>
      <c r="Q2970" s="12" t="s">
        <v>8314</v>
      </c>
      <c r="R2970" s="12" t="s">
        <v>8315</v>
      </c>
      <c r="S2970">
        <f t="shared" si="140"/>
        <v>78.94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6">
        <f t="shared" si="139"/>
        <v>42097.786493055552</v>
      </c>
      <c r="L2971" s="18">
        <f t="shared" si="138"/>
        <v>42127.952083333337</v>
      </c>
      <c r="M2971" t="b">
        <v>0</v>
      </c>
      <c r="N2971">
        <v>17</v>
      </c>
      <c r="O2971" t="b">
        <v>1</v>
      </c>
      <c r="P2971" t="s">
        <v>8269</v>
      </c>
      <c r="Q2971" s="12" t="s">
        <v>8314</v>
      </c>
      <c r="R2971" s="12" t="s">
        <v>8315</v>
      </c>
      <c r="S2971">
        <f t="shared" si="140"/>
        <v>95.59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6">
        <f t="shared" si="139"/>
        <v>41808.669571759259</v>
      </c>
      <c r="L2972" s="18">
        <f t="shared" si="138"/>
        <v>41838.669571759259</v>
      </c>
      <c r="M2972" t="b">
        <v>0</v>
      </c>
      <c r="N2972">
        <v>91</v>
      </c>
      <c r="O2972" t="b">
        <v>1</v>
      </c>
      <c r="P2972" t="s">
        <v>8269</v>
      </c>
      <c r="Q2972" s="12" t="s">
        <v>8314</v>
      </c>
      <c r="R2972" s="12" t="s">
        <v>8315</v>
      </c>
      <c r="S2972">
        <f t="shared" si="140"/>
        <v>69.89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6">
        <f t="shared" si="139"/>
        <v>41852.658310185187</v>
      </c>
      <c r="L2973" s="18">
        <f t="shared" si="138"/>
        <v>41882.658310185187</v>
      </c>
      <c r="M2973" t="b">
        <v>0</v>
      </c>
      <c r="N2973">
        <v>43</v>
      </c>
      <c r="O2973" t="b">
        <v>1</v>
      </c>
      <c r="P2973" t="s">
        <v>8269</v>
      </c>
      <c r="Q2973" s="12" t="s">
        <v>8314</v>
      </c>
      <c r="R2973" s="12" t="s">
        <v>8315</v>
      </c>
      <c r="S2973">
        <f t="shared" si="140"/>
        <v>74.53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6">
        <f t="shared" si="139"/>
        <v>42694.110185185185</v>
      </c>
      <c r="L2974" s="18">
        <f t="shared" si="138"/>
        <v>42709.041666666672</v>
      </c>
      <c r="M2974" t="b">
        <v>0</v>
      </c>
      <c r="N2974">
        <v>17</v>
      </c>
      <c r="O2974" t="b">
        <v>1</v>
      </c>
      <c r="P2974" t="s">
        <v>8269</v>
      </c>
      <c r="Q2974" s="12" t="s">
        <v>8314</v>
      </c>
      <c r="R2974" s="12" t="s">
        <v>8315</v>
      </c>
      <c r="S2974">
        <f t="shared" si="140"/>
        <v>123.94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6">
        <f t="shared" si="139"/>
        <v>42341.818379629629</v>
      </c>
      <c r="L2975" s="18">
        <f t="shared" si="138"/>
        <v>42370.166666666672</v>
      </c>
      <c r="M2975" t="b">
        <v>0</v>
      </c>
      <c r="N2975">
        <v>33</v>
      </c>
      <c r="O2975" t="b">
        <v>1</v>
      </c>
      <c r="P2975" t="s">
        <v>8269</v>
      </c>
      <c r="Q2975" s="12" t="s">
        <v>8314</v>
      </c>
      <c r="R2975" s="12" t="s">
        <v>8315</v>
      </c>
      <c r="S2975">
        <f t="shared" si="140"/>
        <v>264.85000000000002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6">
        <f t="shared" si="139"/>
        <v>41880.061006944445</v>
      </c>
      <c r="L2976" s="18">
        <f t="shared" si="138"/>
        <v>41908.065972222219</v>
      </c>
      <c r="M2976" t="b">
        <v>0</v>
      </c>
      <c r="N2976">
        <v>87</v>
      </c>
      <c r="O2976" t="b">
        <v>1</v>
      </c>
      <c r="P2976" t="s">
        <v>8269</v>
      </c>
      <c r="Q2976" s="12" t="s">
        <v>8314</v>
      </c>
      <c r="R2976" s="12" t="s">
        <v>8315</v>
      </c>
      <c r="S2976">
        <f t="shared" si="140"/>
        <v>58.62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6">
        <f t="shared" si="139"/>
        <v>41941.683865740742</v>
      </c>
      <c r="L2977" s="18">
        <f t="shared" si="138"/>
        <v>41970.125</v>
      </c>
      <c r="M2977" t="b">
        <v>0</v>
      </c>
      <c r="N2977">
        <v>113</v>
      </c>
      <c r="O2977" t="b">
        <v>1</v>
      </c>
      <c r="P2977" t="s">
        <v>8269</v>
      </c>
      <c r="Q2977" s="12" t="s">
        <v>8314</v>
      </c>
      <c r="R2977" s="12" t="s">
        <v>8315</v>
      </c>
      <c r="S2977">
        <f t="shared" si="140"/>
        <v>70.88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6">
        <f t="shared" si="139"/>
        <v>42425.730671296296</v>
      </c>
      <c r="L2978" s="18">
        <f t="shared" si="138"/>
        <v>42442.5</v>
      </c>
      <c r="M2978" t="b">
        <v>0</v>
      </c>
      <c r="N2978">
        <v>14</v>
      </c>
      <c r="O2978" t="b">
        <v>1</v>
      </c>
      <c r="P2978" t="s">
        <v>8269</v>
      </c>
      <c r="Q2978" s="12" t="s">
        <v>8314</v>
      </c>
      <c r="R2978" s="12" t="s">
        <v>8315</v>
      </c>
      <c r="S2978">
        <f t="shared" si="140"/>
        <v>8.57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6">
        <f t="shared" si="139"/>
        <v>42026.88118055556</v>
      </c>
      <c r="L2979" s="18">
        <f t="shared" si="138"/>
        <v>42086.093055555553</v>
      </c>
      <c r="M2979" t="b">
        <v>0</v>
      </c>
      <c r="N2979">
        <v>30</v>
      </c>
      <c r="O2979" t="b">
        <v>1</v>
      </c>
      <c r="P2979" t="s">
        <v>8269</v>
      </c>
      <c r="Q2979" s="12" t="s">
        <v>8314</v>
      </c>
      <c r="R2979" s="12" t="s">
        <v>8315</v>
      </c>
      <c r="S2979">
        <f t="shared" si="140"/>
        <v>113.57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6">
        <f t="shared" si="139"/>
        <v>41922.640590277777</v>
      </c>
      <c r="L2980" s="18">
        <f t="shared" si="138"/>
        <v>41932.249305555553</v>
      </c>
      <c r="M2980" t="b">
        <v>0</v>
      </c>
      <c r="N2980">
        <v>16</v>
      </c>
      <c r="O2980" t="b">
        <v>1</v>
      </c>
      <c r="P2980" t="s">
        <v>8269</v>
      </c>
      <c r="Q2980" s="12" t="s">
        <v>8314</v>
      </c>
      <c r="R2980" s="12" t="s">
        <v>8315</v>
      </c>
      <c r="S2980">
        <f t="shared" si="140"/>
        <v>60.69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6">
        <f t="shared" si="139"/>
        <v>41993.824340277773</v>
      </c>
      <c r="L2981" s="18">
        <f t="shared" si="138"/>
        <v>42010.25</v>
      </c>
      <c r="M2981" t="b">
        <v>0</v>
      </c>
      <c r="N2981">
        <v>46</v>
      </c>
      <c r="O2981" t="b">
        <v>1</v>
      </c>
      <c r="P2981" t="s">
        <v>8269</v>
      </c>
      <c r="Q2981" s="12" t="s">
        <v>8314</v>
      </c>
      <c r="R2981" s="12" t="s">
        <v>8315</v>
      </c>
      <c r="S2981">
        <f t="shared" si="140"/>
        <v>110.22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6">
        <f t="shared" si="139"/>
        <v>42219.915856481486</v>
      </c>
      <c r="L2982" s="18">
        <f t="shared" si="138"/>
        <v>42240.083333333328</v>
      </c>
      <c r="M2982" t="b">
        <v>0</v>
      </c>
      <c r="N2982">
        <v>24</v>
      </c>
      <c r="O2982" t="b">
        <v>1</v>
      </c>
      <c r="P2982" t="s">
        <v>8269</v>
      </c>
      <c r="Q2982" s="12" t="s">
        <v>8314</v>
      </c>
      <c r="R2982" s="12" t="s">
        <v>8315</v>
      </c>
      <c r="S2982">
        <f t="shared" si="140"/>
        <v>136.46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6">
        <f t="shared" si="139"/>
        <v>42225.559675925921</v>
      </c>
      <c r="L2983" s="18">
        <f t="shared" si="138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 s="12" t="s">
        <v>8314</v>
      </c>
      <c r="R2983" s="12" t="s">
        <v>8354</v>
      </c>
      <c r="S2983">
        <f t="shared" si="140"/>
        <v>53.16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6">
        <f t="shared" si="139"/>
        <v>42381.686840277776</v>
      </c>
      <c r="L2984" s="18">
        <f t="shared" si="138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 s="12" t="s">
        <v>8314</v>
      </c>
      <c r="R2984" s="12" t="s">
        <v>8354</v>
      </c>
      <c r="S2984">
        <f t="shared" si="140"/>
        <v>86.49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6">
        <f t="shared" si="139"/>
        <v>41894.632361111115</v>
      </c>
      <c r="L2985" s="18">
        <f t="shared" si="138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 s="12" t="s">
        <v>8314</v>
      </c>
      <c r="R2985" s="12" t="s">
        <v>8354</v>
      </c>
      <c r="S2985">
        <f t="shared" si="140"/>
        <v>155.24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6">
        <f t="shared" si="139"/>
        <v>42576.278715277775</v>
      </c>
      <c r="L2986" s="18">
        <f t="shared" si="138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 s="12" t="s">
        <v>8314</v>
      </c>
      <c r="R2986" s="12" t="s">
        <v>8354</v>
      </c>
      <c r="S2986">
        <f t="shared" si="140"/>
        <v>115.08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6">
        <f t="shared" si="139"/>
        <v>42654.973703703698</v>
      </c>
      <c r="L2987" s="18">
        <f t="shared" si="138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 s="12" t="s">
        <v>8314</v>
      </c>
      <c r="R2987" s="12" t="s">
        <v>8354</v>
      </c>
      <c r="S2987">
        <f t="shared" si="140"/>
        <v>109.59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6">
        <f t="shared" si="139"/>
        <v>42431.500069444446</v>
      </c>
      <c r="L2988" s="18">
        <f t="shared" si="138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 s="12" t="s">
        <v>8314</v>
      </c>
      <c r="R2988" s="12" t="s">
        <v>8354</v>
      </c>
      <c r="S2988">
        <f t="shared" si="140"/>
        <v>45.21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6">
        <f t="shared" si="139"/>
        <v>42627.307303240741</v>
      </c>
      <c r="L2989" s="18">
        <f t="shared" si="138"/>
        <v>42656</v>
      </c>
      <c r="M2989" t="b">
        <v>0</v>
      </c>
      <c r="N2989">
        <v>265</v>
      </c>
      <c r="O2989" t="b">
        <v>1</v>
      </c>
      <c r="P2989" t="s">
        <v>8301</v>
      </c>
      <c r="Q2989" s="12" t="s">
        <v>8314</v>
      </c>
      <c r="R2989" s="12" t="s">
        <v>8354</v>
      </c>
      <c r="S2989">
        <f t="shared" si="140"/>
        <v>104.15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6">
        <f t="shared" si="139"/>
        <v>42511.362048611118</v>
      </c>
      <c r="L2990" s="18">
        <f t="shared" si="138"/>
        <v>42541.362048611118</v>
      </c>
      <c r="M2990" t="b">
        <v>0</v>
      </c>
      <c r="N2990">
        <v>28</v>
      </c>
      <c r="O2990" t="b">
        <v>1</v>
      </c>
      <c r="P2990" t="s">
        <v>8301</v>
      </c>
      <c r="Q2990" s="12" t="s">
        <v>8314</v>
      </c>
      <c r="R2990" s="12" t="s">
        <v>8354</v>
      </c>
      <c r="S2990">
        <f t="shared" si="140"/>
        <v>35.71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6">
        <f t="shared" si="139"/>
        <v>42337.02039351852</v>
      </c>
      <c r="L2991" s="18">
        <f t="shared" si="138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 s="12" t="s">
        <v>8314</v>
      </c>
      <c r="R2991" s="12" t="s">
        <v>8354</v>
      </c>
      <c r="S2991">
        <f t="shared" si="140"/>
        <v>97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6">
        <f t="shared" si="139"/>
        <v>42341.57430555555</v>
      </c>
      <c r="L2992" s="18">
        <f t="shared" si="138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 s="12" t="s">
        <v>8314</v>
      </c>
      <c r="R2992" s="12" t="s">
        <v>8354</v>
      </c>
      <c r="S2992">
        <f t="shared" si="140"/>
        <v>370.37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6">
        <f t="shared" si="139"/>
        <v>42740.837152777778</v>
      </c>
      <c r="L2993" s="18">
        <f t="shared" si="138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 s="12" t="s">
        <v>8314</v>
      </c>
      <c r="R2993" s="12" t="s">
        <v>8354</v>
      </c>
      <c r="S2993">
        <f t="shared" si="140"/>
        <v>94.41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6">
        <f t="shared" si="139"/>
        <v>42622.767476851848</v>
      </c>
      <c r="L2994" s="18">
        <f t="shared" si="138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 s="12" t="s">
        <v>8314</v>
      </c>
      <c r="R2994" s="12" t="s">
        <v>8354</v>
      </c>
      <c r="S2994">
        <f t="shared" si="140"/>
        <v>48.98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6">
        <f t="shared" si="139"/>
        <v>42390.838738425926</v>
      </c>
      <c r="L2995" s="18">
        <f t="shared" si="138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 s="12" t="s">
        <v>8314</v>
      </c>
      <c r="R2995" s="12" t="s">
        <v>8354</v>
      </c>
      <c r="S2995">
        <f t="shared" si="140"/>
        <v>45.59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6">
        <f t="shared" si="139"/>
        <v>41885.478842592594</v>
      </c>
      <c r="L2996" s="18">
        <f t="shared" si="138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 s="12" t="s">
        <v>8314</v>
      </c>
      <c r="R2996" s="12" t="s">
        <v>8354</v>
      </c>
      <c r="S2996">
        <f t="shared" si="140"/>
        <v>23.28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6">
        <f t="shared" si="139"/>
        <v>42724.665173611109</v>
      </c>
      <c r="L2997" s="18">
        <f t="shared" si="138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 s="12" t="s">
        <v>8314</v>
      </c>
      <c r="R2997" s="12" t="s">
        <v>8354</v>
      </c>
      <c r="S2997">
        <f t="shared" si="140"/>
        <v>63.23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6">
        <f t="shared" si="139"/>
        <v>42090.912500000006</v>
      </c>
      <c r="L2998" s="18">
        <f t="shared" si="138"/>
        <v>42150.912500000006</v>
      </c>
      <c r="M2998" t="b">
        <v>0</v>
      </c>
      <c r="N2998">
        <v>392</v>
      </c>
      <c r="O2998" t="b">
        <v>1</v>
      </c>
      <c r="P2998" t="s">
        <v>8301</v>
      </c>
      <c r="Q2998" s="12" t="s">
        <v>8314</v>
      </c>
      <c r="R2998" s="12" t="s">
        <v>8354</v>
      </c>
      <c r="S2998">
        <f t="shared" si="140"/>
        <v>153.52000000000001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6">
        <f t="shared" si="139"/>
        <v>42775.733715277776</v>
      </c>
      <c r="L2999" s="18">
        <f t="shared" si="138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 s="12" t="s">
        <v>8314</v>
      </c>
      <c r="R2999" s="12" t="s">
        <v>8354</v>
      </c>
      <c r="S2999">
        <f t="shared" si="140"/>
        <v>90.2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6">
        <f t="shared" si="139"/>
        <v>41778.193622685183</v>
      </c>
      <c r="L3000" s="18">
        <f t="shared" si="138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 s="12" t="s">
        <v>8314</v>
      </c>
      <c r="R3000" s="12" t="s">
        <v>8354</v>
      </c>
      <c r="S3000">
        <f t="shared" si="140"/>
        <v>118.97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6">
        <f t="shared" si="139"/>
        <v>42780.740277777775</v>
      </c>
      <c r="L3001" s="18">
        <f t="shared" si="138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 s="12" t="s">
        <v>8314</v>
      </c>
      <c r="R3001" s="12" t="s">
        <v>8354</v>
      </c>
      <c r="S3001">
        <f t="shared" si="140"/>
        <v>80.25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6">
        <f t="shared" si="139"/>
        <v>42752.827199074076</v>
      </c>
      <c r="L3002" s="18">
        <f t="shared" si="138"/>
        <v>42766.75</v>
      </c>
      <c r="M3002" t="b">
        <v>0</v>
      </c>
      <c r="N3002">
        <v>8</v>
      </c>
      <c r="O3002" t="b">
        <v>1</v>
      </c>
      <c r="P3002" t="s">
        <v>8301</v>
      </c>
      <c r="Q3002" s="12" t="s">
        <v>8314</v>
      </c>
      <c r="R3002" s="12" t="s">
        <v>8354</v>
      </c>
      <c r="S3002">
        <f t="shared" si="140"/>
        <v>62.5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6">
        <f t="shared" si="139"/>
        <v>42534.895625000005</v>
      </c>
      <c r="L3003" s="18">
        <f t="shared" si="138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 s="12" t="s">
        <v>8314</v>
      </c>
      <c r="R3003" s="12" t="s">
        <v>8354</v>
      </c>
      <c r="S3003">
        <f t="shared" si="140"/>
        <v>131.38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6">
        <f t="shared" si="139"/>
        <v>41239.83625</v>
      </c>
      <c r="L3004" s="18">
        <f t="shared" si="138"/>
        <v>41269.83625</v>
      </c>
      <c r="M3004" t="b">
        <v>0</v>
      </c>
      <c r="N3004">
        <v>104</v>
      </c>
      <c r="O3004" t="b">
        <v>1</v>
      </c>
      <c r="P3004" t="s">
        <v>8301</v>
      </c>
      <c r="Q3004" s="12" t="s">
        <v>8314</v>
      </c>
      <c r="R3004" s="12" t="s">
        <v>8354</v>
      </c>
      <c r="S3004">
        <f t="shared" si="140"/>
        <v>73.03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6">
        <f t="shared" si="139"/>
        <v>42398.849259259259</v>
      </c>
      <c r="L3005" s="18">
        <f t="shared" si="138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 s="12" t="s">
        <v>8314</v>
      </c>
      <c r="R3005" s="12" t="s">
        <v>8354</v>
      </c>
      <c r="S3005">
        <f t="shared" si="140"/>
        <v>178.53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6">
        <f t="shared" si="139"/>
        <v>41928.881064814814</v>
      </c>
      <c r="L3006" s="18">
        <f t="shared" si="138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 s="12" t="s">
        <v>8314</v>
      </c>
      <c r="R3006" s="12" t="s">
        <v>8354</v>
      </c>
      <c r="S3006">
        <f t="shared" si="140"/>
        <v>162.91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6">
        <f t="shared" si="139"/>
        <v>41888.674826388888</v>
      </c>
      <c r="L3007" s="18">
        <f t="shared" si="138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 s="12" t="s">
        <v>8314</v>
      </c>
      <c r="R3007" s="12" t="s">
        <v>8354</v>
      </c>
      <c r="S3007">
        <f t="shared" si="140"/>
        <v>108.24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6">
        <f t="shared" si="139"/>
        <v>41957.756840277783</v>
      </c>
      <c r="L3008" s="18">
        <f t="shared" si="138"/>
        <v>41987.756840277783</v>
      </c>
      <c r="M3008" t="b">
        <v>0</v>
      </c>
      <c r="N3008">
        <v>97</v>
      </c>
      <c r="O3008" t="b">
        <v>1</v>
      </c>
      <c r="P3008" t="s">
        <v>8301</v>
      </c>
      <c r="Q3008" s="12" t="s">
        <v>8314</v>
      </c>
      <c r="R3008" s="12" t="s">
        <v>8354</v>
      </c>
      <c r="S3008">
        <f t="shared" si="140"/>
        <v>88.87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6">
        <f t="shared" si="139"/>
        <v>42098.216238425928</v>
      </c>
      <c r="L3009" s="18">
        <f t="shared" si="138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 s="12" t="s">
        <v>8314</v>
      </c>
      <c r="R3009" s="12" t="s">
        <v>8354</v>
      </c>
      <c r="S3009">
        <f t="shared" si="140"/>
        <v>54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6">
        <f t="shared" si="139"/>
        <v>42360.212025462963</v>
      </c>
      <c r="L3010" s="18">
        <f t="shared" ref="L3010:L3073" si="141"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8301</v>
      </c>
      <c r="Q3010" s="12" t="s">
        <v>8314</v>
      </c>
      <c r="R3010" s="12" t="s">
        <v>8354</v>
      </c>
      <c r="S3010">
        <f t="shared" si="140"/>
        <v>116.73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6">
        <f t="shared" ref="K3011:K3074" si="142">(((J3011/60)/60)/24)+DATE(1970,1,1)</f>
        <v>41939.569907407407</v>
      </c>
      <c r="L3011" s="18">
        <f t="shared" si="141"/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 s="12" t="s">
        <v>8314</v>
      </c>
      <c r="R3011" s="12" t="s">
        <v>8354</v>
      </c>
      <c r="S3011">
        <f t="shared" ref="S3011:S3074" si="143">IFERROR(ROUND(E3011/N3011,2),0)</f>
        <v>233.9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6">
        <f t="shared" si="142"/>
        <v>41996.832395833335</v>
      </c>
      <c r="L3012" s="18">
        <f t="shared" si="141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 s="12" t="s">
        <v>8314</v>
      </c>
      <c r="R3012" s="12" t="s">
        <v>8354</v>
      </c>
      <c r="S3012">
        <f t="shared" si="143"/>
        <v>158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6">
        <f t="shared" si="142"/>
        <v>42334.468935185185</v>
      </c>
      <c r="L3013" s="18">
        <f t="shared" si="141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 s="12" t="s">
        <v>8314</v>
      </c>
      <c r="R3013" s="12" t="s">
        <v>8354</v>
      </c>
      <c r="S3013">
        <f t="shared" si="143"/>
        <v>14.84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6">
        <f t="shared" si="142"/>
        <v>42024.702893518523</v>
      </c>
      <c r="L3014" s="18">
        <f t="shared" si="141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 s="12" t="s">
        <v>8314</v>
      </c>
      <c r="R3014" s="12" t="s">
        <v>8354</v>
      </c>
      <c r="S3014">
        <f t="shared" si="143"/>
        <v>85.18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6">
        <f t="shared" si="142"/>
        <v>42146.836215277777</v>
      </c>
      <c r="L3015" s="18">
        <f t="shared" si="141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 s="12" t="s">
        <v>8314</v>
      </c>
      <c r="R3015" s="12" t="s">
        <v>8354</v>
      </c>
      <c r="S3015">
        <f t="shared" si="143"/>
        <v>146.69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6">
        <f t="shared" si="142"/>
        <v>41920.123611111114</v>
      </c>
      <c r="L3016" s="18">
        <f t="shared" si="141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 s="12" t="s">
        <v>8314</v>
      </c>
      <c r="R3016" s="12" t="s">
        <v>8354</v>
      </c>
      <c r="S3016">
        <f t="shared" si="143"/>
        <v>50.76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6">
        <f t="shared" si="142"/>
        <v>41785.72729166667</v>
      </c>
      <c r="L3017" s="18">
        <f t="shared" si="141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 s="12" t="s">
        <v>8314</v>
      </c>
      <c r="R3017" s="12" t="s">
        <v>8354</v>
      </c>
      <c r="S3017">
        <f t="shared" si="143"/>
        <v>87.7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6">
        <f t="shared" si="142"/>
        <v>41778.548055555555</v>
      </c>
      <c r="L3018" s="18">
        <f t="shared" si="141"/>
        <v>41838.548055555555</v>
      </c>
      <c r="M3018" t="b">
        <v>0</v>
      </c>
      <c r="N3018">
        <v>36</v>
      </c>
      <c r="O3018" t="b">
        <v>1</v>
      </c>
      <c r="P3018" t="s">
        <v>8301</v>
      </c>
      <c r="Q3018" s="12" t="s">
        <v>8314</v>
      </c>
      <c r="R3018" s="12" t="s">
        <v>8354</v>
      </c>
      <c r="S3018">
        <f t="shared" si="143"/>
        <v>242.28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6">
        <f t="shared" si="142"/>
        <v>41841.850034722222</v>
      </c>
      <c r="L3019" s="18">
        <f t="shared" si="141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 s="12" t="s">
        <v>8314</v>
      </c>
      <c r="R3019" s="12" t="s">
        <v>8354</v>
      </c>
      <c r="S3019">
        <f t="shared" si="143"/>
        <v>146.44999999999999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6">
        <f t="shared" si="142"/>
        <v>42163.29833333334</v>
      </c>
      <c r="L3020" s="18">
        <f t="shared" si="141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 s="12" t="s">
        <v>8314</v>
      </c>
      <c r="R3020" s="12" t="s">
        <v>8354</v>
      </c>
      <c r="S3020">
        <f t="shared" si="143"/>
        <v>103.17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6">
        <f t="shared" si="142"/>
        <v>41758.833564814813</v>
      </c>
      <c r="L3021" s="18">
        <f t="shared" si="141"/>
        <v>41786.125</v>
      </c>
      <c r="M3021" t="b">
        <v>0</v>
      </c>
      <c r="N3021">
        <v>226</v>
      </c>
      <c r="O3021" t="b">
        <v>1</v>
      </c>
      <c r="P3021" t="s">
        <v>8301</v>
      </c>
      <c r="Q3021" s="12" t="s">
        <v>8314</v>
      </c>
      <c r="R3021" s="12" t="s">
        <v>8354</v>
      </c>
      <c r="S3021">
        <f t="shared" si="143"/>
        <v>80.459999999999994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6">
        <f t="shared" si="142"/>
        <v>42170.846446759257</v>
      </c>
      <c r="L3022" s="18">
        <f t="shared" si="141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 s="12" t="s">
        <v>8314</v>
      </c>
      <c r="R3022" s="12" t="s">
        <v>8354</v>
      </c>
      <c r="S3022">
        <f t="shared" si="143"/>
        <v>234.67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6">
        <f t="shared" si="142"/>
        <v>42660.618854166663</v>
      </c>
      <c r="L3023" s="18">
        <f t="shared" si="141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 s="12" t="s">
        <v>8314</v>
      </c>
      <c r="R3023" s="12" t="s">
        <v>8354</v>
      </c>
      <c r="S3023">
        <f t="shared" si="143"/>
        <v>50.69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6">
        <f t="shared" si="142"/>
        <v>42564.95380787037</v>
      </c>
      <c r="L3024" s="18">
        <f t="shared" si="141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 s="12" t="s">
        <v>8314</v>
      </c>
      <c r="R3024" s="12" t="s">
        <v>8354</v>
      </c>
      <c r="S3024">
        <f t="shared" si="143"/>
        <v>162.71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6">
        <f t="shared" si="142"/>
        <v>42121.675763888896</v>
      </c>
      <c r="L3025" s="18">
        <f t="shared" si="141"/>
        <v>42166.675763888896</v>
      </c>
      <c r="M3025" t="b">
        <v>0</v>
      </c>
      <c r="N3025">
        <v>6</v>
      </c>
      <c r="O3025" t="b">
        <v>1</v>
      </c>
      <c r="P3025" t="s">
        <v>8301</v>
      </c>
      <c r="Q3025" s="12" t="s">
        <v>8314</v>
      </c>
      <c r="R3025" s="12" t="s">
        <v>8354</v>
      </c>
      <c r="S3025">
        <f t="shared" si="143"/>
        <v>120.17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6">
        <f t="shared" si="142"/>
        <v>41158.993923611109</v>
      </c>
      <c r="L3026" s="18">
        <f t="shared" si="141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 s="12" t="s">
        <v>8314</v>
      </c>
      <c r="R3026" s="12" t="s">
        <v>8354</v>
      </c>
      <c r="S3026">
        <f t="shared" si="143"/>
        <v>67.7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6">
        <f t="shared" si="142"/>
        <v>41761.509409722225</v>
      </c>
      <c r="L3027" s="18">
        <f t="shared" si="141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 s="12" t="s">
        <v>8314</v>
      </c>
      <c r="R3027" s="12" t="s">
        <v>8354</v>
      </c>
      <c r="S3027">
        <f t="shared" si="143"/>
        <v>52.1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6">
        <f t="shared" si="142"/>
        <v>42783.459398148145</v>
      </c>
      <c r="L3028" s="18">
        <f t="shared" si="141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 s="12" t="s">
        <v>8314</v>
      </c>
      <c r="R3028" s="12" t="s">
        <v>8354</v>
      </c>
      <c r="S3028">
        <f t="shared" si="143"/>
        <v>51.6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6">
        <f t="shared" si="142"/>
        <v>42053.704293981486</v>
      </c>
      <c r="L3029" s="18">
        <f t="shared" si="141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 s="12" t="s">
        <v>8314</v>
      </c>
      <c r="R3029" s="12" t="s">
        <v>8354</v>
      </c>
      <c r="S3029">
        <f t="shared" si="143"/>
        <v>164.3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6">
        <f t="shared" si="142"/>
        <v>42567.264178240745</v>
      </c>
      <c r="L3030" s="18">
        <f t="shared" si="141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 s="12" t="s">
        <v>8314</v>
      </c>
      <c r="R3030" s="12" t="s">
        <v>8354</v>
      </c>
      <c r="S3030">
        <f t="shared" si="143"/>
        <v>84.86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6">
        <f t="shared" si="142"/>
        <v>41932.708877314813</v>
      </c>
      <c r="L3031" s="18">
        <f t="shared" si="141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 s="12" t="s">
        <v>8314</v>
      </c>
      <c r="R3031" s="12" t="s">
        <v>8354</v>
      </c>
      <c r="S3031">
        <f t="shared" si="143"/>
        <v>94.55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6">
        <f t="shared" si="142"/>
        <v>42233.747349537036</v>
      </c>
      <c r="L3032" s="18">
        <f t="shared" si="141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 s="12" t="s">
        <v>8314</v>
      </c>
      <c r="R3032" s="12" t="s">
        <v>8354</v>
      </c>
      <c r="S3032">
        <f t="shared" si="143"/>
        <v>45.54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6">
        <f t="shared" si="142"/>
        <v>42597.882488425923</v>
      </c>
      <c r="L3033" s="18">
        <f t="shared" si="141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 s="12" t="s">
        <v>8314</v>
      </c>
      <c r="R3033" s="12" t="s">
        <v>8354</v>
      </c>
      <c r="S3033">
        <f t="shared" si="143"/>
        <v>51.72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6">
        <f t="shared" si="142"/>
        <v>42228.044664351852</v>
      </c>
      <c r="L3034" s="18">
        <f t="shared" si="141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 s="12" t="s">
        <v>8314</v>
      </c>
      <c r="R3034" s="12" t="s">
        <v>8354</v>
      </c>
      <c r="S3034">
        <f t="shared" si="143"/>
        <v>50.88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6">
        <f t="shared" si="142"/>
        <v>42570.110243055555</v>
      </c>
      <c r="L3035" s="18">
        <f t="shared" si="141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 s="12" t="s">
        <v>8314</v>
      </c>
      <c r="R3035" s="12" t="s">
        <v>8354</v>
      </c>
      <c r="S3035">
        <f t="shared" si="143"/>
        <v>191.13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6">
        <f t="shared" si="142"/>
        <v>42644.535358796296</v>
      </c>
      <c r="L3036" s="18">
        <f t="shared" si="141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 s="12" t="s">
        <v>8314</v>
      </c>
      <c r="R3036" s="12" t="s">
        <v>8354</v>
      </c>
      <c r="S3036">
        <f t="shared" si="143"/>
        <v>89.31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6">
        <f t="shared" si="142"/>
        <v>41368.560289351852</v>
      </c>
      <c r="L3037" s="18">
        <f t="shared" si="141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 s="12" t="s">
        <v>8314</v>
      </c>
      <c r="R3037" s="12" t="s">
        <v>8354</v>
      </c>
      <c r="S3037">
        <f t="shared" si="143"/>
        <v>88.59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6">
        <f t="shared" si="142"/>
        <v>41466.785231481481</v>
      </c>
      <c r="L3038" s="18">
        <f t="shared" si="141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 s="12" t="s">
        <v>8314</v>
      </c>
      <c r="R3038" s="12" t="s">
        <v>8354</v>
      </c>
      <c r="S3038">
        <f t="shared" si="143"/>
        <v>96.3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6">
        <f t="shared" si="142"/>
        <v>40378.893206018518</v>
      </c>
      <c r="L3039" s="18">
        <f t="shared" si="141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 s="12" t="s">
        <v>8314</v>
      </c>
      <c r="R3039" s="12" t="s">
        <v>8354</v>
      </c>
      <c r="S3039">
        <f t="shared" si="143"/>
        <v>33.31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6">
        <f t="shared" si="142"/>
        <v>42373.252280092594</v>
      </c>
      <c r="L3040" s="18">
        <f t="shared" si="141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 s="12" t="s">
        <v>8314</v>
      </c>
      <c r="R3040" s="12" t="s">
        <v>8354</v>
      </c>
      <c r="S3040">
        <f t="shared" si="143"/>
        <v>37.22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6">
        <f t="shared" si="142"/>
        <v>41610.794421296298</v>
      </c>
      <c r="L3041" s="18">
        <f t="shared" si="141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 s="12" t="s">
        <v>8314</v>
      </c>
      <c r="R3041" s="12" t="s">
        <v>8354</v>
      </c>
      <c r="S3041">
        <f t="shared" si="143"/>
        <v>92.13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6">
        <f t="shared" si="142"/>
        <v>42177.791909722218</v>
      </c>
      <c r="L3042" s="18">
        <f t="shared" si="141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 s="12" t="s">
        <v>8314</v>
      </c>
      <c r="R3042" s="12" t="s">
        <v>8354</v>
      </c>
      <c r="S3042">
        <f t="shared" si="143"/>
        <v>76.790000000000006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6">
        <f t="shared" si="142"/>
        <v>42359.868611111116</v>
      </c>
      <c r="L3043" s="18">
        <f t="shared" si="141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 s="12" t="s">
        <v>8314</v>
      </c>
      <c r="R3043" s="12" t="s">
        <v>8354</v>
      </c>
      <c r="S3043">
        <f t="shared" si="143"/>
        <v>96.53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6">
        <f t="shared" si="142"/>
        <v>42253.688043981485</v>
      </c>
      <c r="L3044" s="18">
        <f t="shared" si="141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 s="12" t="s">
        <v>8314</v>
      </c>
      <c r="R3044" s="12" t="s">
        <v>8354</v>
      </c>
      <c r="S3044">
        <f t="shared" si="143"/>
        <v>51.89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6">
        <f t="shared" si="142"/>
        <v>42083.070590277777</v>
      </c>
      <c r="L3045" s="18">
        <f t="shared" si="141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 s="12" t="s">
        <v>8314</v>
      </c>
      <c r="R3045" s="12" t="s">
        <v>8354</v>
      </c>
      <c r="S3045">
        <f t="shared" si="143"/>
        <v>128.91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6">
        <f t="shared" si="142"/>
        <v>42387.7268287037</v>
      </c>
      <c r="L3046" s="18">
        <f t="shared" si="141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 s="12" t="s">
        <v>8314</v>
      </c>
      <c r="R3046" s="12" t="s">
        <v>8354</v>
      </c>
      <c r="S3046">
        <f t="shared" si="143"/>
        <v>84.11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6">
        <f t="shared" si="142"/>
        <v>41843.155729166669</v>
      </c>
      <c r="L3047" s="18">
        <f t="shared" si="141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 s="12" t="s">
        <v>8314</v>
      </c>
      <c r="R3047" s="12" t="s">
        <v>8354</v>
      </c>
      <c r="S3047">
        <f t="shared" si="143"/>
        <v>82.94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6">
        <f t="shared" si="142"/>
        <v>41862.803078703706</v>
      </c>
      <c r="L3048" s="18">
        <f t="shared" si="141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 s="12" t="s">
        <v>8314</v>
      </c>
      <c r="R3048" s="12" t="s">
        <v>8354</v>
      </c>
      <c r="S3048">
        <f t="shared" si="143"/>
        <v>259.95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6">
        <f t="shared" si="142"/>
        <v>42443.989050925928</v>
      </c>
      <c r="L3049" s="18">
        <f t="shared" si="141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 s="12" t="s">
        <v>8314</v>
      </c>
      <c r="R3049" s="12" t="s">
        <v>8354</v>
      </c>
      <c r="S3049">
        <f t="shared" si="143"/>
        <v>37.25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6">
        <f t="shared" si="142"/>
        <v>41975.901180555549</v>
      </c>
      <c r="L3050" s="18">
        <f t="shared" si="141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 s="12" t="s">
        <v>8314</v>
      </c>
      <c r="R3050" s="12" t="s">
        <v>8354</v>
      </c>
      <c r="S3050">
        <f t="shared" si="143"/>
        <v>177.02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6">
        <f t="shared" si="142"/>
        <v>42139.014525462961</v>
      </c>
      <c r="L3051" s="18">
        <f t="shared" si="141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 s="12" t="s">
        <v>8314</v>
      </c>
      <c r="R3051" s="12" t="s">
        <v>8354</v>
      </c>
      <c r="S3051">
        <f t="shared" si="143"/>
        <v>74.069999999999993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6">
        <f t="shared" si="142"/>
        <v>42465.16851851852</v>
      </c>
      <c r="L3052" s="18">
        <f t="shared" si="141"/>
        <v>42495.16851851852</v>
      </c>
      <c r="M3052" t="b">
        <v>0</v>
      </c>
      <c r="N3052">
        <v>9</v>
      </c>
      <c r="O3052" t="b">
        <v>1</v>
      </c>
      <c r="P3052" t="s">
        <v>8301</v>
      </c>
      <c r="Q3052" s="12" t="s">
        <v>8314</v>
      </c>
      <c r="R3052" s="12" t="s">
        <v>8354</v>
      </c>
      <c r="S3052">
        <f t="shared" si="143"/>
        <v>70.67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6">
        <f t="shared" si="142"/>
        <v>42744.416030092587</v>
      </c>
      <c r="L3053" s="18">
        <f t="shared" si="141"/>
        <v>42774.416030092587</v>
      </c>
      <c r="M3053" t="b">
        <v>1</v>
      </c>
      <c r="N3053">
        <v>35</v>
      </c>
      <c r="O3053" t="b">
        <v>0</v>
      </c>
      <c r="P3053" t="s">
        <v>8301</v>
      </c>
      <c r="Q3053" s="12" t="s">
        <v>8314</v>
      </c>
      <c r="R3053" s="12" t="s">
        <v>8354</v>
      </c>
      <c r="S3053">
        <f t="shared" si="143"/>
        <v>23.63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6">
        <f t="shared" si="142"/>
        <v>42122.670069444444</v>
      </c>
      <c r="L3054" s="18">
        <f t="shared" si="141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 s="12" t="s">
        <v>8314</v>
      </c>
      <c r="R3054" s="12" t="s">
        <v>8354</v>
      </c>
      <c r="S3054">
        <f t="shared" si="143"/>
        <v>37.5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6">
        <f t="shared" si="142"/>
        <v>41862.761724537035</v>
      </c>
      <c r="L3055" s="18">
        <f t="shared" si="141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 s="12" t="s">
        <v>8314</v>
      </c>
      <c r="R3055" s="12" t="s">
        <v>8354</v>
      </c>
      <c r="S3055">
        <f t="shared" si="143"/>
        <v>13.33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6">
        <f t="shared" si="142"/>
        <v>42027.832800925928</v>
      </c>
      <c r="L3056" s="18">
        <f t="shared" si="141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 s="12" t="s">
        <v>8314</v>
      </c>
      <c r="R3056" s="12" t="s">
        <v>8354</v>
      </c>
      <c r="S3056">
        <f t="shared" si="143"/>
        <v>0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6">
        <f t="shared" si="142"/>
        <v>41953.95821759259</v>
      </c>
      <c r="L3057" s="18">
        <f t="shared" si="141"/>
        <v>42013.95821759259</v>
      </c>
      <c r="M3057" t="b">
        <v>0</v>
      </c>
      <c r="N3057">
        <v>1</v>
      </c>
      <c r="O3057" t="b">
        <v>0</v>
      </c>
      <c r="P3057" t="s">
        <v>8301</v>
      </c>
      <c r="Q3057" s="12" t="s">
        <v>8314</v>
      </c>
      <c r="R3057" s="12" t="s">
        <v>8354</v>
      </c>
      <c r="S3057">
        <f t="shared" si="143"/>
        <v>1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6">
        <f t="shared" si="142"/>
        <v>41851.636388888888</v>
      </c>
      <c r="L3058" s="18">
        <f t="shared" si="141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 s="12" t="s">
        <v>8314</v>
      </c>
      <c r="R3058" s="12" t="s">
        <v>8354</v>
      </c>
      <c r="S3058">
        <f t="shared" si="143"/>
        <v>0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6">
        <f t="shared" si="142"/>
        <v>42433.650590277779</v>
      </c>
      <c r="L3059" s="18">
        <f t="shared" si="141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 s="12" t="s">
        <v>8314</v>
      </c>
      <c r="R3059" s="12" t="s">
        <v>8354</v>
      </c>
      <c r="S3059">
        <f t="shared" si="143"/>
        <v>0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6">
        <f t="shared" si="142"/>
        <v>42460.374305555553</v>
      </c>
      <c r="L3060" s="18">
        <f t="shared" si="141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 s="12" t="s">
        <v>8314</v>
      </c>
      <c r="R3060" s="12" t="s">
        <v>8354</v>
      </c>
      <c r="S3060">
        <f t="shared" si="143"/>
        <v>1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6">
        <f t="shared" si="142"/>
        <v>41829.935717592591</v>
      </c>
      <c r="L3061" s="18">
        <f t="shared" si="141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 s="12" t="s">
        <v>8314</v>
      </c>
      <c r="R3061" s="12" t="s">
        <v>8354</v>
      </c>
      <c r="S3061">
        <f t="shared" si="143"/>
        <v>41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6">
        <f t="shared" si="142"/>
        <v>42245.274699074071</v>
      </c>
      <c r="L3062" s="18">
        <f t="shared" si="141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 s="12" t="s">
        <v>8314</v>
      </c>
      <c r="R3062" s="12" t="s">
        <v>8354</v>
      </c>
      <c r="S3062">
        <f t="shared" si="143"/>
        <v>55.83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6">
        <f t="shared" si="142"/>
        <v>41834.784120370372</v>
      </c>
      <c r="L3063" s="18">
        <f t="shared" si="141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 s="12" t="s">
        <v>8314</v>
      </c>
      <c r="R3063" s="12" t="s">
        <v>8354</v>
      </c>
      <c r="S3063">
        <f t="shared" si="143"/>
        <v>0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6">
        <f t="shared" si="142"/>
        <v>42248.535787037035</v>
      </c>
      <c r="L3064" s="18">
        <f t="shared" si="141"/>
        <v>42277.75</v>
      </c>
      <c r="M3064" t="b">
        <v>0</v>
      </c>
      <c r="N3064">
        <v>67</v>
      </c>
      <c r="O3064" t="b">
        <v>0</v>
      </c>
      <c r="P3064" t="s">
        <v>8301</v>
      </c>
      <c r="Q3064" s="12" t="s">
        <v>8314</v>
      </c>
      <c r="R3064" s="12" t="s">
        <v>8354</v>
      </c>
      <c r="S3064">
        <f t="shared" si="143"/>
        <v>99.76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6">
        <f t="shared" si="142"/>
        <v>42630.922893518517</v>
      </c>
      <c r="L3065" s="18">
        <f t="shared" si="141"/>
        <v>42665.922893518517</v>
      </c>
      <c r="M3065" t="b">
        <v>0</v>
      </c>
      <c r="N3065">
        <v>23</v>
      </c>
      <c r="O3065" t="b">
        <v>0</v>
      </c>
      <c r="P3065" t="s">
        <v>8301</v>
      </c>
      <c r="Q3065" s="12" t="s">
        <v>8314</v>
      </c>
      <c r="R3065" s="12" t="s">
        <v>8354</v>
      </c>
      <c r="S3065">
        <f t="shared" si="143"/>
        <v>25.52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6">
        <f t="shared" si="142"/>
        <v>42299.130162037036</v>
      </c>
      <c r="L3066" s="18">
        <f t="shared" si="141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 s="12" t="s">
        <v>8314</v>
      </c>
      <c r="R3066" s="12" t="s">
        <v>8354</v>
      </c>
      <c r="S3066">
        <f t="shared" si="143"/>
        <v>117.65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6">
        <f t="shared" si="142"/>
        <v>41825.055231481485</v>
      </c>
      <c r="L3067" s="18">
        <f t="shared" si="141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 s="12" t="s">
        <v>8314</v>
      </c>
      <c r="R3067" s="12" t="s">
        <v>8354</v>
      </c>
      <c r="S3067">
        <f t="shared" si="143"/>
        <v>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6">
        <f t="shared" si="142"/>
        <v>42531.228437500002</v>
      </c>
      <c r="L3068" s="18">
        <f t="shared" si="141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 s="12" t="s">
        <v>8314</v>
      </c>
      <c r="R3068" s="12" t="s">
        <v>8354</v>
      </c>
      <c r="S3068">
        <f t="shared" si="143"/>
        <v>2796.67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6">
        <f t="shared" si="142"/>
        <v>42226.938414351855</v>
      </c>
      <c r="L3069" s="18">
        <f t="shared" si="141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 s="12" t="s">
        <v>8314</v>
      </c>
      <c r="R3069" s="12" t="s">
        <v>8354</v>
      </c>
      <c r="S3069">
        <f t="shared" si="143"/>
        <v>200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6">
        <f t="shared" si="142"/>
        <v>42263.691574074073</v>
      </c>
      <c r="L3070" s="18">
        <f t="shared" si="141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 s="12" t="s">
        <v>8314</v>
      </c>
      <c r="R3070" s="12" t="s">
        <v>8354</v>
      </c>
      <c r="S3070">
        <f t="shared" si="143"/>
        <v>87.5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6">
        <f t="shared" si="142"/>
        <v>41957.833726851852</v>
      </c>
      <c r="L3071" s="18">
        <f t="shared" si="141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 s="12" t="s">
        <v>8314</v>
      </c>
      <c r="R3071" s="12" t="s">
        <v>8354</v>
      </c>
      <c r="S3071">
        <f t="shared" si="143"/>
        <v>20.14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6">
        <f t="shared" si="142"/>
        <v>42690.733437499999</v>
      </c>
      <c r="L3072" s="18">
        <f t="shared" si="141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 s="12" t="s">
        <v>8314</v>
      </c>
      <c r="R3072" s="12" t="s">
        <v>8354</v>
      </c>
      <c r="S3072">
        <f t="shared" si="143"/>
        <v>20.88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6">
        <f t="shared" si="142"/>
        <v>42097.732418981483</v>
      </c>
      <c r="L3073" s="18">
        <f t="shared" si="141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 s="12" t="s">
        <v>8314</v>
      </c>
      <c r="R3073" s="12" t="s">
        <v>8354</v>
      </c>
      <c r="S3073">
        <f t="shared" si="143"/>
        <v>61.31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6">
        <f t="shared" si="142"/>
        <v>42658.690532407403</v>
      </c>
      <c r="L3074" s="18">
        <f t="shared" ref="L3074:L3137" si="144"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8301</v>
      </c>
      <c r="Q3074" s="12" t="s">
        <v>8314</v>
      </c>
      <c r="R3074" s="12" t="s">
        <v>8354</v>
      </c>
      <c r="S3074">
        <f t="shared" si="143"/>
        <v>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6">
        <f t="shared" ref="K3075:K3138" si="145">(((J3075/60)/60)/24)+DATE(1970,1,1)</f>
        <v>42111.684027777781</v>
      </c>
      <c r="L3075" s="18">
        <f t="shared" si="144"/>
        <v>42169.804861111115</v>
      </c>
      <c r="M3075" t="b">
        <v>0</v>
      </c>
      <c r="N3075">
        <v>7</v>
      </c>
      <c r="O3075" t="b">
        <v>0</v>
      </c>
      <c r="P3075" t="s">
        <v>8301</v>
      </c>
      <c r="Q3075" s="12" t="s">
        <v>8314</v>
      </c>
      <c r="R3075" s="12" t="s">
        <v>8354</v>
      </c>
      <c r="S3075">
        <f t="shared" ref="S3075:S3138" si="146">IFERROR(ROUND(E3075/N3075,2),0)</f>
        <v>92.14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6">
        <f t="shared" si="145"/>
        <v>42409.571284722217</v>
      </c>
      <c r="L3076" s="18">
        <f t="shared" si="144"/>
        <v>42439.571284722217</v>
      </c>
      <c r="M3076" t="b">
        <v>0</v>
      </c>
      <c r="N3076">
        <v>3</v>
      </c>
      <c r="O3076" t="b">
        <v>0</v>
      </c>
      <c r="P3076" t="s">
        <v>8301</v>
      </c>
      <c r="Q3076" s="12" t="s">
        <v>8314</v>
      </c>
      <c r="R3076" s="12" t="s">
        <v>8354</v>
      </c>
      <c r="S3076">
        <f t="shared" si="146"/>
        <v>7.33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6">
        <f t="shared" si="145"/>
        <v>42551.102314814809</v>
      </c>
      <c r="L3077" s="18">
        <f t="shared" si="144"/>
        <v>42601.102314814809</v>
      </c>
      <c r="M3077" t="b">
        <v>0</v>
      </c>
      <c r="N3077">
        <v>20</v>
      </c>
      <c r="O3077" t="b">
        <v>0</v>
      </c>
      <c r="P3077" t="s">
        <v>8301</v>
      </c>
      <c r="Q3077" s="12" t="s">
        <v>8314</v>
      </c>
      <c r="R3077" s="12" t="s">
        <v>8354</v>
      </c>
      <c r="S3077">
        <f t="shared" si="146"/>
        <v>64.8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6">
        <f t="shared" si="145"/>
        <v>42226.651886574073</v>
      </c>
      <c r="L3078" s="18">
        <f t="shared" si="144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 s="12" t="s">
        <v>8314</v>
      </c>
      <c r="R3078" s="12" t="s">
        <v>8354</v>
      </c>
      <c r="S3078">
        <f t="shared" si="146"/>
        <v>30.12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6">
        <f t="shared" si="145"/>
        <v>42766.956921296296</v>
      </c>
      <c r="L3079" s="18">
        <f t="shared" si="144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 s="12" t="s">
        <v>8314</v>
      </c>
      <c r="R3079" s="12" t="s">
        <v>8354</v>
      </c>
      <c r="S3079">
        <f t="shared" si="146"/>
        <v>52.5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6">
        <f t="shared" si="145"/>
        <v>42031.138831018514</v>
      </c>
      <c r="L3080" s="18">
        <f t="shared" si="144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 s="12" t="s">
        <v>8314</v>
      </c>
      <c r="R3080" s="12" t="s">
        <v>8354</v>
      </c>
      <c r="S3080">
        <f t="shared" si="146"/>
        <v>23.67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6">
        <f t="shared" si="145"/>
        <v>42055.713368055556</v>
      </c>
      <c r="L3081" s="18">
        <f t="shared" si="144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 s="12" t="s">
        <v>8314</v>
      </c>
      <c r="R3081" s="12" t="s">
        <v>8354</v>
      </c>
      <c r="S3081">
        <f t="shared" si="146"/>
        <v>415.78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6">
        <f t="shared" si="145"/>
        <v>41940.028287037036</v>
      </c>
      <c r="L3082" s="18">
        <f t="shared" si="144"/>
        <v>42000.0699537037</v>
      </c>
      <c r="M3082" t="b">
        <v>0</v>
      </c>
      <c r="N3082">
        <v>7</v>
      </c>
      <c r="O3082" t="b">
        <v>0</v>
      </c>
      <c r="P3082" t="s">
        <v>8301</v>
      </c>
      <c r="Q3082" s="12" t="s">
        <v>8314</v>
      </c>
      <c r="R3082" s="12" t="s">
        <v>8354</v>
      </c>
      <c r="S3082">
        <f t="shared" si="146"/>
        <v>53.71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6">
        <f t="shared" si="145"/>
        <v>42237.181608796294</v>
      </c>
      <c r="L3083" s="18">
        <f t="shared" si="144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 s="12" t="s">
        <v>8314</v>
      </c>
      <c r="R3083" s="12" t="s">
        <v>8354</v>
      </c>
      <c r="S3083">
        <f t="shared" si="146"/>
        <v>420.6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6">
        <f t="shared" si="145"/>
        <v>42293.922986111109</v>
      </c>
      <c r="L3084" s="18">
        <f t="shared" si="144"/>
        <v>42323.96465277778</v>
      </c>
      <c r="M3084" t="b">
        <v>0</v>
      </c>
      <c r="N3084">
        <v>0</v>
      </c>
      <c r="O3084" t="b">
        <v>0</v>
      </c>
      <c r="P3084" t="s">
        <v>8301</v>
      </c>
      <c r="Q3084" s="12" t="s">
        <v>8314</v>
      </c>
      <c r="R3084" s="12" t="s">
        <v>8354</v>
      </c>
      <c r="S3084">
        <f t="shared" si="146"/>
        <v>0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6">
        <f t="shared" si="145"/>
        <v>41853.563402777778</v>
      </c>
      <c r="L3085" s="18">
        <f t="shared" si="144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 s="12" t="s">
        <v>8314</v>
      </c>
      <c r="R3085" s="12" t="s">
        <v>8354</v>
      </c>
      <c r="S3085">
        <f t="shared" si="146"/>
        <v>18.670000000000002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6">
        <f t="shared" si="145"/>
        <v>42100.723738425921</v>
      </c>
      <c r="L3086" s="18">
        <f t="shared" si="144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 s="12" t="s">
        <v>8314</v>
      </c>
      <c r="R3086" s="12" t="s">
        <v>8354</v>
      </c>
      <c r="S3086">
        <f t="shared" si="146"/>
        <v>78.33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6">
        <f t="shared" si="145"/>
        <v>42246.883784722217</v>
      </c>
      <c r="L3087" s="18">
        <f t="shared" si="144"/>
        <v>42276.883784722217</v>
      </c>
      <c r="M3087" t="b">
        <v>0</v>
      </c>
      <c r="N3087">
        <v>9</v>
      </c>
      <c r="O3087" t="b">
        <v>0</v>
      </c>
      <c r="P3087" t="s">
        <v>8301</v>
      </c>
      <c r="Q3087" s="12" t="s">
        <v>8314</v>
      </c>
      <c r="R3087" s="12" t="s">
        <v>8354</v>
      </c>
      <c r="S3087">
        <f t="shared" si="146"/>
        <v>67.78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6">
        <f t="shared" si="145"/>
        <v>42173.67082175926</v>
      </c>
      <c r="L3088" s="18">
        <f t="shared" si="144"/>
        <v>42233.67082175926</v>
      </c>
      <c r="M3088" t="b">
        <v>0</v>
      </c>
      <c r="N3088">
        <v>3</v>
      </c>
      <c r="O3088" t="b">
        <v>0</v>
      </c>
      <c r="P3088" t="s">
        <v>8301</v>
      </c>
      <c r="Q3088" s="12" t="s">
        <v>8314</v>
      </c>
      <c r="R3088" s="12" t="s">
        <v>8354</v>
      </c>
      <c r="S3088">
        <f t="shared" si="146"/>
        <v>16.670000000000002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6">
        <f t="shared" si="145"/>
        <v>42665.150347222225</v>
      </c>
      <c r="L3089" s="18">
        <f t="shared" si="144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 s="12" t="s">
        <v>8314</v>
      </c>
      <c r="R3089" s="12" t="s">
        <v>8354</v>
      </c>
      <c r="S3089">
        <f t="shared" si="146"/>
        <v>62.5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6">
        <f t="shared" si="145"/>
        <v>41981.57230324074</v>
      </c>
      <c r="L3090" s="18">
        <f t="shared" si="144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 s="12" t="s">
        <v>8314</v>
      </c>
      <c r="R3090" s="12" t="s">
        <v>8354</v>
      </c>
      <c r="S3090">
        <f t="shared" si="146"/>
        <v>42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6">
        <f t="shared" si="145"/>
        <v>42528.542627314819</v>
      </c>
      <c r="L3091" s="18">
        <f t="shared" si="144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 s="12" t="s">
        <v>8314</v>
      </c>
      <c r="R3091" s="12" t="s">
        <v>8354</v>
      </c>
      <c r="S3091">
        <f t="shared" si="146"/>
        <v>130.09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6">
        <f t="shared" si="145"/>
        <v>42065.818807870368</v>
      </c>
      <c r="L3092" s="18">
        <f t="shared" si="144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 s="12" t="s">
        <v>8314</v>
      </c>
      <c r="R3092" s="12" t="s">
        <v>8354</v>
      </c>
      <c r="S3092">
        <f t="shared" si="146"/>
        <v>1270.22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6">
        <f t="shared" si="145"/>
        <v>42566.948414351849</v>
      </c>
      <c r="L3093" s="18">
        <f t="shared" si="144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 s="12" t="s">
        <v>8314</v>
      </c>
      <c r="R3093" s="12" t="s">
        <v>8354</v>
      </c>
      <c r="S3093">
        <f t="shared" si="146"/>
        <v>88.44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6">
        <f t="shared" si="145"/>
        <v>42255.619351851856</v>
      </c>
      <c r="L3094" s="18">
        <f t="shared" si="144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 s="12" t="s">
        <v>8314</v>
      </c>
      <c r="R3094" s="12" t="s">
        <v>8354</v>
      </c>
      <c r="S3094">
        <f t="shared" si="146"/>
        <v>56.34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6">
        <f t="shared" si="145"/>
        <v>41760.909039351849</v>
      </c>
      <c r="L3095" s="18">
        <f t="shared" si="144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 s="12" t="s">
        <v>8314</v>
      </c>
      <c r="R3095" s="12" t="s">
        <v>8354</v>
      </c>
      <c r="S3095">
        <f t="shared" si="146"/>
        <v>53.53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6">
        <f t="shared" si="145"/>
        <v>42207.795787037037</v>
      </c>
      <c r="L3096" s="18">
        <f t="shared" si="144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 s="12" t="s">
        <v>8314</v>
      </c>
      <c r="R3096" s="12" t="s">
        <v>8354</v>
      </c>
      <c r="S3096">
        <f t="shared" si="146"/>
        <v>25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6">
        <f t="shared" si="145"/>
        <v>42523.025231481486</v>
      </c>
      <c r="L3097" s="18">
        <f t="shared" si="144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 s="12" t="s">
        <v>8314</v>
      </c>
      <c r="R3097" s="12" t="s">
        <v>8354</v>
      </c>
      <c r="S3097">
        <f t="shared" si="146"/>
        <v>50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6">
        <f t="shared" si="145"/>
        <v>42114.825532407413</v>
      </c>
      <c r="L3098" s="18">
        <f t="shared" si="144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 s="12" t="s">
        <v>8314</v>
      </c>
      <c r="R3098" s="12" t="s">
        <v>8354</v>
      </c>
      <c r="S3098">
        <f t="shared" si="146"/>
        <v>56.79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6">
        <f t="shared" si="145"/>
        <v>42629.503483796296</v>
      </c>
      <c r="L3099" s="18">
        <f t="shared" si="144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 s="12" t="s">
        <v>8314</v>
      </c>
      <c r="R3099" s="12" t="s">
        <v>8354</v>
      </c>
      <c r="S3099">
        <f t="shared" si="146"/>
        <v>40.83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6">
        <f t="shared" si="145"/>
        <v>42359.792233796295</v>
      </c>
      <c r="L3100" s="18">
        <f t="shared" si="144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 s="12" t="s">
        <v>8314</v>
      </c>
      <c r="R3100" s="12" t="s">
        <v>8354</v>
      </c>
      <c r="S3100">
        <f t="shared" si="146"/>
        <v>65.11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6">
        <f t="shared" si="145"/>
        <v>42382.189710648148</v>
      </c>
      <c r="L3101" s="18">
        <f t="shared" si="144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 s="12" t="s">
        <v>8314</v>
      </c>
      <c r="R3101" s="12" t="s">
        <v>8354</v>
      </c>
      <c r="S3101">
        <f t="shared" si="146"/>
        <v>55.6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6">
        <f t="shared" si="145"/>
        <v>41902.622395833336</v>
      </c>
      <c r="L3102" s="18">
        <f t="shared" si="144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 s="12" t="s">
        <v>8314</v>
      </c>
      <c r="R3102" s="12" t="s">
        <v>8354</v>
      </c>
      <c r="S3102">
        <f t="shared" si="146"/>
        <v>140.54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6">
        <f t="shared" si="145"/>
        <v>42171.383530092593</v>
      </c>
      <c r="L3103" s="18">
        <f t="shared" si="144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 s="12" t="s">
        <v>8314</v>
      </c>
      <c r="R3103" s="12" t="s">
        <v>8354</v>
      </c>
      <c r="S3103">
        <f t="shared" si="146"/>
        <v>25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6">
        <f t="shared" si="145"/>
        <v>42555.340486111112</v>
      </c>
      <c r="L3104" s="18">
        <f t="shared" si="144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 s="12" t="s">
        <v>8314</v>
      </c>
      <c r="R3104" s="12" t="s">
        <v>8354</v>
      </c>
      <c r="S3104">
        <f t="shared" si="146"/>
        <v>69.53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6">
        <f t="shared" si="145"/>
        <v>42107.156319444446</v>
      </c>
      <c r="L3105" s="18">
        <f t="shared" si="144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 s="12" t="s">
        <v>8314</v>
      </c>
      <c r="R3105" s="12" t="s">
        <v>8354</v>
      </c>
      <c r="S3105">
        <f t="shared" si="146"/>
        <v>5.5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6">
        <f t="shared" si="145"/>
        <v>42006.908692129626</v>
      </c>
      <c r="L3106" s="18">
        <f t="shared" si="144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 s="12" t="s">
        <v>8314</v>
      </c>
      <c r="R3106" s="12" t="s">
        <v>8354</v>
      </c>
      <c r="S3106">
        <f t="shared" si="146"/>
        <v>237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6">
        <f t="shared" si="145"/>
        <v>41876.718935185185</v>
      </c>
      <c r="L3107" s="18">
        <f t="shared" si="144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 s="12" t="s">
        <v>8314</v>
      </c>
      <c r="R3107" s="12" t="s">
        <v>8354</v>
      </c>
      <c r="S3107">
        <f t="shared" si="146"/>
        <v>79.87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6">
        <f t="shared" si="145"/>
        <v>42241.429120370376</v>
      </c>
      <c r="L3108" s="18">
        <f t="shared" si="144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 s="12" t="s">
        <v>8314</v>
      </c>
      <c r="R3108" s="12" t="s">
        <v>8354</v>
      </c>
      <c r="S3108">
        <f t="shared" si="146"/>
        <v>10.25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6">
        <f t="shared" si="145"/>
        <v>42128.814247685179</v>
      </c>
      <c r="L3109" s="18">
        <f t="shared" si="144"/>
        <v>42135.814247685179</v>
      </c>
      <c r="M3109" t="b">
        <v>0</v>
      </c>
      <c r="N3109">
        <v>29</v>
      </c>
      <c r="O3109" t="b">
        <v>0</v>
      </c>
      <c r="P3109" t="s">
        <v>8301</v>
      </c>
      <c r="Q3109" s="12" t="s">
        <v>8314</v>
      </c>
      <c r="R3109" s="12" t="s">
        <v>8354</v>
      </c>
      <c r="S3109">
        <f t="shared" si="146"/>
        <v>272.58999999999997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6">
        <f t="shared" si="145"/>
        <v>42062.680486111116</v>
      </c>
      <c r="L3110" s="18">
        <f t="shared" si="144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 s="12" t="s">
        <v>8314</v>
      </c>
      <c r="R3110" s="12" t="s">
        <v>8354</v>
      </c>
      <c r="S3110">
        <f t="shared" si="146"/>
        <v>13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6">
        <f t="shared" si="145"/>
        <v>41844.125115740739</v>
      </c>
      <c r="L3111" s="18">
        <f t="shared" si="144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 s="12" t="s">
        <v>8314</v>
      </c>
      <c r="R3111" s="12" t="s">
        <v>8354</v>
      </c>
      <c r="S3111">
        <f t="shared" si="146"/>
        <v>58.18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6">
        <f t="shared" si="145"/>
        <v>42745.031469907408</v>
      </c>
      <c r="L3112" s="18">
        <f t="shared" si="144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 s="12" t="s">
        <v>8314</v>
      </c>
      <c r="R3112" s="12" t="s">
        <v>8354</v>
      </c>
      <c r="S3112">
        <f t="shared" si="146"/>
        <v>10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6">
        <f t="shared" si="145"/>
        <v>41885.595138888886</v>
      </c>
      <c r="L3113" s="18">
        <f t="shared" si="144"/>
        <v>41916.595138888886</v>
      </c>
      <c r="M3113" t="b">
        <v>0</v>
      </c>
      <c r="N3113">
        <v>76</v>
      </c>
      <c r="O3113" t="b">
        <v>0</v>
      </c>
      <c r="P3113" t="s">
        <v>8301</v>
      </c>
      <c r="Q3113" s="12" t="s">
        <v>8314</v>
      </c>
      <c r="R3113" s="12" t="s">
        <v>8354</v>
      </c>
      <c r="S3113">
        <f t="shared" si="146"/>
        <v>70.11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6">
        <f t="shared" si="145"/>
        <v>42615.121921296297</v>
      </c>
      <c r="L3114" s="18">
        <f t="shared" si="144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 s="12" t="s">
        <v>8314</v>
      </c>
      <c r="R3114" s="12" t="s">
        <v>8354</v>
      </c>
      <c r="S3114">
        <f t="shared" si="146"/>
        <v>57.89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6">
        <f t="shared" si="145"/>
        <v>42081.731273148151</v>
      </c>
      <c r="L3115" s="18">
        <f t="shared" si="144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 s="12" t="s">
        <v>8314</v>
      </c>
      <c r="R3115" s="12" t="s">
        <v>8354</v>
      </c>
      <c r="S3115">
        <f t="shared" si="146"/>
        <v>125.27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6">
        <f t="shared" si="145"/>
        <v>41843.632523148146</v>
      </c>
      <c r="L3116" s="18">
        <f t="shared" si="144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 s="12" t="s">
        <v>8314</v>
      </c>
      <c r="R3116" s="12" t="s">
        <v>8354</v>
      </c>
      <c r="S3116">
        <f t="shared" si="146"/>
        <v>0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6">
        <f t="shared" si="145"/>
        <v>42496.447071759263</v>
      </c>
      <c r="L3117" s="18">
        <f t="shared" si="144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 s="12" t="s">
        <v>8314</v>
      </c>
      <c r="R3117" s="12" t="s">
        <v>8354</v>
      </c>
      <c r="S3117">
        <f t="shared" si="146"/>
        <v>300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6">
        <f t="shared" si="145"/>
        <v>42081.515335648146</v>
      </c>
      <c r="L3118" s="18">
        <f t="shared" si="144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 s="12" t="s">
        <v>8314</v>
      </c>
      <c r="R3118" s="12" t="s">
        <v>8354</v>
      </c>
      <c r="S3118">
        <f t="shared" si="146"/>
        <v>43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6">
        <f t="shared" si="145"/>
        <v>42509.374537037031</v>
      </c>
      <c r="L3119" s="18">
        <f t="shared" si="144"/>
        <v>42517.55</v>
      </c>
      <c r="M3119" t="b">
        <v>0</v>
      </c>
      <c r="N3119">
        <v>1</v>
      </c>
      <c r="O3119" t="b">
        <v>0</v>
      </c>
      <c r="P3119" t="s">
        <v>8301</v>
      </c>
      <c r="Q3119" s="12" t="s">
        <v>8314</v>
      </c>
      <c r="R3119" s="12" t="s">
        <v>8354</v>
      </c>
      <c r="S3119">
        <f t="shared" si="146"/>
        <v>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6">
        <f t="shared" si="145"/>
        <v>42534.649571759262</v>
      </c>
      <c r="L3120" s="18">
        <f t="shared" si="144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 s="12" t="s">
        <v>8314</v>
      </c>
      <c r="R3120" s="12" t="s">
        <v>8354</v>
      </c>
      <c r="S3120">
        <f t="shared" si="146"/>
        <v>775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6">
        <f t="shared" si="145"/>
        <v>42060.04550925926</v>
      </c>
      <c r="L3121" s="18">
        <f t="shared" si="144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 s="12" t="s">
        <v>8314</v>
      </c>
      <c r="R3121" s="12" t="s">
        <v>8354</v>
      </c>
      <c r="S3121">
        <f t="shared" si="146"/>
        <v>5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6">
        <f t="shared" si="145"/>
        <v>42435.942083333335</v>
      </c>
      <c r="L3122" s="18">
        <f t="shared" si="144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 s="12" t="s">
        <v>8314</v>
      </c>
      <c r="R3122" s="12" t="s">
        <v>8354</v>
      </c>
      <c r="S3122">
        <f t="shared" si="146"/>
        <v>12.8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6">
        <f t="shared" si="145"/>
        <v>41848.679803240739</v>
      </c>
      <c r="L3123" s="18">
        <f t="shared" si="144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 s="12" t="s">
        <v>8314</v>
      </c>
      <c r="R3123" s="12" t="s">
        <v>8354</v>
      </c>
      <c r="S3123">
        <f t="shared" si="146"/>
        <v>10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6">
        <f t="shared" si="145"/>
        <v>42678.932083333333</v>
      </c>
      <c r="L3124" s="18">
        <f t="shared" si="144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 s="12" t="s">
        <v>8314</v>
      </c>
      <c r="R3124" s="12" t="s">
        <v>8354</v>
      </c>
      <c r="S3124">
        <f t="shared" si="146"/>
        <v>58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6">
        <f t="shared" si="145"/>
        <v>42530.993032407408</v>
      </c>
      <c r="L3125" s="18">
        <f t="shared" si="144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 s="12" t="s">
        <v>8314</v>
      </c>
      <c r="R3125" s="12" t="s">
        <v>8354</v>
      </c>
      <c r="S3125">
        <f t="shared" si="146"/>
        <v>244.8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6">
        <f t="shared" si="145"/>
        <v>41977.780104166668</v>
      </c>
      <c r="L3126" s="18">
        <f t="shared" si="144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 s="12" t="s">
        <v>8314</v>
      </c>
      <c r="R3126" s="12" t="s">
        <v>8354</v>
      </c>
      <c r="S3126">
        <f t="shared" si="146"/>
        <v>6.5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6">
        <f t="shared" si="145"/>
        <v>42346.20685185185</v>
      </c>
      <c r="L3127" s="18">
        <f t="shared" si="144"/>
        <v>42376.20685185185</v>
      </c>
      <c r="M3127" t="b">
        <v>0</v>
      </c>
      <c r="N3127">
        <v>0</v>
      </c>
      <c r="O3127" t="b">
        <v>0</v>
      </c>
      <c r="P3127" t="s">
        <v>8301</v>
      </c>
      <c r="Q3127" s="12" t="s">
        <v>8314</v>
      </c>
      <c r="R3127" s="12" t="s">
        <v>8354</v>
      </c>
      <c r="S3127">
        <f t="shared" si="146"/>
        <v>0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6">
        <f t="shared" si="145"/>
        <v>42427.01807870371</v>
      </c>
      <c r="L3128" s="18">
        <f t="shared" si="144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 s="12" t="s">
        <v>8314</v>
      </c>
      <c r="R3128" s="12" t="s">
        <v>8354</v>
      </c>
      <c r="S3128">
        <f t="shared" si="146"/>
        <v>61.18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6">
        <f t="shared" si="145"/>
        <v>42034.856817129628</v>
      </c>
      <c r="L3129" s="18">
        <f t="shared" si="144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 s="12" t="s">
        <v>8314</v>
      </c>
      <c r="R3129" s="12" t="s">
        <v>8354</v>
      </c>
      <c r="S3129">
        <f t="shared" si="146"/>
        <v>0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6">
        <f t="shared" si="145"/>
        <v>42780.825706018513</v>
      </c>
      <c r="L3130" s="18">
        <f t="shared" si="144"/>
        <v>42810.784039351856</v>
      </c>
      <c r="M3130" t="b">
        <v>0</v>
      </c>
      <c r="N3130">
        <v>117</v>
      </c>
      <c r="O3130" t="b">
        <v>0</v>
      </c>
      <c r="P3130" t="s">
        <v>8269</v>
      </c>
      <c r="Q3130" s="12" t="s">
        <v>8314</v>
      </c>
      <c r="R3130" s="12" t="s">
        <v>8315</v>
      </c>
      <c r="S3130">
        <f t="shared" si="146"/>
        <v>139.24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6">
        <f t="shared" si="145"/>
        <v>42803.842812499999</v>
      </c>
      <c r="L3131" s="18">
        <f t="shared" si="144"/>
        <v>42843.801145833335</v>
      </c>
      <c r="M3131" t="b">
        <v>0</v>
      </c>
      <c r="N3131">
        <v>1</v>
      </c>
      <c r="O3131" t="b">
        <v>0</v>
      </c>
      <c r="P3131" t="s">
        <v>8269</v>
      </c>
      <c r="Q3131" s="12" t="s">
        <v>8314</v>
      </c>
      <c r="R3131" s="12" t="s">
        <v>8315</v>
      </c>
      <c r="S3131">
        <f t="shared" si="146"/>
        <v>10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6">
        <f t="shared" si="145"/>
        <v>42808.640231481477</v>
      </c>
      <c r="L3132" s="18">
        <f t="shared" si="144"/>
        <v>42839.207638888889</v>
      </c>
      <c r="M3132" t="b">
        <v>0</v>
      </c>
      <c r="N3132">
        <v>4</v>
      </c>
      <c r="O3132" t="b">
        <v>0</v>
      </c>
      <c r="P3132" t="s">
        <v>8269</v>
      </c>
      <c r="Q3132" s="12" t="s">
        <v>8314</v>
      </c>
      <c r="R3132" s="12" t="s">
        <v>8315</v>
      </c>
      <c r="S3132">
        <f t="shared" si="146"/>
        <v>93.75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6">
        <f t="shared" si="145"/>
        <v>42803.579224537039</v>
      </c>
      <c r="L3133" s="18">
        <f t="shared" si="144"/>
        <v>42833.537557870368</v>
      </c>
      <c r="M3133" t="b">
        <v>0</v>
      </c>
      <c r="N3133">
        <v>12</v>
      </c>
      <c r="O3133" t="b">
        <v>0</v>
      </c>
      <c r="P3133" t="s">
        <v>8269</v>
      </c>
      <c r="Q3133" s="12" t="s">
        <v>8314</v>
      </c>
      <c r="R3133" s="12" t="s">
        <v>8315</v>
      </c>
      <c r="S3133">
        <f t="shared" si="146"/>
        <v>53.75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6">
        <f t="shared" si="145"/>
        <v>42786.350231481483</v>
      </c>
      <c r="L3134" s="18">
        <f t="shared" si="144"/>
        <v>42846.308564814812</v>
      </c>
      <c r="M3134" t="b">
        <v>0</v>
      </c>
      <c r="N3134">
        <v>1</v>
      </c>
      <c r="O3134" t="b">
        <v>0</v>
      </c>
      <c r="P3134" t="s">
        <v>8269</v>
      </c>
      <c r="Q3134" s="12" t="s">
        <v>8314</v>
      </c>
      <c r="R3134" s="12" t="s">
        <v>8315</v>
      </c>
      <c r="S3134">
        <f t="shared" si="146"/>
        <v>10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6">
        <f t="shared" si="145"/>
        <v>42788.565208333333</v>
      </c>
      <c r="L3135" s="18">
        <f t="shared" si="144"/>
        <v>42818.523541666669</v>
      </c>
      <c r="M3135" t="b">
        <v>0</v>
      </c>
      <c r="N3135">
        <v>16</v>
      </c>
      <c r="O3135" t="b">
        <v>0</v>
      </c>
      <c r="P3135" t="s">
        <v>8269</v>
      </c>
      <c r="Q3135" s="12" t="s">
        <v>8314</v>
      </c>
      <c r="R3135" s="12" t="s">
        <v>8315</v>
      </c>
      <c r="S3135">
        <f t="shared" si="146"/>
        <v>33.75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6">
        <f t="shared" si="145"/>
        <v>42800.720127314817</v>
      </c>
      <c r="L3136" s="18">
        <f t="shared" si="144"/>
        <v>42821.678460648152</v>
      </c>
      <c r="M3136" t="b">
        <v>0</v>
      </c>
      <c r="N3136">
        <v>12</v>
      </c>
      <c r="O3136" t="b">
        <v>0</v>
      </c>
      <c r="P3136" t="s">
        <v>8269</v>
      </c>
      <c r="Q3136" s="12" t="s">
        <v>8314</v>
      </c>
      <c r="R3136" s="12" t="s">
        <v>8315</v>
      </c>
      <c r="S3136">
        <f t="shared" si="146"/>
        <v>18.75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6">
        <f t="shared" si="145"/>
        <v>42807.151863425926</v>
      </c>
      <c r="L3137" s="18">
        <f t="shared" si="144"/>
        <v>42829.151863425926</v>
      </c>
      <c r="M3137" t="b">
        <v>0</v>
      </c>
      <c r="N3137">
        <v>7</v>
      </c>
      <c r="O3137" t="b">
        <v>0</v>
      </c>
      <c r="P3137" t="s">
        <v>8269</v>
      </c>
      <c r="Q3137" s="12" t="s">
        <v>8314</v>
      </c>
      <c r="R3137" s="12" t="s">
        <v>8315</v>
      </c>
      <c r="S3137">
        <f t="shared" si="146"/>
        <v>23.14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6">
        <f t="shared" si="145"/>
        <v>42789.462430555555</v>
      </c>
      <c r="L3138" s="18">
        <f t="shared" ref="L3138:L3201" si="147"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8269</v>
      </c>
      <c r="Q3138" s="12" t="s">
        <v>8314</v>
      </c>
      <c r="R3138" s="12" t="s">
        <v>8315</v>
      </c>
      <c r="S3138">
        <f t="shared" si="146"/>
        <v>29.05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6">
        <f t="shared" ref="K3139:K3202" si="148">(((J3139/60)/60)/24)+DATE(1970,1,1)</f>
        <v>42807.885057870371</v>
      </c>
      <c r="L3139" s="18">
        <f t="shared" si="147"/>
        <v>42858.8</v>
      </c>
      <c r="M3139" t="b">
        <v>0</v>
      </c>
      <c r="N3139">
        <v>1</v>
      </c>
      <c r="O3139" t="b">
        <v>0</v>
      </c>
      <c r="P3139" t="s">
        <v>8269</v>
      </c>
      <c r="Q3139" s="12" t="s">
        <v>8314</v>
      </c>
      <c r="R3139" s="12" t="s">
        <v>8315</v>
      </c>
      <c r="S3139">
        <f t="shared" ref="S3139:S3202" si="149">IFERROR(ROUND(E3139/N3139,2),0)</f>
        <v>50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6">
        <f t="shared" si="148"/>
        <v>42809.645914351851</v>
      </c>
      <c r="L3140" s="18">
        <f t="shared" si="147"/>
        <v>42828.645914351851</v>
      </c>
      <c r="M3140" t="b">
        <v>0</v>
      </c>
      <c r="N3140">
        <v>0</v>
      </c>
      <c r="O3140" t="b">
        <v>0</v>
      </c>
      <c r="P3140" t="s">
        <v>8269</v>
      </c>
      <c r="Q3140" s="12" t="s">
        <v>8314</v>
      </c>
      <c r="R3140" s="12" t="s">
        <v>8315</v>
      </c>
      <c r="S3140">
        <f t="shared" si="149"/>
        <v>0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6">
        <f t="shared" si="148"/>
        <v>42785.270370370374</v>
      </c>
      <c r="L3141" s="18">
        <f t="shared" si="147"/>
        <v>42819.189583333333</v>
      </c>
      <c r="M3141" t="b">
        <v>0</v>
      </c>
      <c r="N3141">
        <v>6</v>
      </c>
      <c r="O3141" t="b">
        <v>0</v>
      </c>
      <c r="P3141" t="s">
        <v>8269</v>
      </c>
      <c r="Q3141" s="12" t="s">
        <v>8314</v>
      </c>
      <c r="R3141" s="12" t="s">
        <v>8315</v>
      </c>
      <c r="S3141">
        <f t="shared" si="149"/>
        <v>450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6">
        <f t="shared" si="148"/>
        <v>42802.718784722223</v>
      </c>
      <c r="L3142" s="18">
        <f t="shared" si="147"/>
        <v>42832.677118055552</v>
      </c>
      <c r="M3142" t="b">
        <v>0</v>
      </c>
      <c r="N3142">
        <v>4</v>
      </c>
      <c r="O3142" t="b">
        <v>0</v>
      </c>
      <c r="P3142" t="s">
        <v>8269</v>
      </c>
      <c r="Q3142" s="12" t="s">
        <v>8314</v>
      </c>
      <c r="R3142" s="12" t="s">
        <v>8315</v>
      </c>
      <c r="S3142">
        <f t="shared" si="149"/>
        <v>24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6">
        <f t="shared" si="148"/>
        <v>42800.753333333334</v>
      </c>
      <c r="L3143" s="18">
        <f t="shared" si="147"/>
        <v>42841.833333333328</v>
      </c>
      <c r="M3143" t="b">
        <v>0</v>
      </c>
      <c r="N3143">
        <v>8</v>
      </c>
      <c r="O3143" t="b">
        <v>0</v>
      </c>
      <c r="P3143" t="s">
        <v>8269</v>
      </c>
      <c r="Q3143" s="12" t="s">
        <v>8314</v>
      </c>
      <c r="R3143" s="12" t="s">
        <v>8315</v>
      </c>
      <c r="S3143">
        <f t="shared" si="149"/>
        <v>32.25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6">
        <f t="shared" si="148"/>
        <v>42783.513182870374</v>
      </c>
      <c r="L3144" s="18">
        <f t="shared" si="147"/>
        <v>42813.471516203703</v>
      </c>
      <c r="M3144" t="b">
        <v>0</v>
      </c>
      <c r="N3144">
        <v>3</v>
      </c>
      <c r="O3144" t="b">
        <v>0</v>
      </c>
      <c r="P3144" t="s">
        <v>8269</v>
      </c>
      <c r="Q3144" s="12" t="s">
        <v>8314</v>
      </c>
      <c r="R3144" s="12" t="s">
        <v>8315</v>
      </c>
      <c r="S3144">
        <f t="shared" si="149"/>
        <v>15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6">
        <f t="shared" si="148"/>
        <v>42808.358287037037</v>
      </c>
      <c r="L3145" s="18">
        <f t="shared" si="147"/>
        <v>42834.358287037037</v>
      </c>
      <c r="M3145" t="b">
        <v>0</v>
      </c>
      <c r="N3145">
        <v>0</v>
      </c>
      <c r="O3145" t="b">
        <v>0</v>
      </c>
      <c r="P3145" t="s">
        <v>8269</v>
      </c>
      <c r="Q3145" s="12" t="s">
        <v>8314</v>
      </c>
      <c r="R3145" s="12" t="s">
        <v>8315</v>
      </c>
      <c r="S3145">
        <f t="shared" si="149"/>
        <v>0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6">
        <f t="shared" si="148"/>
        <v>42796.538275462968</v>
      </c>
      <c r="L3146" s="18">
        <f t="shared" si="147"/>
        <v>42813.25</v>
      </c>
      <c r="M3146" t="b">
        <v>0</v>
      </c>
      <c r="N3146">
        <v>30</v>
      </c>
      <c r="O3146" t="b">
        <v>0</v>
      </c>
      <c r="P3146" t="s">
        <v>8269</v>
      </c>
      <c r="Q3146" s="12" t="s">
        <v>8314</v>
      </c>
      <c r="R3146" s="12" t="s">
        <v>8315</v>
      </c>
      <c r="S3146">
        <f t="shared" si="149"/>
        <v>251.33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6">
        <f t="shared" si="148"/>
        <v>42762.040902777779</v>
      </c>
      <c r="L3147" s="18">
        <f t="shared" si="147"/>
        <v>42821.999236111107</v>
      </c>
      <c r="M3147" t="b">
        <v>0</v>
      </c>
      <c r="N3147">
        <v>0</v>
      </c>
      <c r="O3147" t="b">
        <v>0</v>
      </c>
      <c r="P3147" t="s">
        <v>8269</v>
      </c>
      <c r="Q3147" s="12" t="s">
        <v>8314</v>
      </c>
      <c r="R3147" s="12" t="s">
        <v>8315</v>
      </c>
      <c r="S3147">
        <f t="shared" si="149"/>
        <v>0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6">
        <f t="shared" si="148"/>
        <v>42796.682476851856</v>
      </c>
      <c r="L3148" s="18">
        <f t="shared" si="147"/>
        <v>42841.640810185185</v>
      </c>
      <c r="M3148" t="b">
        <v>0</v>
      </c>
      <c r="N3148">
        <v>12</v>
      </c>
      <c r="O3148" t="b">
        <v>0</v>
      </c>
      <c r="P3148" t="s">
        <v>8269</v>
      </c>
      <c r="Q3148" s="12" t="s">
        <v>8314</v>
      </c>
      <c r="R3148" s="12" t="s">
        <v>8315</v>
      </c>
      <c r="S3148">
        <f t="shared" si="149"/>
        <v>437.5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6">
        <f t="shared" si="148"/>
        <v>41909.969386574077</v>
      </c>
      <c r="L3149" s="18">
        <f t="shared" si="147"/>
        <v>41950.011053240742</v>
      </c>
      <c r="M3149" t="b">
        <v>1</v>
      </c>
      <c r="N3149">
        <v>213</v>
      </c>
      <c r="O3149" t="b">
        <v>1</v>
      </c>
      <c r="P3149" t="s">
        <v>8269</v>
      </c>
      <c r="Q3149" s="12" t="s">
        <v>8314</v>
      </c>
      <c r="R3149" s="12" t="s">
        <v>8315</v>
      </c>
      <c r="S3149">
        <f t="shared" si="149"/>
        <v>110.35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6">
        <f t="shared" si="148"/>
        <v>41891.665324074071</v>
      </c>
      <c r="L3150" s="18">
        <f t="shared" si="147"/>
        <v>41913.166666666664</v>
      </c>
      <c r="M3150" t="b">
        <v>1</v>
      </c>
      <c r="N3150">
        <v>57</v>
      </c>
      <c r="O3150" t="b">
        <v>1</v>
      </c>
      <c r="P3150" t="s">
        <v>8269</v>
      </c>
      <c r="Q3150" s="12" t="s">
        <v>8314</v>
      </c>
      <c r="R3150" s="12" t="s">
        <v>8315</v>
      </c>
      <c r="S3150">
        <f t="shared" si="149"/>
        <v>41.42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6">
        <f t="shared" si="148"/>
        <v>41226.017361111109</v>
      </c>
      <c r="L3151" s="18">
        <f t="shared" si="147"/>
        <v>41250.083333333336</v>
      </c>
      <c r="M3151" t="b">
        <v>1</v>
      </c>
      <c r="N3151">
        <v>25</v>
      </c>
      <c r="O3151" t="b">
        <v>1</v>
      </c>
      <c r="P3151" t="s">
        <v>8269</v>
      </c>
      <c r="Q3151" s="12" t="s">
        <v>8314</v>
      </c>
      <c r="R3151" s="12" t="s">
        <v>8315</v>
      </c>
      <c r="S3151">
        <f t="shared" si="149"/>
        <v>52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6">
        <f t="shared" si="148"/>
        <v>40478.263923611114</v>
      </c>
      <c r="L3152" s="18">
        <f t="shared" si="147"/>
        <v>40568.166666666664</v>
      </c>
      <c r="M3152" t="b">
        <v>1</v>
      </c>
      <c r="N3152">
        <v>104</v>
      </c>
      <c r="O3152" t="b">
        <v>1</v>
      </c>
      <c r="P3152" t="s">
        <v>8269</v>
      </c>
      <c r="Q3152" s="12" t="s">
        <v>8314</v>
      </c>
      <c r="R3152" s="12" t="s">
        <v>8315</v>
      </c>
      <c r="S3152">
        <f t="shared" si="149"/>
        <v>33.99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6">
        <f t="shared" si="148"/>
        <v>41862.83997685185</v>
      </c>
      <c r="L3153" s="18">
        <f t="shared" si="147"/>
        <v>41892.83997685185</v>
      </c>
      <c r="M3153" t="b">
        <v>1</v>
      </c>
      <c r="N3153">
        <v>34</v>
      </c>
      <c r="O3153" t="b">
        <v>1</v>
      </c>
      <c r="P3153" t="s">
        <v>8269</v>
      </c>
      <c r="Q3153" s="12" t="s">
        <v>8314</v>
      </c>
      <c r="R3153" s="12" t="s">
        <v>8315</v>
      </c>
      <c r="S3153">
        <f t="shared" si="149"/>
        <v>103.35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6">
        <f t="shared" si="148"/>
        <v>41550.867673611108</v>
      </c>
      <c r="L3154" s="18">
        <f t="shared" si="147"/>
        <v>41580.867673611108</v>
      </c>
      <c r="M3154" t="b">
        <v>1</v>
      </c>
      <c r="N3154">
        <v>67</v>
      </c>
      <c r="O3154" t="b">
        <v>1</v>
      </c>
      <c r="P3154" t="s">
        <v>8269</v>
      </c>
      <c r="Q3154" s="12" t="s">
        <v>8314</v>
      </c>
      <c r="R3154" s="12" t="s">
        <v>8315</v>
      </c>
      <c r="S3154">
        <f t="shared" si="149"/>
        <v>34.79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6">
        <f t="shared" si="148"/>
        <v>40633.154363425929</v>
      </c>
      <c r="L3155" s="18">
        <f t="shared" si="147"/>
        <v>40664.207638888889</v>
      </c>
      <c r="M3155" t="b">
        <v>1</v>
      </c>
      <c r="N3155">
        <v>241</v>
      </c>
      <c r="O3155" t="b">
        <v>1</v>
      </c>
      <c r="P3155" t="s">
        <v>8269</v>
      </c>
      <c r="Q3155" s="12" t="s">
        <v>8314</v>
      </c>
      <c r="R3155" s="12" t="s">
        <v>8315</v>
      </c>
      <c r="S3155">
        <f t="shared" si="149"/>
        <v>41.77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6">
        <f t="shared" si="148"/>
        <v>40970.875671296293</v>
      </c>
      <c r="L3156" s="18">
        <f t="shared" si="147"/>
        <v>41000.834004629629</v>
      </c>
      <c r="M3156" t="b">
        <v>1</v>
      </c>
      <c r="N3156">
        <v>123</v>
      </c>
      <c r="O3156" t="b">
        <v>1</v>
      </c>
      <c r="P3156" t="s">
        <v>8269</v>
      </c>
      <c r="Q3156" s="12" t="s">
        <v>8314</v>
      </c>
      <c r="R3156" s="12" t="s">
        <v>8315</v>
      </c>
      <c r="S3156">
        <f t="shared" si="149"/>
        <v>64.27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6">
        <f t="shared" si="148"/>
        <v>41233.499131944445</v>
      </c>
      <c r="L3157" s="18">
        <f t="shared" si="147"/>
        <v>41263.499131944445</v>
      </c>
      <c r="M3157" t="b">
        <v>1</v>
      </c>
      <c r="N3157">
        <v>302</v>
      </c>
      <c r="O3157" t="b">
        <v>1</v>
      </c>
      <c r="P3157" t="s">
        <v>8269</v>
      </c>
      <c r="Q3157" s="12" t="s">
        <v>8314</v>
      </c>
      <c r="R3157" s="12" t="s">
        <v>8315</v>
      </c>
      <c r="S3157">
        <f t="shared" si="149"/>
        <v>31.21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6">
        <f t="shared" si="148"/>
        <v>41026.953055555554</v>
      </c>
      <c r="L3158" s="18">
        <f t="shared" si="147"/>
        <v>41061.953055555554</v>
      </c>
      <c r="M3158" t="b">
        <v>1</v>
      </c>
      <c r="N3158">
        <v>89</v>
      </c>
      <c r="O3158" t="b">
        <v>1</v>
      </c>
      <c r="P3158" t="s">
        <v>8269</v>
      </c>
      <c r="Q3158" s="12" t="s">
        <v>8314</v>
      </c>
      <c r="R3158" s="12" t="s">
        <v>8315</v>
      </c>
      <c r="S3158">
        <f t="shared" si="149"/>
        <v>62.92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6">
        <f t="shared" si="148"/>
        <v>41829.788252314815</v>
      </c>
      <c r="L3159" s="18">
        <f t="shared" si="147"/>
        <v>41839.208333333336</v>
      </c>
      <c r="M3159" t="b">
        <v>1</v>
      </c>
      <c r="N3159">
        <v>41</v>
      </c>
      <c r="O3159" t="b">
        <v>1</v>
      </c>
      <c r="P3159" t="s">
        <v>8269</v>
      </c>
      <c r="Q3159" s="12" t="s">
        <v>8314</v>
      </c>
      <c r="R3159" s="12" t="s">
        <v>8315</v>
      </c>
      <c r="S3159">
        <f t="shared" si="149"/>
        <v>98.54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6">
        <f t="shared" si="148"/>
        <v>41447.839722222219</v>
      </c>
      <c r="L3160" s="18">
        <f t="shared" si="147"/>
        <v>41477.839722222219</v>
      </c>
      <c r="M3160" t="b">
        <v>1</v>
      </c>
      <c r="N3160">
        <v>69</v>
      </c>
      <c r="O3160" t="b">
        <v>1</v>
      </c>
      <c r="P3160" t="s">
        <v>8269</v>
      </c>
      <c r="Q3160" s="12" t="s">
        <v>8314</v>
      </c>
      <c r="R3160" s="12" t="s">
        <v>8315</v>
      </c>
      <c r="S3160">
        <f t="shared" si="149"/>
        <v>82.61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6">
        <f t="shared" si="148"/>
        <v>40884.066678240742</v>
      </c>
      <c r="L3161" s="18">
        <f t="shared" si="147"/>
        <v>40926.958333333336</v>
      </c>
      <c r="M3161" t="b">
        <v>1</v>
      </c>
      <c r="N3161">
        <v>52</v>
      </c>
      <c r="O3161" t="b">
        <v>1</v>
      </c>
      <c r="P3161" t="s">
        <v>8269</v>
      </c>
      <c r="Q3161" s="12" t="s">
        <v>8314</v>
      </c>
      <c r="R3161" s="12" t="s">
        <v>8315</v>
      </c>
      <c r="S3161">
        <f t="shared" si="149"/>
        <v>38.5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6">
        <f t="shared" si="148"/>
        <v>41841.26489583333</v>
      </c>
      <c r="L3162" s="18">
        <f t="shared" si="147"/>
        <v>41864.207638888889</v>
      </c>
      <c r="M3162" t="b">
        <v>1</v>
      </c>
      <c r="N3162">
        <v>57</v>
      </c>
      <c r="O3162" t="b">
        <v>1</v>
      </c>
      <c r="P3162" t="s">
        <v>8269</v>
      </c>
      <c r="Q3162" s="12" t="s">
        <v>8314</v>
      </c>
      <c r="R3162" s="12" t="s">
        <v>8315</v>
      </c>
      <c r="S3162">
        <f t="shared" si="149"/>
        <v>80.16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6">
        <f t="shared" si="148"/>
        <v>41897.536134259259</v>
      </c>
      <c r="L3163" s="18">
        <f t="shared" si="147"/>
        <v>41927.536134259259</v>
      </c>
      <c r="M3163" t="b">
        <v>1</v>
      </c>
      <c r="N3163">
        <v>74</v>
      </c>
      <c r="O3163" t="b">
        <v>1</v>
      </c>
      <c r="P3163" t="s">
        <v>8269</v>
      </c>
      <c r="Q3163" s="12" t="s">
        <v>8314</v>
      </c>
      <c r="R3163" s="12" t="s">
        <v>8315</v>
      </c>
      <c r="S3163">
        <f t="shared" si="149"/>
        <v>28.41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6">
        <f t="shared" si="148"/>
        <v>41799.685902777775</v>
      </c>
      <c r="L3164" s="18">
        <f t="shared" si="147"/>
        <v>41827.083333333336</v>
      </c>
      <c r="M3164" t="b">
        <v>1</v>
      </c>
      <c r="N3164">
        <v>63</v>
      </c>
      <c r="O3164" t="b">
        <v>1</v>
      </c>
      <c r="P3164" t="s">
        <v>8269</v>
      </c>
      <c r="Q3164" s="12" t="s">
        <v>8314</v>
      </c>
      <c r="R3164" s="12" t="s">
        <v>8315</v>
      </c>
      <c r="S3164">
        <f t="shared" si="149"/>
        <v>80.73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6">
        <f t="shared" si="148"/>
        <v>41775.753761574073</v>
      </c>
      <c r="L3165" s="18">
        <f t="shared" si="147"/>
        <v>41805.753761574073</v>
      </c>
      <c r="M3165" t="b">
        <v>1</v>
      </c>
      <c r="N3165">
        <v>72</v>
      </c>
      <c r="O3165" t="b">
        <v>1</v>
      </c>
      <c r="P3165" t="s">
        <v>8269</v>
      </c>
      <c r="Q3165" s="12" t="s">
        <v>8314</v>
      </c>
      <c r="R3165" s="12" t="s">
        <v>8315</v>
      </c>
      <c r="S3165">
        <f t="shared" si="149"/>
        <v>200.69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6">
        <f t="shared" si="148"/>
        <v>41766.80572916667</v>
      </c>
      <c r="L3166" s="18">
        <f t="shared" si="147"/>
        <v>41799.80572916667</v>
      </c>
      <c r="M3166" t="b">
        <v>1</v>
      </c>
      <c r="N3166">
        <v>71</v>
      </c>
      <c r="O3166" t="b">
        <v>1</v>
      </c>
      <c r="P3166" t="s">
        <v>8269</v>
      </c>
      <c r="Q3166" s="12" t="s">
        <v>8314</v>
      </c>
      <c r="R3166" s="12" t="s">
        <v>8315</v>
      </c>
      <c r="S3166">
        <f t="shared" si="149"/>
        <v>37.590000000000003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6">
        <f t="shared" si="148"/>
        <v>40644.159259259257</v>
      </c>
      <c r="L3167" s="18">
        <f t="shared" si="147"/>
        <v>40666.165972222225</v>
      </c>
      <c r="M3167" t="b">
        <v>1</v>
      </c>
      <c r="N3167">
        <v>21</v>
      </c>
      <c r="O3167" t="b">
        <v>1</v>
      </c>
      <c r="P3167" t="s">
        <v>8269</v>
      </c>
      <c r="Q3167" s="12" t="s">
        <v>8314</v>
      </c>
      <c r="R3167" s="12" t="s">
        <v>8315</v>
      </c>
      <c r="S3167">
        <f t="shared" si="149"/>
        <v>58.1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6">
        <f t="shared" si="148"/>
        <v>41940.69158564815</v>
      </c>
      <c r="L3168" s="18">
        <f t="shared" si="147"/>
        <v>41969.332638888889</v>
      </c>
      <c r="M3168" t="b">
        <v>1</v>
      </c>
      <c r="N3168">
        <v>930</v>
      </c>
      <c r="O3168" t="b">
        <v>1</v>
      </c>
      <c r="P3168" t="s">
        <v>8269</v>
      </c>
      <c r="Q3168" s="12" t="s">
        <v>8314</v>
      </c>
      <c r="R3168" s="12" t="s">
        <v>8315</v>
      </c>
      <c r="S3168">
        <f t="shared" si="149"/>
        <v>60.3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6">
        <f t="shared" si="148"/>
        <v>41839.175706018519</v>
      </c>
      <c r="L3169" s="18">
        <f t="shared" si="147"/>
        <v>41853.175706018519</v>
      </c>
      <c r="M3169" t="b">
        <v>1</v>
      </c>
      <c r="N3169">
        <v>55</v>
      </c>
      <c r="O3169" t="b">
        <v>1</v>
      </c>
      <c r="P3169" t="s">
        <v>8269</v>
      </c>
      <c r="Q3169" s="12" t="s">
        <v>8314</v>
      </c>
      <c r="R3169" s="12" t="s">
        <v>8315</v>
      </c>
      <c r="S3169">
        <f t="shared" si="149"/>
        <v>63.36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6">
        <f t="shared" si="148"/>
        <v>41772.105937500004</v>
      </c>
      <c r="L3170" s="18">
        <f t="shared" si="147"/>
        <v>41803.916666666664</v>
      </c>
      <c r="M3170" t="b">
        <v>1</v>
      </c>
      <c r="N3170">
        <v>61</v>
      </c>
      <c r="O3170" t="b">
        <v>1</v>
      </c>
      <c r="P3170" t="s">
        <v>8269</v>
      </c>
      <c r="Q3170" s="12" t="s">
        <v>8314</v>
      </c>
      <c r="R3170" s="12" t="s">
        <v>8315</v>
      </c>
      <c r="S3170">
        <f t="shared" si="149"/>
        <v>50.9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6">
        <f t="shared" si="148"/>
        <v>41591.737974537034</v>
      </c>
      <c r="L3171" s="18">
        <f t="shared" si="147"/>
        <v>41621.207638888889</v>
      </c>
      <c r="M3171" t="b">
        <v>1</v>
      </c>
      <c r="N3171">
        <v>82</v>
      </c>
      <c r="O3171" t="b">
        <v>1</v>
      </c>
      <c r="P3171" t="s">
        <v>8269</v>
      </c>
      <c r="Q3171" s="12" t="s">
        <v>8314</v>
      </c>
      <c r="R3171" s="12" t="s">
        <v>8315</v>
      </c>
      <c r="S3171">
        <f t="shared" si="149"/>
        <v>100.5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6">
        <f t="shared" si="148"/>
        <v>41789.080370370371</v>
      </c>
      <c r="L3172" s="18">
        <f t="shared" si="147"/>
        <v>41822.166666666664</v>
      </c>
      <c r="M3172" t="b">
        <v>1</v>
      </c>
      <c r="N3172">
        <v>71</v>
      </c>
      <c r="O3172" t="b">
        <v>1</v>
      </c>
      <c r="P3172" t="s">
        <v>8269</v>
      </c>
      <c r="Q3172" s="12" t="s">
        <v>8314</v>
      </c>
      <c r="R3172" s="12" t="s">
        <v>8315</v>
      </c>
      <c r="S3172">
        <f t="shared" si="149"/>
        <v>31.62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6">
        <f t="shared" si="148"/>
        <v>42466.608310185184</v>
      </c>
      <c r="L3173" s="18">
        <f t="shared" si="147"/>
        <v>42496.608310185184</v>
      </c>
      <c r="M3173" t="b">
        <v>1</v>
      </c>
      <c r="N3173">
        <v>117</v>
      </c>
      <c r="O3173" t="b">
        <v>1</v>
      </c>
      <c r="P3173" t="s">
        <v>8269</v>
      </c>
      <c r="Q3173" s="12" t="s">
        <v>8314</v>
      </c>
      <c r="R3173" s="12" t="s">
        <v>8315</v>
      </c>
      <c r="S3173">
        <f t="shared" si="149"/>
        <v>65.099999999999994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6">
        <f t="shared" si="148"/>
        <v>40923.729953703703</v>
      </c>
      <c r="L3174" s="18">
        <f t="shared" si="147"/>
        <v>40953.729953703703</v>
      </c>
      <c r="M3174" t="b">
        <v>1</v>
      </c>
      <c r="N3174">
        <v>29</v>
      </c>
      <c r="O3174" t="b">
        <v>1</v>
      </c>
      <c r="P3174" t="s">
        <v>8269</v>
      </c>
      <c r="Q3174" s="12" t="s">
        <v>8314</v>
      </c>
      <c r="R3174" s="12" t="s">
        <v>8315</v>
      </c>
      <c r="S3174">
        <f t="shared" si="149"/>
        <v>79.31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6">
        <f t="shared" si="148"/>
        <v>41878.878379629627</v>
      </c>
      <c r="L3175" s="18">
        <f t="shared" si="147"/>
        <v>41908.878379629627</v>
      </c>
      <c r="M3175" t="b">
        <v>1</v>
      </c>
      <c r="N3175">
        <v>74</v>
      </c>
      <c r="O3175" t="b">
        <v>1</v>
      </c>
      <c r="P3175" t="s">
        <v>8269</v>
      </c>
      <c r="Q3175" s="12" t="s">
        <v>8314</v>
      </c>
      <c r="R3175" s="12" t="s">
        <v>8315</v>
      </c>
      <c r="S3175">
        <f t="shared" si="149"/>
        <v>139.19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6">
        <f t="shared" si="148"/>
        <v>41862.864675925928</v>
      </c>
      <c r="L3176" s="18">
        <f t="shared" si="147"/>
        <v>41876.864675925928</v>
      </c>
      <c r="M3176" t="b">
        <v>1</v>
      </c>
      <c r="N3176">
        <v>23</v>
      </c>
      <c r="O3176" t="b">
        <v>1</v>
      </c>
      <c r="P3176" t="s">
        <v>8269</v>
      </c>
      <c r="Q3176" s="12" t="s">
        <v>8314</v>
      </c>
      <c r="R3176" s="12" t="s">
        <v>8315</v>
      </c>
      <c r="S3176">
        <f t="shared" si="149"/>
        <v>131.91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6">
        <f t="shared" si="148"/>
        <v>40531.886886574073</v>
      </c>
      <c r="L3177" s="18">
        <f t="shared" si="147"/>
        <v>40591.886886574073</v>
      </c>
      <c r="M3177" t="b">
        <v>1</v>
      </c>
      <c r="N3177">
        <v>60</v>
      </c>
      <c r="O3177" t="b">
        <v>1</v>
      </c>
      <c r="P3177" t="s">
        <v>8269</v>
      </c>
      <c r="Q3177" s="12" t="s">
        <v>8314</v>
      </c>
      <c r="R3177" s="12" t="s">
        <v>8315</v>
      </c>
      <c r="S3177">
        <f t="shared" si="149"/>
        <v>91.3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6">
        <f t="shared" si="148"/>
        <v>41477.930914351848</v>
      </c>
      <c r="L3178" s="18">
        <f t="shared" si="147"/>
        <v>41504.625</v>
      </c>
      <c r="M3178" t="b">
        <v>1</v>
      </c>
      <c r="N3178">
        <v>55</v>
      </c>
      <c r="O3178" t="b">
        <v>1</v>
      </c>
      <c r="P3178" t="s">
        <v>8269</v>
      </c>
      <c r="Q3178" s="12" t="s">
        <v>8314</v>
      </c>
      <c r="R3178" s="12" t="s">
        <v>8315</v>
      </c>
      <c r="S3178">
        <f t="shared" si="149"/>
        <v>39.67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6">
        <f t="shared" si="148"/>
        <v>41781.666770833333</v>
      </c>
      <c r="L3179" s="18">
        <f t="shared" si="147"/>
        <v>41811.666770833333</v>
      </c>
      <c r="M3179" t="b">
        <v>1</v>
      </c>
      <c r="N3179">
        <v>51</v>
      </c>
      <c r="O3179" t="b">
        <v>1</v>
      </c>
      <c r="P3179" t="s">
        <v>8269</v>
      </c>
      <c r="Q3179" s="12" t="s">
        <v>8314</v>
      </c>
      <c r="R3179" s="12" t="s">
        <v>8315</v>
      </c>
      <c r="S3179">
        <f t="shared" si="149"/>
        <v>57.55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6">
        <f t="shared" si="148"/>
        <v>41806.605034722219</v>
      </c>
      <c r="L3180" s="18">
        <f t="shared" si="147"/>
        <v>41836.605034722219</v>
      </c>
      <c r="M3180" t="b">
        <v>1</v>
      </c>
      <c r="N3180">
        <v>78</v>
      </c>
      <c r="O3180" t="b">
        <v>1</v>
      </c>
      <c r="P3180" t="s">
        <v>8269</v>
      </c>
      <c r="Q3180" s="12" t="s">
        <v>8314</v>
      </c>
      <c r="R3180" s="12" t="s">
        <v>8315</v>
      </c>
      <c r="S3180">
        <f t="shared" si="149"/>
        <v>33.03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6">
        <f t="shared" si="148"/>
        <v>41375.702210648145</v>
      </c>
      <c r="L3181" s="18">
        <f t="shared" si="147"/>
        <v>41400.702210648145</v>
      </c>
      <c r="M3181" t="b">
        <v>1</v>
      </c>
      <c r="N3181">
        <v>62</v>
      </c>
      <c r="O3181" t="b">
        <v>1</v>
      </c>
      <c r="P3181" t="s">
        <v>8269</v>
      </c>
      <c r="Q3181" s="12" t="s">
        <v>8314</v>
      </c>
      <c r="R3181" s="12" t="s">
        <v>8315</v>
      </c>
      <c r="S3181">
        <f t="shared" si="149"/>
        <v>77.34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6">
        <f t="shared" si="148"/>
        <v>41780.412604166668</v>
      </c>
      <c r="L3182" s="18">
        <f t="shared" si="147"/>
        <v>41810.412604166668</v>
      </c>
      <c r="M3182" t="b">
        <v>1</v>
      </c>
      <c r="N3182">
        <v>45</v>
      </c>
      <c r="O3182" t="b">
        <v>1</v>
      </c>
      <c r="P3182" t="s">
        <v>8269</v>
      </c>
      <c r="Q3182" s="12" t="s">
        <v>8314</v>
      </c>
      <c r="R3182" s="12" t="s">
        <v>8315</v>
      </c>
      <c r="S3182">
        <f t="shared" si="149"/>
        <v>31.93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6">
        <f t="shared" si="148"/>
        <v>41779.310034722221</v>
      </c>
      <c r="L3183" s="18">
        <f t="shared" si="147"/>
        <v>41805.666666666664</v>
      </c>
      <c r="M3183" t="b">
        <v>1</v>
      </c>
      <c r="N3183">
        <v>15</v>
      </c>
      <c r="O3183" t="b">
        <v>1</v>
      </c>
      <c r="P3183" t="s">
        <v>8269</v>
      </c>
      <c r="Q3183" s="12" t="s">
        <v>8314</v>
      </c>
      <c r="R3183" s="12" t="s">
        <v>8315</v>
      </c>
      <c r="S3183">
        <f t="shared" si="149"/>
        <v>36.33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6">
        <f t="shared" si="148"/>
        <v>40883.949317129627</v>
      </c>
      <c r="L3184" s="18">
        <f t="shared" si="147"/>
        <v>40939.708333333336</v>
      </c>
      <c r="M3184" t="b">
        <v>1</v>
      </c>
      <c r="N3184">
        <v>151</v>
      </c>
      <c r="O3184" t="b">
        <v>1</v>
      </c>
      <c r="P3184" t="s">
        <v>8269</v>
      </c>
      <c r="Q3184" s="12" t="s">
        <v>8314</v>
      </c>
      <c r="R3184" s="12" t="s">
        <v>8315</v>
      </c>
      <c r="S3184">
        <f t="shared" si="149"/>
        <v>46.77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6">
        <f t="shared" si="148"/>
        <v>41491.79478009259</v>
      </c>
      <c r="L3185" s="18">
        <f t="shared" si="147"/>
        <v>41509.79478009259</v>
      </c>
      <c r="M3185" t="b">
        <v>1</v>
      </c>
      <c r="N3185">
        <v>68</v>
      </c>
      <c r="O3185" t="b">
        <v>1</v>
      </c>
      <c r="P3185" t="s">
        <v>8269</v>
      </c>
      <c r="Q3185" s="12" t="s">
        <v>8314</v>
      </c>
      <c r="R3185" s="12" t="s">
        <v>8315</v>
      </c>
      <c r="S3185">
        <f t="shared" si="149"/>
        <v>40.07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6">
        <f t="shared" si="148"/>
        <v>41791.993414351848</v>
      </c>
      <c r="L3186" s="18">
        <f t="shared" si="147"/>
        <v>41821.993414351848</v>
      </c>
      <c r="M3186" t="b">
        <v>1</v>
      </c>
      <c r="N3186">
        <v>46</v>
      </c>
      <c r="O3186" t="b">
        <v>1</v>
      </c>
      <c r="P3186" t="s">
        <v>8269</v>
      </c>
      <c r="Q3186" s="12" t="s">
        <v>8314</v>
      </c>
      <c r="R3186" s="12" t="s">
        <v>8315</v>
      </c>
      <c r="S3186">
        <f t="shared" si="149"/>
        <v>100.22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6">
        <f t="shared" si="148"/>
        <v>41829.977326388893</v>
      </c>
      <c r="L3187" s="18">
        <f t="shared" si="147"/>
        <v>41836.977326388893</v>
      </c>
      <c r="M3187" t="b">
        <v>1</v>
      </c>
      <c r="N3187">
        <v>24</v>
      </c>
      <c r="O3187" t="b">
        <v>1</v>
      </c>
      <c r="P3187" t="s">
        <v>8269</v>
      </c>
      <c r="Q3187" s="12" t="s">
        <v>8314</v>
      </c>
      <c r="R3187" s="12" t="s">
        <v>8315</v>
      </c>
      <c r="S3187">
        <f t="shared" si="149"/>
        <v>41.67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6">
        <f t="shared" si="148"/>
        <v>41868.924050925925</v>
      </c>
      <c r="L3188" s="18">
        <f t="shared" si="147"/>
        <v>41898.875</v>
      </c>
      <c r="M3188" t="b">
        <v>1</v>
      </c>
      <c r="N3188">
        <v>70</v>
      </c>
      <c r="O3188" t="b">
        <v>1</v>
      </c>
      <c r="P3188" t="s">
        <v>8269</v>
      </c>
      <c r="Q3188" s="12" t="s">
        <v>8314</v>
      </c>
      <c r="R3188" s="12" t="s">
        <v>8315</v>
      </c>
      <c r="S3188">
        <f t="shared" si="149"/>
        <v>46.71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6">
        <f t="shared" si="148"/>
        <v>41835.666354166664</v>
      </c>
      <c r="L3189" s="18">
        <f t="shared" si="147"/>
        <v>41855.666354166664</v>
      </c>
      <c r="M3189" t="b">
        <v>1</v>
      </c>
      <c r="N3189">
        <v>244</v>
      </c>
      <c r="O3189" t="b">
        <v>1</v>
      </c>
      <c r="P3189" t="s">
        <v>8269</v>
      </c>
      <c r="Q3189" s="12" t="s">
        <v>8314</v>
      </c>
      <c r="R3189" s="12" t="s">
        <v>8315</v>
      </c>
      <c r="S3189">
        <f t="shared" si="149"/>
        <v>71.489999999999995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6">
        <f t="shared" si="148"/>
        <v>42144.415532407409</v>
      </c>
      <c r="L3190" s="18">
        <f t="shared" si="147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 s="12" t="s">
        <v>8314</v>
      </c>
      <c r="R3190" s="12" t="s">
        <v>8356</v>
      </c>
      <c r="S3190">
        <f t="shared" si="149"/>
        <v>14.44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6">
        <f t="shared" si="148"/>
        <v>42118.346435185187</v>
      </c>
      <c r="L3191" s="18">
        <f t="shared" si="147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 s="12" t="s">
        <v>8314</v>
      </c>
      <c r="R3191" s="12" t="s">
        <v>8356</v>
      </c>
      <c r="S3191">
        <f t="shared" si="149"/>
        <v>356.84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6">
        <f t="shared" si="148"/>
        <v>42683.151331018518</v>
      </c>
      <c r="L3192" s="18">
        <f t="shared" si="147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 s="12" t="s">
        <v>8314</v>
      </c>
      <c r="R3192" s="12" t="s">
        <v>8356</v>
      </c>
      <c r="S3192">
        <f t="shared" si="149"/>
        <v>0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6">
        <f t="shared" si="148"/>
        <v>42538.755428240736</v>
      </c>
      <c r="L3193" s="18">
        <f t="shared" si="147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 s="12" t="s">
        <v>8314</v>
      </c>
      <c r="R3193" s="12" t="s">
        <v>8356</v>
      </c>
      <c r="S3193">
        <f t="shared" si="149"/>
        <v>37.75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6">
        <f t="shared" si="148"/>
        <v>42018.94049768518</v>
      </c>
      <c r="L3194" s="18">
        <f t="shared" si="147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 s="12" t="s">
        <v>8314</v>
      </c>
      <c r="R3194" s="12" t="s">
        <v>8356</v>
      </c>
      <c r="S3194">
        <f t="shared" si="149"/>
        <v>12.75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6">
        <f t="shared" si="148"/>
        <v>42010.968240740738</v>
      </c>
      <c r="L3195" s="18">
        <f t="shared" si="147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 s="12" t="s">
        <v>8314</v>
      </c>
      <c r="R3195" s="12" t="s">
        <v>8356</v>
      </c>
      <c r="S3195">
        <f t="shared" si="149"/>
        <v>24.46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6">
        <f t="shared" si="148"/>
        <v>42182.062476851846</v>
      </c>
      <c r="L3196" s="18">
        <f t="shared" si="147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 s="12" t="s">
        <v>8314</v>
      </c>
      <c r="R3196" s="12" t="s">
        <v>8356</v>
      </c>
      <c r="S3196">
        <f t="shared" si="149"/>
        <v>0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6">
        <f t="shared" si="148"/>
        <v>42017.594236111108</v>
      </c>
      <c r="L3197" s="18">
        <f t="shared" si="147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 s="12" t="s">
        <v>8314</v>
      </c>
      <c r="R3197" s="12" t="s">
        <v>8356</v>
      </c>
      <c r="S3197">
        <f t="shared" si="149"/>
        <v>53.08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6">
        <f t="shared" si="148"/>
        <v>42157.598090277781</v>
      </c>
      <c r="L3198" s="18">
        <f t="shared" si="147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 s="12" t="s">
        <v>8314</v>
      </c>
      <c r="R3198" s="12" t="s">
        <v>8356</v>
      </c>
      <c r="S3198">
        <f t="shared" si="149"/>
        <v>300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6">
        <f t="shared" si="148"/>
        <v>42009.493263888886</v>
      </c>
      <c r="L3199" s="18">
        <f t="shared" si="147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 s="12" t="s">
        <v>8314</v>
      </c>
      <c r="R3199" s="12" t="s">
        <v>8356</v>
      </c>
      <c r="S3199">
        <f t="shared" si="149"/>
        <v>286.25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6">
        <f t="shared" si="148"/>
        <v>42013.424502314811</v>
      </c>
      <c r="L3200" s="18">
        <f t="shared" si="147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 s="12" t="s">
        <v>8314</v>
      </c>
      <c r="R3200" s="12" t="s">
        <v>8356</v>
      </c>
      <c r="S3200">
        <f t="shared" si="149"/>
        <v>36.67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6">
        <f t="shared" si="148"/>
        <v>41858.761782407404</v>
      </c>
      <c r="L3201" s="18">
        <f t="shared" si="147"/>
        <v>41888.875</v>
      </c>
      <c r="M3201" t="b">
        <v>0</v>
      </c>
      <c r="N3201">
        <v>53</v>
      </c>
      <c r="O3201" t="b">
        <v>0</v>
      </c>
      <c r="P3201" t="s">
        <v>8303</v>
      </c>
      <c r="Q3201" s="12" t="s">
        <v>8314</v>
      </c>
      <c r="R3201" s="12" t="s">
        <v>8356</v>
      </c>
      <c r="S3201">
        <f t="shared" si="149"/>
        <v>49.21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6">
        <f t="shared" si="148"/>
        <v>42460.320613425924</v>
      </c>
      <c r="L3202" s="18">
        <f t="shared" ref="L3202:L3265" si="150"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8303</v>
      </c>
      <c r="Q3202" s="12" t="s">
        <v>8314</v>
      </c>
      <c r="R3202" s="12" t="s">
        <v>8356</v>
      </c>
      <c r="S3202">
        <f t="shared" si="149"/>
        <v>1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6">
        <f t="shared" ref="K3203:K3266" si="151">(((J3203/60)/60)/24)+DATE(1970,1,1)</f>
        <v>41861.767094907409</v>
      </c>
      <c r="L3203" s="18">
        <f t="shared" si="150"/>
        <v>41882.767094907409</v>
      </c>
      <c r="M3203" t="b">
        <v>0</v>
      </c>
      <c r="N3203">
        <v>2</v>
      </c>
      <c r="O3203" t="b">
        <v>0</v>
      </c>
      <c r="P3203" t="s">
        <v>8303</v>
      </c>
      <c r="Q3203" s="12" t="s">
        <v>8314</v>
      </c>
      <c r="R3203" s="12" t="s">
        <v>8356</v>
      </c>
      <c r="S3203">
        <f t="shared" ref="S3203:S3266" si="152">IFERROR(ROUND(E3203/N3203,2),0)</f>
        <v>12.5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6">
        <f t="shared" si="151"/>
        <v>42293.853541666671</v>
      </c>
      <c r="L3204" s="18">
        <f t="shared" si="150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 s="12" t="s">
        <v>8314</v>
      </c>
      <c r="R3204" s="12" t="s">
        <v>8356</v>
      </c>
      <c r="S3204">
        <f t="shared" si="152"/>
        <v>109.04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6">
        <f t="shared" si="151"/>
        <v>42242.988680555558</v>
      </c>
      <c r="L3205" s="18">
        <f t="shared" si="150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 s="12" t="s">
        <v>8314</v>
      </c>
      <c r="R3205" s="12" t="s">
        <v>8356</v>
      </c>
      <c r="S3205">
        <f t="shared" si="152"/>
        <v>41.67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6">
        <f t="shared" si="151"/>
        <v>42172.686099537037</v>
      </c>
      <c r="L3206" s="18">
        <f t="shared" si="150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 s="12" t="s">
        <v>8314</v>
      </c>
      <c r="R3206" s="12" t="s">
        <v>8356</v>
      </c>
      <c r="S3206">
        <f t="shared" si="152"/>
        <v>0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6">
        <f t="shared" si="151"/>
        <v>42095.374675925923</v>
      </c>
      <c r="L3207" s="18">
        <f t="shared" si="150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 s="12" t="s">
        <v>8314</v>
      </c>
      <c r="R3207" s="12" t="s">
        <v>8356</v>
      </c>
      <c r="S3207">
        <f t="shared" si="152"/>
        <v>22.75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6">
        <f t="shared" si="151"/>
        <v>42236.276053240741</v>
      </c>
      <c r="L3208" s="18">
        <f t="shared" si="150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 s="12" t="s">
        <v>8314</v>
      </c>
      <c r="R3208" s="12" t="s">
        <v>8356</v>
      </c>
      <c r="S3208">
        <f t="shared" si="152"/>
        <v>0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6">
        <f t="shared" si="151"/>
        <v>42057.277858796297</v>
      </c>
      <c r="L3209" s="18">
        <f t="shared" si="150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 s="12" t="s">
        <v>8314</v>
      </c>
      <c r="R3209" s="12" t="s">
        <v>8356</v>
      </c>
      <c r="S3209">
        <f t="shared" si="152"/>
        <v>70.83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6">
        <f t="shared" si="151"/>
        <v>41827.605057870373</v>
      </c>
      <c r="L3210" s="18">
        <f t="shared" si="150"/>
        <v>41848.605057870373</v>
      </c>
      <c r="M3210" t="b">
        <v>1</v>
      </c>
      <c r="N3210">
        <v>82</v>
      </c>
      <c r="O3210" t="b">
        <v>1</v>
      </c>
      <c r="P3210" t="s">
        <v>8269</v>
      </c>
      <c r="Q3210" s="12" t="s">
        <v>8314</v>
      </c>
      <c r="R3210" s="12" t="s">
        <v>8315</v>
      </c>
      <c r="S3210">
        <f t="shared" si="152"/>
        <v>63.11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6">
        <f t="shared" si="151"/>
        <v>41778.637245370373</v>
      </c>
      <c r="L3211" s="18">
        <f t="shared" si="150"/>
        <v>41810.958333333336</v>
      </c>
      <c r="M3211" t="b">
        <v>1</v>
      </c>
      <c r="N3211">
        <v>226</v>
      </c>
      <c r="O3211" t="b">
        <v>1</v>
      </c>
      <c r="P3211" t="s">
        <v>8269</v>
      </c>
      <c r="Q3211" s="12" t="s">
        <v>8314</v>
      </c>
      <c r="R3211" s="12" t="s">
        <v>8315</v>
      </c>
      <c r="S3211">
        <f t="shared" si="152"/>
        <v>50.16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6">
        <f t="shared" si="151"/>
        <v>41013.936562499999</v>
      </c>
      <c r="L3212" s="18">
        <f t="shared" si="150"/>
        <v>41061.165972222225</v>
      </c>
      <c r="M3212" t="b">
        <v>1</v>
      </c>
      <c r="N3212">
        <v>60</v>
      </c>
      <c r="O3212" t="b">
        <v>1</v>
      </c>
      <c r="P3212" t="s">
        <v>8269</v>
      </c>
      <c r="Q3212" s="12" t="s">
        <v>8314</v>
      </c>
      <c r="R3212" s="12" t="s">
        <v>8315</v>
      </c>
      <c r="S3212">
        <f t="shared" si="152"/>
        <v>62.88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6">
        <f t="shared" si="151"/>
        <v>41834.586574074077</v>
      </c>
      <c r="L3213" s="18">
        <f t="shared" si="150"/>
        <v>41866.083333333336</v>
      </c>
      <c r="M3213" t="b">
        <v>1</v>
      </c>
      <c r="N3213">
        <v>322</v>
      </c>
      <c r="O3213" t="b">
        <v>1</v>
      </c>
      <c r="P3213" t="s">
        <v>8269</v>
      </c>
      <c r="Q3213" s="12" t="s">
        <v>8314</v>
      </c>
      <c r="R3213" s="12" t="s">
        <v>8315</v>
      </c>
      <c r="S3213">
        <f t="shared" si="152"/>
        <v>85.53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6">
        <f t="shared" si="151"/>
        <v>41829.795729166668</v>
      </c>
      <c r="L3214" s="18">
        <f t="shared" si="150"/>
        <v>41859.795729166668</v>
      </c>
      <c r="M3214" t="b">
        <v>1</v>
      </c>
      <c r="N3214">
        <v>94</v>
      </c>
      <c r="O3214" t="b">
        <v>1</v>
      </c>
      <c r="P3214" t="s">
        <v>8269</v>
      </c>
      <c r="Q3214" s="12" t="s">
        <v>8314</v>
      </c>
      <c r="R3214" s="12" t="s">
        <v>8315</v>
      </c>
      <c r="S3214">
        <f t="shared" si="152"/>
        <v>53.72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6">
        <f t="shared" si="151"/>
        <v>42171.763414351852</v>
      </c>
      <c r="L3215" s="18">
        <f t="shared" si="150"/>
        <v>42211.763414351852</v>
      </c>
      <c r="M3215" t="b">
        <v>1</v>
      </c>
      <c r="N3215">
        <v>47</v>
      </c>
      <c r="O3215" t="b">
        <v>1</v>
      </c>
      <c r="P3215" t="s">
        <v>8269</v>
      </c>
      <c r="Q3215" s="12" t="s">
        <v>8314</v>
      </c>
      <c r="R3215" s="12" t="s">
        <v>8315</v>
      </c>
      <c r="S3215">
        <f t="shared" si="152"/>
        <v>127.81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6">
        <f t="shared" si="151"/>
        <v>42337.792511574073</v>
      </c>
      <c r="L3216" s="18">
        <f t="shared" si="150"/>
        <v>42374.996527777781</v>
      </c>
      <c r="M3216" t="b">
        <v>1</v>
      </c>
      <c r="N3216">
        <v>115</v>
      </c>
      <c r="O3216" t="b">
        <v>1</v>
      </c>
      <c r="P3216" t="s">
        <v>8269</v>
      </c>
      <c r="Q3216" s="12" t="s">
        <v>8314</v>
      </c>
      <c r="R3216" s="12" t="s">
        <v>8315</v>
      </c>
      <c r="S3216">
        <f t="shared" si="152"/>
        <v>106.57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6">
        <f t="shared" si="151"/>
        <v>42219.665173611109</v>
      </c>
      <c r="L3217" s="18">
        <f t="shared" si="150"/>
        <v>42257.165972222225</v>
      </c>
      <c r="M3217" t="b">
        <v>1</v>
      </c>
      <c r="N3217">
        <v>134</v>
      </c>
      <c r="O3217" t="b">
        <v>1</v>
      </c>
      <c r="P3217" t="s">
        <v>8269</v>
      </c>
      <c r="Q3217" s="12" t="s">
        <v>8314</v>
      </c>
      <c r="R3217" s="12" t="s">
        <v>8315</v>
      </c>
      <c r="S3217">
        <f t="shared" si="152"/>
        <v>262.11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6">
        <f t="shared" si="151"/>
        <v>42165.462627314817</v>
      </c>
      <c r="L3218" s="18">
        <f t="shared" si="150"/>
        <v>42196.604166666672</v>
      </c>
      <c r="M3218" t="b">
        <v>1</v>
      </c>
      <c r="N3218">
        <v>35</v>
      </c>
      <c r="O3218" t="b">
        <v>1</v>
      </c>
      <c r="P3218" t="s">
        <v>8269</v>
      </c>
      <c r="Q3218" s="12" t="s">
        <v>8314</v>
      </c>
      <c r="R3218" s="12" t="s">
        <v>8315</v>
      </c>
      <c r="S3218">
        <f t="shared" si="152"/>
        <v>57.17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6">
        <f t="shared" si="151"/>
        <v>42648.546111111107</v>
      </c>
      <c r="L3219" s="18">
        <f t="shared" si="150"/>
        <v>42678.546111111107</v>
      </c>
      <c r="M3219" t="b">
        <v>1</v>
      </c>
      <c r="N3219">
        <v>104</v>
      </c>
      <c r="O3219" t="b">
        <v>1</v>
      </c>
      <c r="P3219" t="s">
        <v>8269</v>
      </c>
      <c r="Q3219" s="12" t="s">
        <v>8314</v>
      </c>
      <c r="R3219" s="12" t="s">
        <v>8315</v>
      </c>
      <c r="S3219">
        <f t="shared" si="152"/>
        <v>50.2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6">
        <f t="shared" si="151"/>
        <v>41971.002152777779</v>
      </c>
      <c r="L3220" s="18">
        <f t="shared" si="150"/>
        <v>42004</v>
      </c>
      <c r="M3220" t="b">
        <v>1</v>
      </c>
      <c r="N3220">
        <v>184</v>
      </c>
      <c r="O3220" t="b">
        <v>1</v>
      </c>
      <c r="P3220" t="s">
        <v>8269</v>
      </c>
      <c r="Q3220" s="12" t="s">
        <v>8314</v>
      </c>
      <c r="R3220" s="12" t="s">
        <v>8315</v>
      </c>
      <c r="S3220">
        <f t="shared" si="152"/>
        <v>66.59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6">
        <f t="shared" si="151"/>
        <v>42050.983182870375</v>
      </c>
      <c r="L3221" s="18">
        <f t="shared" si="150"/>
        <v>42085.941516203704</v>
      </c>
      <c r="M3221" t="b">
        <v>1</v>
      </c>
      <c r="N3221">
        <v>119</v>
      </c>
      <c r="O3221" t="b">
        <v>1</v>
      </c>
      <c r="P3221" t="s">
        <v>8269</v>
      </c>
      <c r="Q3221" s="12" t="s">
        <v>8314</v>
      </c>
      <c r="R3221" s="12" t="s">
        <v>8315</v>
      </c>
      <c r="S3221">
        <f t="shared" si="152"/>
        <v>168.25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6">
        <f t="shared" si="151"/>
        <v>42772.833379629628</v>
      </c>
      <c r="L3222" s="18">
        <f t="shared" si="150"/>
        <v>42806.875</v>
      </c>
      <c r="M3222" t="b">
        <v>1</v>
      </c>
      <c r="N3222">
        <v>59</v>
      </c>
      <c r="O3222" t="b">
        <v>1</v>
      </c>
      <c r="P3222" t="s">
        <v>8269</v>
      </c>
      <c r="Q3222" s="12" t="s">
        <v>8314</v>
      </c>
      <c r="R3222" s="12" t="s">
        <v>8315</v>
      </c>
      <c r="S3222">
        <f t="shared" si="152"/>
        <v>256.37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6">
        <f t="shared" si="151"/>
        <v>42155.696793981479</v>
      </c>
      <c r="L3223" s="18">
        <f t="shared" si="150"/>
        <v>42190.696793981479</v>
      </c>
      <c r="M3223" t="b">
        <v>1</v>
      </c>
      <c r="N3223">
        <v>113</v>
      </c>
      <c r="O3223" t="b">
        <v>1</v>
      </c>
      <c r="P3223" t="s">
        <v>8269</v>
      </c>
      <c r="Q3223" s="12" t="s">
        <v>8314</v>
      </c>
      <c r="R3223" s="12" t="s">
        <v>8315</v>
      </c>
      <c r="S3223">
        <f t="shared" si="152"/>
        <v>36.61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6">
        <f t="shared" si="151"/>
        <v>42270.582141203704</v>
      </c>
      <c r="L3224" s="18">
        <f t="shared" si="150"/>
        <v>42301.895138888889</v>
      </c>
      <c r="M3224" t="b">
        <v>1</v>
      </c>
      <c r="N3224">
        <v>84</v>
      </c>
      <c r="O3224" t="b">
        <v>1</v>
      </c>
      <c r="P3224" t="s">
        <v>8269</v>
      </c>
      <c r="Q3224" s="12" t="s">
        <v>8314</v>
      </c>
      <c r="R3224" s="12" t="s">
        <v>8315</v>
      </c>
      <c r="S3224">
        <f t="shared" si="152"/>
        <v>37.14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6">
        <f t="shared" si="151"/>
        <v>42206.835370370376</v>
      </c>
      <c r="L3225" s="18">
        <f t="shared" si="150"/>
        <v>42236.835370370376</v>
      </c>
      <c r="M3225" t="b">
        <v>1</v>
      </c>
      <c r="N3225">
        <v>74</v>
      </c>
      <c r="O3225" t="b">
        <v>1</v>
      </c>
      <c r="P3225" t="s">
        <v>8269</v>
      </c>
      <c r="Q3225" s="12" t="s">
        <v>8314</v>
      </c>
      <c r="R3225" s="12" t="s">
        <v>8315</v>
      </c>
      <c r="S3225">
        <f t="shared" si="152"/>
        <v>45.88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6">
        <f t="shared" si="151"/>
        <v>42697.850844907407</v>
      </c>
      <c r="L3226" s="18">
        <f t="shared" si="150"/>
        <v>42745.208333333328</v>
      </c>
      <c r="M3226" t="b">
        <v>1</v>
      </c>
      <c r="N3226">
        <v>216</v>
      </c>
      <c r="O3226" t="b">
        <v>1</v>
      </c>
      <c r="P3226" t="s">
        <v>8269</v>
      </c>
      <c r="Q3226" s="12" t="s">
        <v>8314</v>
      </c>
      <c r="R3226" s="12" t="s">
        <v>8315</v>
      </c>
      <c r="S3226">
        <f t="shared" si="152"/>
        <v>141.71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6">
        <f t="shared" si="151"/>
        <v>42503.559467592597</v>
      </c>
      <c r="L3227" s="18">
        <f t="shared" si="150"/>
        <v>42524.875</v>
      </c>
      <c r="M3227" t="b">
        <v>1</v>
      </c>
      <c r="N3227">
        <v>39</v>
      </c>
      <c r="O3227" t="b">
        <v>1</v>
      </c>
      <c r="P3227" t="s">
        <v>8269</v>
      </c>
      <c r="Q3227" s="12" t="s">
        <v>8314</v>
      </c>
      <c r="R3227" s="12" t="s">
        <v>8315</v>
      </c>
      <c r="S3227">
        <f t="shared" si="152"/>
        <v>52.49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6">
        <f t="shared" si="151"/>
        <v>42277.583472222221</v>
      </c>
      <c r="L3228" s="18">
        <f t="shared" si="150"/>
        <v>42307.583472222221</v>
      </c>
      <c r="M3228" t="b">
        <v>1</v>
      </c>
      <c r="N3228">
        <v>21</v>
      </c>
      <c r="O3228" t="b">
        <v>1</v>
      </c>
      <c r="P3228" t="s">
        <v>8269</v>
      </c>
      <c r="Q3228" s="12" t="s">
        <v>8314</v>
      </c>
      <c r="R3228" s="12" t="s">
        <v>8315</v>
      </c>
      <c r="S3228">
        <f t="shared" si="152"/>
        <v>59.52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6">
        <f t="shared" si="151"/>
        <v>42722.882361111115</v>
      </c>
      <c r="L3229" s="18">
        <f t="shared" si="150"/>
        <v>42752.882361111115</v>
      </c>
      <c r="M3229" t="b">
        <v>0</v>
      </c>
      <c r="N3229">
        <v>30</v>
      </c>
      <c r="O3229" t="b">
        <v>1</v>
      </c>
      <c r="P3229" t="s">
        <v>8269</v>
      </c>
      <c r="Q3229" s="12" t="s">
        <v>8314</v>
      </c>
      <c r="R3229" s="12" t="s">
        <v>8315</v>
      </c>
      <c r="S3229">
        <f t="shared" si="152"/>
        <v>50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6">
        <f t="shared" si="151"/>
        <v>42323.70930555556</v>
      </c>
      <c r="L3230" s="18">
        <f t="shared" si="150"/>
        <v>42355.207638888889</v>
      </c>
      <c r="M3230" t="b">
        <v>1</v>
      </c>
      <c r="N3230">
        <v>37</v>
      </c>
      <c r="O3230" t="b">
        <v>1</v>
      </c>
      <c r="P3230" t="s">
        <v>8269</v>
      </c>
      <c r="Q3230" s="12" t="s">
        <v>8314</v>
      </c>
      <c r="R3230" s="12" t="s">
        <v>8315</v>
      </c>
      <c r="S3230">
        <f t="shared" si="152"/>
        <v>193.62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6">
        <f t="shared" si="151"/>
        <v>41933.291643518518</v>
      </c>
      <c r="L3231" s="18">
        <f t="shared" si="150"/>
        <v>41963.333310185189</v>
      </c>
      <c r="M3231" t="b">
        <v>1</v>
      </c>
      <c r="N3231">
        <v>202</v>
      </c>
      <c r="O3231" t="b">
        <v>1</v>
      </c>
      <c r="P3231" t="s">
        <v>8269</v>
      </c>
      <c r="Q3231" s="12" t="s">
        <v>8314</v>
      </c>
      <c r="R3231" s="12" t="s">
        <v>8315</v>
      </c>
      <c r="S3231">
        <f t="shared" si="152"/>
        <v>106.8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6">
        <f t="shared" si="151"/>
        <v>41898.168125000004</v>
      </c>
      <c r="L3232" s="18">
        <f t="shared" si="150"/>
        <v>41913.165972222225</v>
      </c>
      <c r="M3232" t="b">
        <v>1</v>
      </c>
      <c r="N3232">
        <v>37</v>
      </c>
      <c r="O3232" t="b">
        <v>1</v>
      </c>
      <c r="P3232" t="s">
        <v>8269</v>
      </c>
      <c r="Q3232" s="12" t="s">
        <v>8314</v>
      </c>
      <c r="R3232" s="12" t="s">
        <v>8315</v>
      </c>
      <c r="S3232">
        <f t="shared" si="152"/>
        <v>77.22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6">
        <f t="shared" si="151"/>
        <v>42446.943831018521</v>
      </c>
      <c r="L3233" s="18">
        <f t="shared" si="150"/>
        <v>42476.943831018521</v>
      </c>
      <c r="M3233" t="b">
        <v>0</v>
      </c>
      <c r="N3233">
        <v>28</v>
      </c>
      <c r="O3233" t="b">
        <v>1</v>
      </c>
      <c r="P3233" t="s">
        <v>8269</v>
      </c>
      <c r="Q3233" s="12" t="s">
        <v>8314</v>
      </c>
      <c r="R3233" s="12" t="s">
        <v>8315</v>
      </c>
      <c r="S3233">
        <f t="shared" si="152"/>
        <v>57.5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6">
        <f t="shared" si="151"/>
        <v>42463.81385416667</v>
      </c>
      <c r="L3234" s="18">
        <f t="shared" si="150"/>
        <v>42494.165972222225</v>
      </c>
      <c r="M3234" t="b">
        <v>1</v>
      </c>
      <c r="N3234">
        <v>26</v>
      </c>
      <c r="O3234" t="b">
        <v>1</v>
      </c>
      <c r="P3234" t="s">
        <v>8269</v>
      </c>
      <c r="Q3234" s="12" t="s">
        <v>8314</v>
      </c>
      <c r="R3234" s="12" t="s">
        <v>8315</v>
      </c>
      <c r="S3234">
        <f t="shared" si="152"/>
        <v>50.46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6">
        <f t="shared" si="151"/>
        <v>42766.805034722223</v>
      </c>
      <c r="L3235" s="18">
        <f t="shared" si="150"/>
        <v>42796.805034722223</v>
      </c>
      <c r="M3235" t="b">
        <v>0</v>
      </c>
      <c r="N3235">
        <v>61</v>
      </c>
      <c r="O3235" t="b">
        <v>1</v>
      </c>
      <c r="P3235" t="s">
        <v>8269</v>
      </c>
      <c r="Q3235" s="12" t="s">
        <v>8314</v>
      </c>
      <c r="R3235" s="12" t="s">
        <v>8315</v>
      </c>
      <c r="S3235">
        <f t="shared" si="152"/>
        <v>97.38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6">
        <f t="shared" si="151"/>
        <v>42734.789444444439</v>
      </c>
      <c r="L3236" s="18">
        <f t="shared" si="150"/>
        <v>42767.979861111111</v>
      </c>
      <c r="M3236" t="b">
        <v>0</v>
      </c>
      <c r="N3236">
        <v>115</v>
      </c>
      <c r="O3236" t="b">
        <v>1</v>
      </c>
      <c r="P3236" t="s">
        <v>8269</v>
      </c>
      <c r="Q3236" s="12" t="s">
        <v>8314</v>
      </c>
      <c r="R3236" s="12" t="s">
        <v>8315</v>
      </c>
      <c r="S3236">
        <f t="shared" si="152"/>
        <v>34.92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6">
        <f t="shared" si="151"/>
        <v>42522.347812499997</v>
      </c>
      <c r="L3237" s="18">
        <f t="shared" si="150"/>
        <v>42552.347812499997</v>
      </c>
      <c r="M3237" t="b">
        <v>1</v>
      </c>
      <c r="N3237">
        <v>181</v>
      </c>
      <c r="O3237" t="b">
        <v>1</v>
      </c>
      <c r="P3237" t="s">
        <v>8269</v>
      </c>
      <c r="Q3237" s="12" t="s">
        <v>8314</v>
      </c>
      <c r="R3237" s="12" t="s">
        <v>8315</v>
      </c>
      <c r="S3237">
        <f t="shared" si="152"/>
        <v>85.53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6">
        <f t="shared" si="151"/>
        <v>42702.917048611111</v>
      </c>
      <c r="L3238" s="18">
        <f t="shared" si="150"/>
        <v>42732.917048611111</v>
      </c>
      <c r="M3238" t="b">
        <v>0</v>
      </c>
      <c r="N3238">
        <v>110</v>
      </c>
      <c r="O3238" t="b">
        <v>1</v>
      </c>
      <c r="P3238" t="s">
        <v>8269</v>
      </c>
      <c r="Q3238" s="12" t="s">
        <v>8314</v>
      </c>
      <c r="R3238" s="12" t="s">
        <v>8315</v>
      </c>
      <c r="S3238">
        <f t="shared" si="152"/>
        <v>182.91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6">
        <f t="shared" si="151"/>
        <v>42252.474351851852</v>
      </c>
      <c r="L3239" s="18">
        <f t="shared" si="150"/>
        <v>42276.165972222225</v>
      </c>
      <c r="M3239" t="b">
        <v>1</v>
      </c>
      <c r="N3239">
        <v>269</v>
      </c>
      <c r="O3239" t="b">
        <v>1</v>
      </c>
      <c r="P3239" t="s">
        <v>8269</v>
      </c>
      <c r="Q3239" s="12" t="s">
        <v>8314</v>
      </c>
      <c r="R3239" s="12" t="s">
        <v>8315</v>
      </c>
      <c r="S3239">
        <f t="shared" si="152"/>
        <v>131.13999999999999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6">
        <f t="shared" si="151"/>
        <v>42156.510393518518</v>
      </c>
      <c r="L3240" s="18">
        <f t="shared" si="150"/>
        <v>42186.510393518518</v>
      </c>
      <c r="M3240" t="b">
        <v>1</v>
      </c>
      <c r="N3240">
        <v>79</v>
      </c>
      <c r="O3240" t="b">
        <v>1</v>
      </c>
      <c r="P3240" t="s">
        <v>8269</v>
      </c>
      <c r="Q3240" s="12" t="s">
        <v>8314</v>
      </c>
      <c r="R3240" s="12" t="s">
        <v>8315</v>
      </c>
      <c r="S3240">
        <f t="shared" si="152"/>
        <v>39.81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6">
        <f t="shared" si="151"/>
        <v>42278.089039351849</v>
      </c>
      <c r="L3241" s="18">
        <f t="shared" si="150"/>
        <v>42302.999305555553</v>
      </c>
      <c r="M3241" t="b">
        <v>1</v>
      </c>
      <c r="N3241">
        <v>104</v>
      </c>
      <c r="O3241" t="b">
        <v>1</v>
      </c>
      <c r="P3241" t="s">
        <v>8269</v>
      </c>
      <c r="Q3241" s="12" t="s">
        <v>8314</v>
      </c>
      <c r="R3241" s="12" t="s">
        <v>8315</v>
      </c>
      <c r="S3241">
        <f t="shared" si="152"/>
        <v>59.7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6">
        <f t="shared" si="151"/>
        <v>42754.693842592591</v>
      </c>
      <c r="L3242" s="18">
        <f t="shared" si="150"/>
        <v>42782.958333333328</v>
      </c>
      <c r="M3242" t="b">
        <v>0</v>
      </c>
      <c r="N3242">
        <v>34</v>
      </c>
      <c r="O3242" t="b">
        <v>1</v>
      </c>
      <c r="P3242" t="s">
        <v>8269</v>
      </c>
      <c r="Q3242" s="12" t="s">
        <v>8314</v>
      </c>
      <c r="R3242" s="12" t="s">
        <v>8315</v>
      </c>
      <c r="S3242">
        <f t="shared" si="152"/>
        <v>88.74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6">
        <f t="shared" si="151"/>
        <v>41893.324884259258</v>
      </c>
      <c r="L3243" s="18">
        <f t="shared" si="150"/>
        <v>41926.290972222225</v>
      </c>
      <c r="M3243" t="b">
        <v>1</v>
      </c>
      <c r="N3243">
        <v>167</v>
      </c>
      <c r="O3243" t="b">
        <v>1</v>
      </c>
      <c r="P3243" t="s">
        <v>8269</v>
      </c>
      <c r="Q3243" s="12" t="s">
        <v>8314</v>
      </c>
      <c r="R3243" s="12" t="s">
        <v>8315</v>
      </c>
      <c r="S3243">
        <f t="shared" si="152"/>
        <v>58.69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6">
        <f t="shared" si="151"/>
        <v>41871.755694444444</v>
      </c>
      <c r="L3244" s="18">
        <f t="shared" si="150"/>
        <v>41901.755694444444</v>
      </c>
      <c r="M3244" t="b">
        <v>1</v>
      </c>
      <c r="N3244">
        <v>183</v>
      </c>
      <c r="O3244" t="b">
        <v>1</v>
      </c>
      <c r="P3244" t="s">
        <v>8269</v>
      </c>
      <c r="Q3244" s="12" t="s">
        <v>8314</v>
      </c>
      <c r="R3244" s="12" t="s">
        <v>8315</v>
      </c>
      <c r="S3244">
        <f t="shared" si="152"/>
        <v>69.569999999999993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6">
        <f t="shared" si="151"/>
        <v>42262.096782407403</v>
      </c>
      <c r="L3245" s="18">
        <f t="shared" si="150"/>
        <v>42286</v>
      </c>
      <c r="M3245" t="b">
        <v>1</v>
      </c>
      <c r="N3245">
        <v>71</v>
      </c>
      <c r="O3245" t="b">
        <v>1</v>
      </c>
      <c r="P3245" t="s">
        <v>8269</v>
      </c>
      <c r="Q3245" s="12" t="s">
        <v>8314</v>
      </c>
      <c r="R3245" s="12" t="s">
        <v>8315</v>
      </c>
      <c r="S3245">
        <f t="shared" si="152"/>
        <v>115.87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6">
        <f t="shared" si="151"/>
        <v>42675.694236111114</v>
      </c>
      <c r="L3246" s="18">
        <f t="shared" si="150"/>
        <v>42705.735902777778</v>
      </c>
      <c r="M3246" t="b">
        <v>0</v>
      </c>
      <c r="N3246">
        <v>69</v>
      </c>
      <c r="O3246" t="b">
        <v>1</v>
      </c>
      <c r="P3246" t="s">
        <v>8269</v>
      </c>
      <c r="Q3246" s="12" t="s">
        <v>8314</v>
      </c>
      <c r="R3246" s="12" t="s">
        <v>8315</v>
      </c>
      <c r="S3246">
        <f t="shared" si="152"/>
        <v>23.87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6">
        <f t="shared" si="151"/>
        <v>42135.60020833333</v>
      </c>
      <c r="L3247" s="18">
        <f t="shared" si="150"/>
        <v>42167.083333333328</v>
      </c>
      <c r="M3247" t="b">
        <v>0</v>
      </c>
      <c r="N3247">
        <v>270</v>
      </c>
      <c r="O3247" t="b">
        <v>1</v>
      </c>
      <c r="P3247" t="s">
        <v>8269</v>
      </c>
      <c r="Q3247" s="12" t="s">
        <v>8314</v>
      </c>
      <c r="R3247" s="12" t="s">
        <v>8315</v>
      </c>
      <c r="S3247">
        <f t="shared" si="152"/>
        <v>81.13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6">
        <f t="shared" si="151"/>
        <v>42230.472222222219</v>
      </c>
      <c r="L3248" s="18">
        <f t="shared" si="150"/>
        <v>42259.165972222225</v>
      </c>
      <c r="M3248" t="b">
        <v>1</v>
      </c>
      <c r="N3248">
        <v>193</v>
      </c>
      <c r="O3248" t="b">
        <v>1</v>
      </c>
      <c r="P3248" t="s">
        <v>8269</v>
      </c>
      <c r="Q3248" s="12" t="s">
        <v>8314</v>
      </c>
      <c r="R3248" s="12" t="s">
        <v>8315</v>
      </c>
      <c r="S3248">
        <f t="shared" si="152"/>
        <v>57.63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6">
        <f t="shared" si="151"/>
        <v>42167.434166666666</v>
      </c>
      <c r="L3249" s="18">
        <f t="shared" si="150"/>
        <v>42197.434166666666</v>
      </c>
      <c r="M3249" t="b">
        <v>1</v>
      </c>
      <c r="N3249">
        <v>57</v>
      </c>
      <c r="O3249" t="b">
        <v>1</v>
      </c>
      <c r="P3249" t="s">
        <v>8269</v>
      </c>
      <c r="Q3249" s="12" t="s">
        <v>8314</v>
      </c>
      <c r="R3249" s="12" t="s">
        <v>8315</v>
      </c>
      <c r="S3249">
        <f t="shared" si="152"/>
        <v>46.43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6">
        <f t="shared" si="151"/>
        <v>42068.888391203705</v>
      </c>
      <c r="L3250" s="18">
        <f t="shared" si="150"/>
        <v>42098.846724537041</v>
      </c>
      <c r="M3250" t="b">
        <v>1</v>
      </c>
      <c r="N3250">
        <v>200</v>
      </c>
      <c r="O3250" t="b">
        <v>1</v>
      </c>
      <c r="P3250" t="s">
        <v>8269</v>
      </c>
      <c r="Q3250" s="12" t="s">
        <v>8314</v>
      </c>
      <c r="R3250" s="12" t="s">
        <v>8315</v>
      </c>
      <c r="S3250">
        <f t="shared" si="152"/>
        <v>60.48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6">
        <f t="shared" si="151"/>
        <v>42145.746689814812</v>
      </c>
      <c r="L3251" s="18">
        <f t="shared" si="150"/>
        <v>42175.746689814812</v>
      </c>
      <c r="M3251" t="b">
        <v>1</v>
      </c>
      <c r="N3251">
        <v>88</v>
      </c>
      <c r="O3251" t="b">
        <v>1</v>
      </c>
      <c r="P3251" t="s">
        <v>8269</v>
      </c>
      <c r="Q3251" s="12" t="s">
        <v>8314</v>
      </c>
      <c r="R3251" s="12" t="s">
        <v>8315</v>
      </c>
      <c r="S3251">
        <f t="shared" si="152"/>
        <v>65.58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6">
        <f t="shared" si="151"/>
        <v>41918.742175925923</v>
      </c>
      <c r="L3252" s="18">
        <f t="shared" si="150"/>
        <v>41948.783842592595</v>
      </c>
      <c r="M3252" t="b">
        <v>1</v>
      </c>
      <c r="N3252">
        <v>213</v>
      </c>
      <c r="O3252" t="b">
        <v>1</v>
      </c>
      <c r="P3252" t="s">
        <v>8269</v>
      </c>
      <c r="Q3252" s="12" t="s">
        <v>8314</v>
      </c>
      <c r="R3252" s="12" t="s">
        <v>8315</v>
      </c>
      <c r="S3252">
        <f t="shared" si="152"/>
        <v>119.19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6">
        <f t="shared" si="151"/>
        <v>42146.731087962966</v>
      </c>
      <c r="L3253" s="18">
        <f t="shared" si="150"/>
        <v>42176.731087962966</v>
      </c>
      <c r="M3253" t="b">
        <v>1</v>
      </c>
      <c r="N3253">
        <v>20</v>
      </c>
      <c r="O3253" t="b">
        <v>1</v>
      </c>
      <c r="P3253" t="s">
        <v>8269</v>
      </c>
      <c r="Q3253" s="12" t="s">
        <v>8314</v>
      </c>
      <c r="R3253" s="12" t="s">
        <v>8315</v>
      </c>
      <c r="S3253">
        <f t="shared" si="152"/>
        <v>83.05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6">
        <f t="shared" si="151"/>
        <v>42590.472685185188</v>
      </c>
      <c r="L3254" s="18">
        <f t="shared" si="150"/>
        <v>42620.472685185188</v>
      </c>
      <c r="M3254" t="b">
        <v>1</v>
      </c>
      <c r="N3254">
        <v>50</v>
      </c>
      <c r="O3254" t="b">
        <v>1</v>
      </c>
      <c r="P3254" t="s">
        <v>8269</v>
      </c>
      <c r="Q3254" s="12" t="s">
        <v>8314</v>
      </c>
      <c r="R3254" s="12" t="s">
        <v>8315</v>
      </c>
      <c r="S3254">
        <f t="shared" si="152"/>
        <v>57.52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6">
        <f t="shared" si="151"/>
        <v>42602.576712962968</v>
      </c>
      <c r="L3255" s="18">
        <f t="shared" si="150"/>
        <v>42621.15625</v>
      </c>
      <c r="M3255" t="b">
        <v>1</v>
      </c>
      <c r="N3255">
        <v>115</v>
      </c>
      <c r="O3255" t="b">
        <v>1</v>
      </c>
      <c r="P3255" t="s">
        <v>8269</v>
      </c>
      <c r="Q3255" s="12" t="s">
        <v>8314</v>
      </c>
      <c r="R3255" s="12" t="s">
        <v>8315</v>
      </c>
      <c r="S3255">
        <f t="shared" si="152"/>
        <v>177.09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6">
        <f t="shared" si="151"/>
        <v>42059.085752314815</v>
      </c>
      <c r="L3256" s="18">
        <f t="shared" si="150"/>
        <v>42089.044085648144</v>
      </c>
      <c r="M3256" t="b">
        <v>1</v>
      </c>
      <c r="N3256">
        <v>186</v>
      </c>
      <c r="O3256" t="b">
        <v>1</v>
      </c>
      <c r="P3256" t="s">
        <v>8269</v>
      </c>
      <c r="Q3256" s="12" t="s">
        <v>8314</v>
      </c>
      <c r="R3256" s="12" t="s">
        <v>8315</v>
      </c>
      <c r="S3256">
        <f t="shared" si="152"/>
        <v>70.77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6">
        <f t="shared" si="151"/>
        <v>41889.768229166664</v>
      </c>
      <c r="L3257" s="18">
        <f t="shared" si="150"/>
        <v>41919.768229166664</v>
      </c>
      <c r="M3257" t="b">
        <v>1</v>
      </c>
      <c r="N3257">
        <v>18</v>
      </c>
      <c r="O3257" t="b">
        <v>1</v>
      </c>
      <c r="P3257" t="s">
        <v>8269</v>
      </c>
      <c r="Q3257" s="12" t="s">
        <v>8314</v>
      </c>
      <c r="R3257" s="12" t="s">
        <v>8315</v>
      </c>
      <c r="S3257">
        <f t="shared" si="152"/>
        <v>29.17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6">
        <f t="shared" si="151"/>
        <v>42144.573807870373</v>
      </c>
      <c r="L3258" s="18">
        <f t="shared" si="150"/>
        <v>42166.165972222225</v>
      </c>
      <c r="M3258" t="b">
        <v>1</v>
      </c>
      <c r="N3258">
        <v>176</v>
      </c>
      <c r="O3258" t="b">
        <v>1</v>
      </c>
      <c r="P3258" t="s">
        <v>8269</v>
      </c>
      <c r="Q3258" s="12" t="s">
        <v>8314</v>
      </c>
      <c r="R3258" s="12" t="s">
        <v>8315</v>
      </c>
      <c r="S3258">
        <f t="shared" si="152"/>
        <v>72.760000000000005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6">
        <f t="shared" si="151"/>
        <v>42758.559629629628</v>
      </c>
      <c r="L3259" s="18">
        <f t="shared" si="150"/>
        <v>42788.559629629628</v>
      </c>
      <c r="M3259" t="b">
        <v>0</v>
      </c>
      <c r="N3259">
        <v>41</v>
      </c>
      <c r="O3259" t="b">
        <v>1</v>
      </c>
      <c r="P3259" t="s">
        <v>8269</v>
      </c>
      <c r="Q3259" s="12" t="s">
        <v>8314</v>
      </c>
      <c r="R3259" s="12" t="s">
        <v>8315</v>
      </c>
      <c r="S3259">
        <f t="shared" si="152"/>
        <v>51.85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6">
        <f t="shared" si="151"/>
        <v>41982.887280092589</v>
      </c>
      <c r="L3260" s="18">
        <f t="shared" si="150"/>
        <v>42012.887280092589</v>
      </c>
      <c r="M3260" t="b">
        <v>1</v>
      </c>
      <c r="N3260">
        <v>75</v>
      </c>
      <c r="O3260" t="b">
        <v>1</v>
      </c>
      <c r="P3260" t="s">
        <v>8269</v>
      </c>
      <c r="Q3260" s="12" t="s">
        <v>8314</v>
      </c>
      <c r="R3260" s="12" t="s">
        <v>8315</v>
      </c>
      <c r="S3260">
        <f t="shared" si="152"/>
        <v>98.2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6">
        <f t="shared" si="151"/>
        <v>42614.760937500003</v>
      </c>
      <c r="L3261" s="18">
        <f t="shared" si="150"/>
        <v>42644.165972222225</v>
      </c>
      <c r="M3261" t="b">
        <v>1</v>
      </c>
      <c r="N3261">
        <v>97</v>
      </c>
      <c r="O3261" t="b">
        <v>1</v>
      </c>
      <c r="P3261" t="s">
        <v>8269</v>
      </c>
      <c r="Q3261" s="12" t="s">
        <v>8314</v>
      </c>
      <c r="R3261" s="12" t="s">
        <v>8315</v>
      </c>
      <c r="S3261">
        <f t="shared" si="152"/>
        <v>251.74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6">
        <f t="shared" si="151"/>
        <v>42303.672662037032</v>
      </c>
      <c r="L3262" s="18">
        <f t="shared" si="150"/>
        <v>42338.714328703703</v>
      </c>
      <c r="M3262" t="b">
        <v>1</v>
      </c>
      <c r="N3262">
        <v>73</v>
      </c>
      <c r="O3262" t="b">
        <v>1</v>
      </c>
      <c r="P3262" t="s">
        <v>8269</v>
      </c>
      <c r="Q3262" s="12" t="s">
        <v>8314</v>
      </c>
      <c r="R3262" s="12" t="s">
        <v>8315</v>
      </c>
      <c r="S3262">
        <f t="shared" si="152"/>
        <v>74.819999999999993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6">
        <f t="shared" si="151"/>
        <v>42171.725416666668</v>
      </c>
      <c r="L3263" s="18">
        <f t="shared" si="150"/>
        <v>42201.725416666668</v>
      </c>
      <c r="M3263" t="b">
        <v>1</v>
      </c>
      <c r="N3263">
        <v>49</v>
      </c>
      <c r="O3263" t="b">
        <v>1</v>
      </c>
      <c r="P3263" t="s">
        <v>8269</v>
      </c>
      <c r="Q3263" s="12" t="s">
        <v>8314</v>
      </c>
      <c r="R3263" s="12" t="s">
        <v>8315</v>
      </c>
      <c r="S3263">
        <f t="shared" si="152"/>
        <v>67.650000000000006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6">
        <f t="shared" si="151"/>
        <v>41964.315532407403</v>
      </c>
      <c r="L3264" s="18">
        <f t="shared" si="150"/>
        <v>41995.166666666672</v>
      </c>
      <c r="M3264" t="b">
        <v>1</v>
      </c>
      <c r="N3264">
        <v>134</v>
      </c>
      <c r="O3264" t="b">
        <v>1</v>
      </c>
      <c r="P3264" t="s">
        <v>8269</v>
      </c>
      <c r="Q3264" s="12" t="s">
        <v>8314</v>
      </c>
      <c r="R3264" s="12" t="s">
        <v>8315</v>
      </c>
      <c r="S3264">
        <f t="shared" si="152"/>
        <v>93.81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6">
        <f t="shared" si="151"/>
        <v>42284.516064814816</v>
      </c>
      <c r="L3265" s="18">
        <f t="shared" si="150"/>
        <v>42307.875</v>
      </c>
      <c r="M3265" t="b">
        <v>1</v>
      </c>
      <c r="N3265">
        <v>68</v>
      </c>
      <c r="O3265" t="b">
        <v>1</v>
      </c>
      <c r="P3265" t="s">
        <v>8269</v>
      </c>
      <c r="Q3265" s="12" t="s">
        <v>8314</v>
      </c>
      <c r="R3265" s="12" t="s">
        <v>8315</v>
      </c>
      <c r="S3265">
        <f t="shared" si="152"/>
        <v>41.24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6">
        <f t="shared" si="151"/>
        <v>42016.800208333334</v>
      </c>
      <c r="L3266" s="18">
        <f t="shared" ref="L3266:L3329" si="153"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8269</v>
      </c>
      <c r="Q3266" s="12" t="s">
        <v>8314</v>
      </c>
      <c r="R3266" s="12" t="s">
        <v>8315</v>
      </c>
      <c r="S3266">
        <f t="shared" si="152"/>
        <v>52.55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6">
        <f t="shared" ref="K3267:K3330" si="154">(((J3267/60)/60)/24)+DATE(1970,1,1)</f>
        <v>42311.711979166663</v>
      </c>
      <c r="L3267" s="18">
        <f t="shared" si="153"/>
        <v>42341.708333333328</v>
      </c>
      <c r="M3267" t="b">
        <v>1</v>
      </c>
      <c r="N3267">
        <v>63</v>
      </c>
      <c r="O3267" t="b">
        <v>1</v>
      </c>
      <c r="P3267" t="s">
        <v>8269</v>
      </c>
      <c r="Q3267" s="12" t="s">
        <v>8314</v>
      </c>
      <c r="R3267" s="12" t="s">
        <v>8315</v>
      </c>
      <c r="S3267">
        <f t="shared" ref="S3267:S3330" si="155">IFERROR(ROUND(E3267/N3267,2),0)</f>
        <v>70.290000000000006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6">
        <f t="shared" si="154"/>
        <v>42136.536134259266</v>
      </c>
      <c r="L3268" s="18">
        <f t="shared" si="153"/>
        <v>42167.875</v>
      </c>
      <c r="M3268" t="b">
        <v>1</v>
      </c>
      <c r="N3268">
        <v>163</v>
      </c>
      <c r="O3268" t="b">
        <v>1</v>
      </c>
      <c r="P3268" t="s">
        <v>8269</v>
      </c>
      <c r="Q3268" s="12" t="s">
        <v>8314</v>
      </c>
      <c r="R3268" s="12" t="s">
        <v>8315</v>
      </c>
      <c r="S3268">
        <f t="shared" si="155"/>
        <v>48.33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6">
        <f t="shared" si="154"/>
        <v>42172.757638888885</v>
      </c>
      <c r="L3269" s="18">
        <f t="shared" si="153"/>
        <v>42202.757638888885</v>
      </c>
      <c r="M3269" t="b">
        <v>1</v>
      </c>
      <c r="N3269">
        <v>288</v>
      </c>
      <c r="O3269" t="b">
        <v>1</v>
      </c>
      <c r="P3269" t="s">
        <v>8269</v>
      </c>
      <c r="Q3269" s="12" t="s">
        <v>8314</v>
      </c>
      <c r="R3269" s="12" t="s">
        <v>8315</v>
      </c>
      <c r="S3269">
        <f t="shared" si="155"/>
        <v>53.18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6">
        <f t="shared" si="154"/>
        <v>42590.90425925926</v>
      </c>
      <c r="L3270" s="18">
        <f t="shared" si="153"/>
        <v>42606.90425925926</v>
      </c>
      <c r="M3270" t="b">
        <v>1</v>
      </c>
      <c r="N3270">
        <v>42</v>
      </c>
      <c r="O3270" t="b">
        <v>1</v>
      </c>
      <c r="P3270" t="s">
        <v>8269</v>
      </c>
      <c r="Q3270" s="12" t="s">
        <v>8314</v>
      </c>
      <c r="R3270" s="12" t="s">
        <v>8315</v>
      </c>
      <c r="S3270">
        <f t="shared" si="155"/>
        <v>60.95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6">
        <f t="shared" si="154"/>
        <v>42137.395798611105</v>
      </c>
      <c r="L3271" s="18">
        <f t="shared" si="153"/>
        <v>42171.458333333328</v>
      </c>
      <c r="M3271" t="b">
        <v>1</v>
      </c>
      <c r="N3271">
        <v>70</v>
      </c>
      <c r="O3271" t="b">
        <v>1</v>
      </c>
      <c r="P3271" t="s">
        <v>8269</v>
      </c>
      <c r="Q3271" s="12" t="s">
        <v>8314</v>
      </c>
      <c r="R3271" s="12" t="s">
        <v>8315</v>
      </c>
      <c r="S3271">
        <f t="shared" si="155"/>
        <v>116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6">
        <f t="shared" si="154"/>
        <v>42167.533159722225</v>
      </c>
      <c r="L3272" s="18">
        <f t="shared" si="153"/>
        <v>42197.533159722225</v>
      </c>
      <c r="M3272" t="b">
        <v>1</v>
      </c>
      <c r="N3272">
        <v>30</v>
      </c>
      <c r="O3272" t="b">
        <v>1</v>
      </c>
      <c r="P3272" t="s">
        <v>8269</v>
      </c>
      <c r="Q3272" s="12" t="s">
        <v>8314</v>
      </c>
      <c r="R3272" s="12" t="s">
        <v>8315</v>
      </c>
      <c r="S3272">
        <f t="shared" si="155"/>
        <v>61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6">
        <f t="shared" si="154"/>
        <v>41915.437210648146</v>
      </c>
      <c r="L3273" s="18">
        <f t="shared" si="153"/>
        <v>41945.478877314818</v>
      </c>
      <c r="M3273" t="b">
        <v>1</v>
      </c>
      <c r="N3273">
        <v>51</v>
      </c>
      <c r="O3273" t="b">
        <v>1</v>
      </c>
      <c r="P3273" t="s">
        <v>8269</v>
      </c>
      <c r="Q3273" s="12" t="s">
        <v>8314</v>
      </c>
      <c r="R3273" s="12" t="s">
        <v>8315</v>
      </c>
      <c r="S3273">
        <f t="shared" si="155"/>
        <v>38.24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6">
        <f t="shared" si="154"/>
        <v>42284.500104166669</v>
      </c>
      <c r="L3274" s="18">
        <f t="shared" si="153"/>
        <v>42314.541770833333</v>
      </c>
      <c r="M3274" t="b">
        <v>1</v>
      </c>
      <c r="N3274">
        <v>145</v>
      </c>
      <c r="O3274" t="b">
        <v>1</v>
      </c>
      <c r="P3274" t="s">
        <v>8269</v>
      </c>
      <c r="Q3274" s="12" t="s">
        <v>8314</v>
      </c>
      <c r="R3274" s="12" t="s">
        <v>8315</v>
      </c>
      <c r="S3274">
        <f t="shared" si="155"/>
        <v>106.5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6">
        <f t="shared" si="154"/>
        <v>42611.801412037035</v>
      </c>
      <c r="L3275" s="18">
        <f t="shared" si="153"/>
        <v>42627.791666666672</v>
      </c>
      <c r="M3275" t="b">
        <v>1</v>
      </c>
      <c r="N3275">
        <v>21</v>
      </c>
      <c r="O3275" t="b">
        <v>1</v>
      </c>
      <c r="P3275" t="s">
        <v>8269</v>
      </c>
      <c r="Q3275" s="12" t="s">
        <v>8314</v>
      </c>
      <c r="R3275" s="12" t="s">
        <v>8315</v>
      </c>
      <c r="S3275">
        <f t="shared" si="155"/>
        <v>204.57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6">
        <f t="shared" si="154"/>
        <v>42400.704537037032</v>
      </c>
      <c r="L3276" s="18">
        <f t="shared" si="153"/>
        <v>42444.875</v>
      </c>
      <c r="M3276" t="b">
        <v>1</v>
      </c>
      <c r="N3276">
        <v>286</v>
      </c>
      <c r="O3276" t="b">
        <v>1</v>
      </c>
      <c r="P3276" t="s">
        <v>8269</v>
      </c>
      <c r="Q3276" s="12" t="s">
        <v>8314</v>
      </c>
      <c r="R3276" s="12" t="s">
        <v>8315</v>
      </c>
      <c r="S3276">
        <f t="shared" si="155"/>
        <v>54.91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6">
        <f t="shared" si="154"/>
        <v>42017.88045138889</v>
      </c>
      <c r="L3277" s="18">
        <f t="shared" si="153"/>
        <v>42044.1875</v>
      </c>
      <c r="M3277" t="b">
        <v>1</v>
      </c>
      <c r="N3277">
        <v>12</v>
      </c>
      <c r="O3277" t="b">
        <v>1</v>
      </c>
      <c r="P3277" t="s">
        <v>8269</v>
      </c>
      <c r="Q3277" s="12" t="s">
        <v>8314</v>
      </c>
      <c r="R3277" s="12" t="s">
        <v>8315</v>
      </c>
      <c r="S3277">
        <f t="shared" si="155"/>
        <v>150.41999999999999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6">
        <f t="shared" si="154"/>
        <v>42426.949988425928</v>
      </c>
      <c r="L3278" s="18">
        <f t="shared" si="153"/>
        <v>42461.165972222225</v>
      </c>
      <c r="M3278" t="b">
        <v>1</v>
      </c>
      <c r="N3278">
        <v>100</v>
      </c>
      <c r="O3278" t="b">
        <v>1</v>
      </c>
      <c r="P3278" t="s">
        <v>8269</v>
      </c>
      <c r="Q3278" s="12" t="s">
        <v>8314</v>
      </c>
      <c r="R3278" s="12" t="s">
        <v>8315</v>
      </c>
      <c r="S3278">
        <f t="shared" si="155"/>
        <v>52.58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6">
        <f t="shared" si="154"/>
        <v>41931.682939814818</v>
      </c>
      <c r="L3279" s="18">
        <f t="shared" si="153"/>
        <v>41961.724606481483</v>
      </c>
      <c r="M3279" t="b">
        <v>1</v>
      </c>
      <c r="N3279">
        <v>100</v>
      </c>
      <c r="O3279" t="b">
        <v>1</v>
      </c>
      <c r="P3279" t="s">
        <v>8269</v>
      </c>
      <c r="Q3279" s="12" t="s">
        <v>8314</v>
      </c>
      <c r="R3279" s="12" t="s">
        <v>8315</v>
      </c>
      <c r="S3279">
        <f t="shared" si="155"/>
        <v>54.3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6">
        <f t="shared" si="154"/>
        <v>42124.848414351851</v>
      </c>
      <c r="L3280" s="18">
        <f t="shared" si="153"/>
        <v>42154.848414351851</v>
      </c>
      <c r="M3280" t="b">
        <v>1</v>
      </c>
      <c r="N3280">
        <v>34</v>
      </c>
      <c r="O3280" t="b">
        <v>1</v>
      </c>
      <c r="P3280" t="s">
        <v>8269</v>
      </c>
      <c r="Q3280" s="12" t="s">
        <v>8314</v>
      </c>
      <c r="R3280" s="12" t="s">
        <v>8315</v>
      </c>
      <c r="S3280">
        <f t="shared" si="155"/>
        <v>76.03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6">
        <f t="shared" si="154"/>
        <v>42431.102534722217</v>
      </c>
      <c r="L3281" s="18">
        <f t="shared" si="153"/>
        <v>42461.06086805556</v>
      </c>
      <c r="M3281" t="b">
        <v>0</v>
      </c>
      <c r="N3281">
        <v>63</v>
      </c>
      <c r="O3281" t="b">
        <v>1</v>
      </c>
      <c r="P3281" t="s">
        <v>8269</v>
      </c>
      <c r="Q3281" s="12" t="s">
        <v>8314</v>
      </c>
      <c r="R3281" s="12" t="s">
        <v>8315</v>
      </c>
      <c r="S3281">
        <f t="shared" si="155"/>
        <v>105.21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6">
        <f t="shared" si="154"/>
        <v>42121.756921296299</v>
      </c>
      <c r="L3282" s="18">
        <f t="shared" si="153"/>
        <v>42156.208333333328</v>
      </c>
      <c r="M3282" t="b">
        <v>0</v>
      </c>
      <c r="N3282">
        <v>30</v>
      </c>
      <c r="O3282" t="b">
        <v>1</v>
      </c>
      <c r="P3282" t="s">
        <v>8269</v>
      </c>
      <c r="Q3282" s="12" t="s">
        <v>8314</v>
      </c>
      <c r="R3282" s="12" t="s">
        <v>8315</v>
      </c>
      <c r="S3282">
        <f t="shared" si="155"/>
        <v>68.67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6">
        <f t="shared" si="154"/>
        <v>42219.019733796296</v>
      </c>
      <c r="L3283" s="18">
        <f t="shared" si="153"/>
        <v>42249.019733796296</v>
      </c>
      <c r="M3283" t="b">
        <v>0</v>
      </c>
      <c r="N3283">
        <v>47</v>
      </c>
      <c r="O3283" t="b">
        <v>1</v>
      </c>
      <c r="P3283" t="s">
        <v>8269</v>
      </c>
      <c r="Q3283" s="12" t="s">
        <v>8314</v>
      </c>
      <c r="R3283" s="12" t="s">
        <v>8315</v>
      </c>
      <c r="S3283">
        <f t="shared" si="155"/>
        <v>129.36000000000001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6">
        <f t="shared" si="154"/>
        <v>42445.19430555556</v>
      </c>
      <c r="L3284" s="18">
        <f t="shared" si="153"/>
        <v>42489.19430555556</v>
      </c>
      <c r="M3284" t="b">
        <v>0</v>
      </c>
      <c r="N3284">
        <v>237</v>
      </c>
      <c r="O3284" t="b">
        <v>1</v>
      </c>
      <c r="P3284" t="s">
        <v>8269</v>
      </c>
      <c r="Q3284" s="12" t="s">
        <v>8314</v>
      </c>
      <c r="R3284" s="12" t="s">
        <v>8315</v>
      </c>
      <c r="S3284">
        <f t="shared" si="155"/>
        <v>134.26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6">
        <f t="shared" si="154"/>
        <v>42379.74418981481</v>
      </c>
      <c r="L3285" s="18">
        <f t="shared" si="153"/>
        <v>42410.875</v>
      </c>
      <c r="M3285" t="b">
        <v>0</v>
      </c>
      <c r="N3285">
        <v>47</v>
      </c>
      <c r="O3285" t="b">
        <v>1</v>
      </c>
      <c r="P3285" t="s">
        <v>8269</v>
      </c>
      <c r="Q3285" s="12" t="s">
        <v>8314</v>
      </c>
      <c r="R3285" s="12" t="s">
        <v>8315</v>
      </c>
      <c r="S3285">
        <f t="shared" si="155"/>
        <v>17.829999999999998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6">
        <f t="shared" si="154"/>
        <v>42380.884872685187</v>
      </c>
      <c r="L3286" s="18">
        <f t="shared" si="153"/>
        <v>42398.249305555553</v>
      </c>
      <c r="M3286" t="b">
        <v>0</v>
      </c>
      <c r="N3286">
        <v>15</v>
      </c>
      <c r="O3286" t="b">
        <v>1</v>
      </c>
      <c r="P3286" t="s">
        <v>8269</v>
      </c>
      <c r="Q3286" s="12" t="s">
        <v>8314</v>
      </c>
      <c r="R3286" s="12" t="s">
        <v>8315</v>
      </c>
      <c r="S3286">
        <f t="shared" si="155"/>
        <v>203.2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6">
        <f t="shared" si="154"/>
        <v>42762.942430555559</v>
      </c>
      <c r="L3287" s="18">
        <f t="shared" si="153"/>
        <v>42794.208333333328</v>
      </c>
      <c r="M3287" t="b">
        <v>0</v>
      </c>
      <c r="N3287">
        <v>81</v>
      </c>
      <c r="O3287" t="b">
        <v>1</v>
      </c>
      <c r="P3287" t="s">
        <v>8269</v>
      </c>
      <c r="Q3287" s="12" t="s">
        <v>8314</v>
      </c>
      <c r="R3287" s="12" t="s">
        <v>8315</v>
      </c>
      <c r="S3287">
        <f t="shared" si="155"/>
        <v>69.19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6">
        <f t="shared" si="154"/>
        <v>42567.840069444443</v>
      </c>
      <c r="L3288" s="18">
        <f t="shared" si="153"/>
        <v>42597.840069444443</v>
      </c>
      <c r="M3288" t="b">
        <v>0</v>
      </c>
      <c r="N3288">
        <v>122</v>
      </c>
      <c r="O3288" t="b">
        <v>1</v>
      </c>
      <c r="P3288" t="s">
        <v>8269</v>
      </c>
      <c r="Q3288" s="12" t="s">
        <v>8314</v>
      </c>
      <c r="R3288" s="12" t="s">
        <v>8315</v>
      </c>
      <c r="S3288">
        <f t="shared" si="155"/>
        <v>125.12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6">
        <f t="shared" si="154"/>
        <v>42311.750324074077</v>
      </c>
      <c r="L3289" s="18">
        <f t="shared" si="153"/>
        <v>42336.750324074077</v>
      </c>
      <c r="M3289" t="b">
        <v>0</v>
      </c>
      <c r="N3289">
        <v>34</v>
      </c>
      <c r="O3289" t="b">
        <v>1</v>
      </c>
      <c r="P3289" t="s">
        <v>8269</v>
      </c>
      <c r="Q3289" s="12" t="s">
        <v>8314</v>
      </c>
      <c r="R3289" s="12" t="s">
        <v>8315</v>
      </c>
      <c r="S3289">
        <f t="shared" si="155"/>
        <v>73.53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6">
        <f t="shared" si="154"/>
        <v>42505.774479166663</v>
      </c>
      <c r="L3290" s="18">
        <f t="shared" si="153"/>
        <v>42541.958333333328</v>
      </c>
      <c r="M3290" t="b">
        <v>0</v>
      </c>
      <c r="N3290">
        <v>207</v>
      </c>
      <c r="O3290" t="b">
        <v>1</v>
      </c>
      <c r="P3290" t="s">
        <v>8269</v>
      </c>
      <c r="Q3290" s="12" t="s">
        <v>8314</v>
      </c>
      <c r="R3290" s="12" t="s">
        <v>8315</v>
      </c>
      <c r="S3290">
        <f t="shared" si="155"/>
        <v>48.44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6">
        <f t="shared" si="154"/>
        <v>42758.368078703701</v>
      </c>
      <c r="L3291" s="18">
        <f t="shared" si="153"/>
        <v>42786.368078703701</v>
      </c>
      <c r="M3291" t="b">
        <v>0</v>
      </c>
      <c r="N3291">
        <v>25</v>
      </c>
      <c r="O3291" t="b">
        <v>1</v>
      </c>
      <c r="P3291" t="s">
        <v>8269</v>
      </c>
      <c r="Q3291" s="12" t="s">
        <v>8314</v>
      </c>
      <c r="R3291" s="12" t="s">
        <v>8315</v>
      </c>
      <c r="S3291">
        <f t="shared" si="155"/>
        <v>26.61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6">
        <f t="shared" si="154"/>
        <v>42775.51494212963</v>
      </c>
      <c r="L3292" s="18">
        <f t="shared" si="153"/>
        <v>42805.51494212963</v>
      </c>
      <c r="M3292" t="b">
        <v>0</v>
      </c>
      <c r="N3292">
        <v>72</v>
      </c>
      <c r="O3292" t="b">
        <v>1</v>
      </c>
      <c r="P3292" t="s">
        <v>8269</v>
      </c>
      <c r="Q3292" s="12" t="s">
        <v>8314</v>
      </c>
      <c r="R3292" s="12" t="s">
        <v>8315</v>
      </c>
      <c r="S3292">
        <f t="shared" si="155"/>
        <v>33.67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6">
        <f t="shared" si="154"/>
        <v>42232.702546296292</v>
      </c>
      <c r="L3293" s="18">
        <f t="shared" si="153"/>
        <v>42264.165972222225</v>
      </c>
      <c r="M3293" t="b">
        <v>0</v>
      </c>
      <c r="N3293">
        <v>14</v>
      </c>
      <c r="O3293" t="b">
        <v>1</v>
      </c>
      <c r="P3293" t="s">
        <v>8269</v>
      </c>
      <c r="Q3293" s="12" t="s">
        <v>8314</v>
      </c>
      <c r="R3293" s="12" t="s">
        <v>8315</v>
      </c>
      <c r="S3293">
        <f t="shared" si="155"/>
        <v>40.71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6">
        <f t="shared" si="154"/>
        <v>42282.770231481481</v>
      </c>
      <c r="L3294" s="18">
        <f t="shared" si="153"/>
        <v>42342.811898148153</v>
      </c>
      <c r="M3294" t="b">
        <v>0</v>
      </c>
      <c r="N3294">
        <v>15</v>
      </c>
      <c r="O3294" t="b">
        <v>1</v>
      </c>
      <c r="P3294" t="s">
        <v>8269</v>
      </c>
      <c r="Q3294" s="12" t="s">
        <v>8314</v>
      </c>
      <c r="R3294" s="12" t="s">
        <v>8315</v>
      </c>
      <c r="S3294">
        <f t="shared" si="155"/>
        <v>19.27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6">
        <f t="shared" si="154"/>
        <v>42768.425370370373</v>
      </c>
      <c r="L3295" s="18">
        <f t="shared" si="153"/>
        <v>42798.425370370373</v>
      </c>
      <c r="M3295" t="b">
        <v>0</v>
      </c>
      <c r="N3295">
        <v>91</v>
      </c>
      <c r="O3295" t="b">
        <v>1</v>
      </c>
      <c r="P3295" t="s">
        <v>8269</v>
      </c>
      <c r="Q3295" s="12" t="s">
        <v>8314</v>
      </c>
      <c r="R3295" s="12" t="s">
        <v>8315</v>
      </c>
      <c r="S3295">
        <f t="shared" si="155"/>
        <v>84.29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6">
        <f t="shared" si="154"/>
        <v>42141.541134259256</v>
      </c>
      <c r="L3296" s="18">
        <f t="shared" si="153"/>
        <v>42171.541134259256</v>
      </c>
      <c r="M3296" t="b">
        <v>0</v>
      </c>
      <c r="N3296">
        <v>24</v>
      </c>
      <c r="O3296" t="b">
        <v>1</v>
      </c>
      <c r="P3296" t="s">
        <v>8269</v>
      </c>
      <c r="Q3296" s="12" t="s">
        <v>8314</v>
      </c>
      <c r="R3296" s="12" t="s">
        <v>8315</v>
      </c>
      <c r="S3296">
        <f t="shared" si="155"/>
        <v>29.58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6">
        <f t="shared" si="154"/>
        <v>42609.442465277782</v>
      </c>
      <c r="L3297" s="18">
        <f t="shared" si="153"/>
        <v>42639.442465277782</v>
      </c>
      <c r="M3297" t="b">
        <v>0</v>
      </c>
      <c r="N3297">
        <v>27</v>
      </c>
      <c r="O3297" t="b">
        <v>1</v>
      </c>
      <c r="P3297" t="s">
        <v>8269</v>
      </c>
      <c r="Q3297" s="12" t="s">
        <v>8314</v>
      </c>
      <c r="R3297" s="12" t="s">
        <v>8315</v>
      </c>
      <c r="S3297">
        <f t="shared" si="155"/>
        <v>26.67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6">
        <f t="shared" si="154"/>
        <v>42309.756620370375</v>
      </c>
      <c r="L3298" s="18">
        <f t="shared" si="153"/>
        <v>42330.916666666672</v>
      </c>
      <c r="M3298" t="b">
        <v>0</v>
      </c>
      <c r="N3298">
        <v>47</v>
      </c>
      <c r="O3298" t="b">
        <v>1</v>
      </c>
      <c r="P3298" t="s">
        <v>8269</v>
      </c>
      <c r="Q3298" s="12" t="s">
        <v>8314</v>
      </c>
      <c r="R3298" s="12" t="s">
        <v>8315</v>
      </c>
      <c r="S3298">
        <f t="shared" si="155"/>
        <v>45.98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6">
        <f t="shared" si="154"/>
        <v>42193.771481481483</v>
      </c>
      <c r="L3299" s="18">
        <f t="shared" si="153"/>
        <v>42212.957638888889</v>
      </c>
      <c r="M3299" t="b">
        <v>0</v>
      </c>
      <c r="N3299">
        <v>44</v>
      </c>
      <c r="O3299" t="b">
        <v>1</v>
      </c>
      <c r="P3299" t="s">
        <v>8269</v>
      </c>
      <c r="Q3299" s="12" t="s">
        <v>8314</v>
      </c>
      <c r="R3299" s="12" t="s">
        <v>8315</v>
      </c>
      <c r="S3299">
        <f t="shared" si="155"/>
        <v>125.09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6">
        <f t="shared" si="154"/>
        <v>42239.957962962959</v>
      </c>
      <c r="L3300" s="18">
        <f t="shared" si="153"/>
        <v>42260</v>
      </c>
      <c r="M3300" t="b">
        <v>0</v>
      </c>
      <c r="N3300">
        <v>72</v>
      </c>
      <c r="O3300" t="b">
        <v>1</v>
      </c>
      <c r="P3300" t="s">
        <v>8269</v>
      </c>
      <c r="Q3300" s="12" t="s">
        <v>8314</v>
      </c>
      <c r="R3300" s="12" t="s">
        <v>8315</v>
      </c>
      <c r="S3300">
        <f t="shared" si="155"/>
        <v>141.29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6">
        <f t="shared" si="154"/>
        <v>42261.917395833334</v>
      </c>
      <c r="L3301" s="18">
        <f t="shared" si="153"/>
        <v>42291.917395833334</v>
      </c>
      <c r="M3301" t="b">
        <v>0</v>
      </c>
      <c r="N3301">
        <v>63</v>
      </c>
      <c r="O3301" t="b">
        <v>1</v>
      </c>
      <c r="P3301" t="s">
        <v>8269</v>
      </c>
      <c r="Q3301" s="12" t="s">
        <v>8314</v>
      </c>
      <c r="R3301" s="12" t="s">
        <v>8315</v>
      </c>
      <c r="S3301">
        <f t="shared" si="155"/>
        <v>55.33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6">
        <f t="shared" si="154"/>
        <v>42102.743773148148</v>
      </c>
      <c r="L3302" s="18">
        <f t="shared" si="153"/>
        <v>42123.743773148148</v>
      </c>
      <c r="M3302" t="b">
        <v>0</v>
      </c>
      <c r="N3302">
        <v>88</v>
      </c>
      <c r="O3302" t="b">
        <v>1</v>
      </c>
      <c r="P3302" t="s">
        <v>8269</v>
      </c>
      <c r="Q3302" s="12" t="s">
        <v>8314</v>
      </c>
      <c r="R3302" s="12" t="s">
        <v>8315</v>
      </c>
      <c r="S3302">
        <f t="shared" si="155"/>
        <v>46.42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6">
        <f t="shared" si="154"/>
        <v>42538.73583333334</v>
      </c>
      <c r="L3303" s="18">
        <f t="shared" si="153"/>
        <v>42583.290972222225</v>
      </c>
      <c r="M3303" t="b">
        <v>0</v>
      </c>
      <c r="N3303">
        <v>70</v>
      </c>
      <c r="O3303" t="b">
        <v>1</v>
      </c>
      <c r="P3303" t="s">
        <v>8269</v>
      </c>
      <c r="Q3303" s="12" t="s">
        <v>8314</v>
      </c>
      <c r="R3303" s="12" t="s">
        <v>8315</v>
      </c>
      <c r="S3303">
        <f t="shared" si="155"/>
        <v>57.2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6">
        <f t="shared" si="154"/>
        <v>42681.35157407407</v>
      </c>
      <c r="L3304" s="18">
        <f t="shared" si="153"/>
        <v>42711.35157407407</v>
      </c>
      <c r="M3304" t="b">
        <v>0</v>
      </c>
      <c r="N3304">
        <v>50</v>
      </c>
      <c r="O3304" t="b">
        <v>1</v>
      </c>
      <c r="P3304" t="s">
        <v>8269</v>
      </c>
      <c r="Q3304" s="12" t="s">
        <v>8314</v>
      </c>
      <c r="R3304" s="12" t="s">
        <v>8315</v>
      </c>
      <c r="S3304">
        <f t="shared" si="155"/>
        <v>173.7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6">
        <f t="shared" si="154"/>
        <v>42056.65143518518</v>
      </c>
      <c r="L3305" s="18">
        <f t="shared" si="153"/>
        <v>42091.609768518523</v>
      </c>
      <c r="M3305" t="b">
        <v>0</v>
      </c>
      <c r="N3305">
        <v>35</v>
      </c>
      <c r="O3305" t="b">
        <v>1</v>
      </c>
      <c r="P3305" t="s">
        <v>8269</v>
      </c>
      <c r="Q3305" s="12" t="s">
        <v>8314</v>
      </c>
      <c r="R3305" s="12" t="s">
        <v>8315</v>
      </c>
      <c r="S3305">
        <f t="shared" si="155"/>
        <v>59.6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6">
        <f t="shared" si="154"/>
        <v>42696.624444444446</v>
      </c>
      <c r="L3306" s="18">
        <f t="shared" si="153"/>
        <v>42726.624444444446</v>
      </c>
      <c r="M3306" t="b">
        <v>0</v>
      </c>
      <c r="N3306">
        <v>175</v>
      </c>
      <c r="O3306" t="b">
        <v>1</v>
      </c>
      <c r="P3306" t="s">
        <v>8269</v>
      </c>
      <c r="Q3306" s="12" t="s">
        <v>8314</v>
      </c>
      <c r="R3306" s="12" t="s">
        <v>8315</v>
      </c>
      <c r="S3306">
        <f t="shared" si="155"/>
        <v>89.59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6">
        <f t="shared" si="154"/>
        <v>42186.855879629627</v>
      </c>
      <c r="L3307" s="18">
        <f t="shared" si="153"/>
        <v>42216.855879629627</v>
      </c>
      <c r="M3307" t="b">
        <v>0</v>
      </c>
      <c r="N3307">
        <v>20</v>
      </c>
      <c r="O3307" t="b">
        <v>1</v>
      </c>
      <c r="P3307" t="s">
        <v>8269</v>
      </c>
      <c r="Q3307" s="12" t="s">
        <v>8314</v>
      </c>
      <c r="R3307" s="12" t="s">
        <v>8315</v>
      </c>
      <c r="S3307">
        <f t="shared" si="155"/>
        <v>204.05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6">
        <f t="shared" si="154"/>
        <v>42493.219236111108</v>
      </c>
      <c r="L3308" s="18">
        <f t="shared" si="153"/>
        <v>42531.125</v>
      </c>
      <c r="M3308" t="b">
        <v>0</v>
      </c>
      <c r="N3308">
        <v>54</v>
      </c>
      <c r="O3308" t="b">
        <v>1</v>
      </c>
      <c r="P3308" t="s">
        <v>8269</v>
      </c>
      <c r="Q3308" s="12" t="s">
        <v>8314</v>
      </c>
      <c r="R3308" s="12" t="s">
        <v>8315</v>
      </c>
      <c r="S3308">
        <f t="shared" si="155"/>
        <v>48.7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6">
        <f t="shared" si="154"/>
        <v>42475.057164351849</v>
      </c>
      <c r="L3309" s="18">
        <f t="shared" si="153"/>
        <v>42505.057164351849</v>
      </c>
      <c r="M3309" t="b">
        <v>0</v>
      </c>
      <c r="N3309">
        <v>20</v>
      </c>
      <c r="O3309" t="b">
        <v>1</v>
      </c>
      <c r="P3309" t="s">
        <v>8269</v>
      </c>
      <c r="Q3309" s="12" t="s">
        <v>8314</v>
      </c>
      <c r="R3309" s="12" t="s">
        <v>8315</v>
      </c>
      <c r="S3309">
        <f t="shared" si="155"/>
        <v>53.34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6">
        <f t="shared" si="154"/>
        <v>42452.876909722225</v>
      </c>
      <c r="L3310" s="18">
        <f t="shared" si="153"/>
        <v>42473.876909722225</v>
      </c>
      <c r="M3310" t="b">
        <v>0</v>
      </c>
      <c r="N3310">
        <v>57</v>
      </c>
      <c r="O3310" t="b">
        <v>1</v>
      </c>
      <c r="P3310" t="s">
        <v>8269</v>
      </c>
      <c r="Q3310" s="12" t="s">
        <v>8314</v>
      </c>
      <c r="R3310" s="12" t="s">
        <v>8315</v>
      </c>
      <c r="S3310">
        <f t="shared" si="155"/>
        <v>75.09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6">
        <f t="shared" si="154"/>
        <v>42628.650208333333</v>
      </c>
      <c r="L3311" s="18">
        <f t="shared" si="153"/>
        <v>42659.650208333333</v>
      </c>
      <c r="M3311" t="b">
        <v>0</v>
      </c>
      <c r="N3311">
        <v>31</v>
      </c>
      <c r="O3311" t="b">
        <v>1</v>
      </c>
      <c r="P3311" t="s">
        <v>8269</v>
      </c>
      <c r="Q3311" s="12" t="s">
        <v>8314</v>
      </c>
      <c r="R3311" s="12" t="s">
        <v>8315</v>
      </c>
      <c r="S3311">
        <f t="shared" si="155"/>
        <v>18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6">
        <f t="shared" si="154"/>
        <v>42253.928530092591</v>
      </c>
      <c r="L3312" s="18">
        <f t="shared" si="153"/>
        <v>42283.928530092591</v>
      </c>
      <c r="M3312" t="b">
        <v>0</v>
      </c>
      <c r="N3312">
        <v>31</v>
      </c>
      <c r="O3312" t="b">
        <v>1</v>
      </c>
      <c r="P3312" t="s">
        <v>8269</v>
      </c>
      <c r="Q3312" s="12" t="s">
        <v>8314</v>
      </c>
      <c r="R3312" s="12" t="s">
        <v>8315</v>
      </c>
      <c r="S3312">
        <f t="shared" si="155"/>
        <v>209.84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6">
        <f t="shared" si="154"/>
        <v>42264.29178240741</v>
      </c>
      <c r="L3313" s="18">
        <f t="shared" si="153"/>
        <v>42294.29178240741</v>
      </c>
      <c r="M3313" t="b">
        <v>0</v>
      </c>
      <c r="N3313">
        <v>45</v>
      </c>
      <c r="O3313" t="b">
        <v>1</v>
      </c>
      <c r="P3313" t="s">
        <v>8269</v>
      </c>
      <c r="Q3313" s="12" t="s">
        <v>8314</v>
      </c>
      <c r="R3313" s="12" t="s">
        <v>8315</v>
      </c>
      <c r="S3313">
        <f t="shared" si="155"/>
        <v>61.02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6">
        <f t="shared" si="154"/>
        <v>42664.809560185182</v>
      </c>
      <c r="L3314" s="18">
        <f t="shared" si="153"/>
        <v>42685.916666666672</v>
      </c>
      <c r="M3314" t="b">
        <v>0</v>
      </c>
      <c r="N3314">
        <v>41</v>
      </c>
      <c r="O3314" t="b">
        <v>1</v>
      </c>
      <c r="P3314" t="s">
        <v>8269</v>
      </c>
      <c r="Q3314" s="12" t="s">
        <v>8314</v>
      </c>
      <c r="R3314" s="12" t="s">
        <v>8315</v>
      </c>
      <c r="S3314">
        <f t="shared" si="155"/>
        <v>61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6">
        <f t="shared" si="154"/>
        <v>42382.244409722218</v>
      </c>
      <c r="L3315" s="18">
        <f t="shared" si="153"/>
        <v>42396.041666666672</v>
      </c>
      <c r="M3315" t="b">
        <v>0</v>
      </c>
      <c r="N3315">
        <v>29</v>
      </c>
      <c r="O3315" t="b">
        <v>1</v>
      </c>
      <c r="P3315" t="s">
        <v>8269</v>
      </c>
      <c r="Q3315" s="12" t="s">
        <v>8314</v>
      </c>
      <c r="R3315" s="12" t="s">
        <v>8315</v>
      </c>
      <c r="S3315">
        <f t="shared" si="155"/>
        <v>80.03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6">
        <f t="shared" si="154"/>
        <v>42105.267488425925</v>
      </c>
      <c r="L3316" s="18">
        <f t="shared" si="153"/>
        <v>42132.836805555555</v>
      </c>
      <c r="M3316" t="b">
        <v>0</v>
      </c>
      <c r="N3316">
        <v>58</v>
      </c>
      <c r="O3316" t="b">
        <v>1</v>
      </c>
      <c r="P3316" t="s">
        <v>8269</v>
      </c>
      <c r="Q3316" s="12" t="s">
        <v>8314</v>
      </c>
      <c r="R3316" s="12" t="s">
        <v>8315</v>
      </c>
      <c r="S3316">
        <f t="shared" si="155"/>
        <v>29.07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6">
        <f t="shared" si="154"/>
        <v>42466.303715277783</v>
      </c>
      <c r="L3317" s="18">
        <f t="shared" si="153"/>
        <v>42496.303715277783</v>
      </c>
      <c r="M3317" t="b">
        <v>0</v>
      </c>
      <c r="N3317">
        <v>89</v>
      </c>
      <c r="O3317" t="b">
        <v>1</v>
      </c>
      <c r="P3317" t="s">
        <v>8269</v>
      </c>
      <c r="Q3317" s="12" t="s">
        <v>8314</v>
      </c>
      <c r="R3317" s="12" t="s">
        <v>8315</v>
      </c>
      <c r="S3317">
        <f t="shared" si="155"/>
        <v>49.44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6">
        <f t="shared" si="154"/>
        <v>41826.871238425927</v>
      </c>
      <c r="L3318" s="18">
        <f t="shared" si="153"/>
        <v>41859.57916666667</v>
      </c>
      <c r="M3318" t="b">
        <v>0</v>
      </c>
      <c r="N3318">
        <v>125</v>
      </c>
      <c r="O3318" t="b">
        <v>1</v>
      </c>
      <c r="P3318" t="s">
        <v>8269</v>
      </c>
      <c r="Q3318" s="12" t="s">
        <v>8314</v>
      </c>
      <c r="R3318" s="12" t="s">
        <v>8315</v>
      </c>
      <c r="S3318">
        <f t="shared" si="155"/>
        <v>93.98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6">
        <f t="shared" si="154"/>
        <v>42499.039629629624</v>
      </c>
      <c r="L3319" s="18">
        <f t="shared" si="153"/>
        <v>42529.039629629624</v>
      </c>
      <c r="M3319" t="b">
        <v>0</v>
      </c>
      <c r="N3319">
        <v>18</v>
      </c>
      <c r="O3319" t="b">
        <v>1</v>
      </c>
      <c r="P3319" t="s">
        <v>8269</v>
      </c>
      <c r="Q3319" s="12" t="s">
        <v>8314</v>
      </c>
      <c r="R3319" s="12" t="s">
        <v>8315</v>
      </c>
      <c r="S3319">
        <f t="shared" si="155"/>
        <v>61.94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6">
        <f t="shared" si="154"/>
        <v>42431.302002314813</v>
      </c>
      <c r="L3320" s="18">
        <f t="shared" si="153"/>
        <v>42471.104166666672</v>
      </c>
      <c r="M3320" t="b">
        <v>0</v>
      </c>
      <c r="N3320">
        <v>32</v>
      </c>
      <c r="O3320" t="b">
        <v>1</v>
      </c>
      <c r="P3320" t="s">
        <v>8269</v>
      </c>
      <c r="Q3320" s="12" t="s">
        <v>8314</v>
      </c>
      <c r="R3320" s="12" t="s">
        <v>8315</v>
      </c>
      <c r="S3320">
        <f t="shared" si="155"/>
        <v>78.5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6">
        <f t="shared" si="154"/>
        <v>41990.585486111115</v>
      </c>
      <c r="L3321" s="18">
        <f t="shared" si="153"/>
        <v>42035.585486111115</v>
      </c>
      <c r="M3321" t="b">
        <v>0</v>
      </c>
      <c r="N3321">
        <v>16</v>
      </c>
      <c r="O3321" t="b">
        <v>1</v>
      </c>
      <c r="P3321" t="s">
        <v>8269</v>
      </c>
      <c r="Q3321" s="12" t="s">
        <v>8314</v>
      </c>
      <c r="R3321" s="12" t="s">
        <v>8315</v>
      </c>
      <c r="S3321">
        <f t="shared" si="155"/>
        <v>33.75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6">
        <f t="shared" si="154"/>
        <v>42513.045798611114</v>
      </c>
      <c r="L3322" s="18">
        <f t="shared" si="153"/>
        <v>42543.045798611114</v>
      </c>
      <c r="M3322" t="b">
        <v>0</v>
      </c>
      <c r="N3322">
        <v>38</v>
      </c>
      <c r="O3322" t="b">
        <v>1</v>
      </c>
      <c r="P3322" t="s">
        <v>8269</v>
      </c>
      <c r="Q3322" s="12" t="s">
        <v>8314</v>
      </c>
      <c r="R3322" s="12" t="s">
        <v>8315</v>
      </c>
      <c r="S3322">
        <f t="shared" si="155"/>
        <v>66.45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6">
        <f t="shared" si="154"/>
        <v>41914.100289351853</v>
      </c>
      <c r="L3323" s="18">
        <f t="shared" si="153"/>
        <v>41928.165972222225</v>
      </c>
      <c r="M3323" t="b">
        <v>0</v>
      </c>
      <c r="N3323">
        <v>15</v>
      </c>
      <c r="O3323" t="b">
        <v>1</v>
      </c>
      <c r="P3323" t="s">
        <v>8269</v>
      </c>
      <c r="Q3323" s="12" t="s">
        <v>8314</v>
      </c>
      <c r="R3323" s="12" t="s">
        <v>8315</v>
      </c>
      <c r="S3323">
        <f t="shared" si="155"/>
        <v>35.799999999999997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6">
        <f t="shared" si="154"/>
        <v>42521.010370370372</v>
      </c>
      <c r="L3324" s="18">
        <f t="shared" si="153"/>
        <v>42543.163194444445</v>
      </c>
      <c r="M3324" t="b">
        <v>0</v>
      </c>
      <c r="N3324">
        <v>23</v>
      </c>
      <c r="O3324" t="b">
        <v>1</v>
      </c>
      <c r="P3324" t="s">
        <v>8269</v>
      </c>
      <c r="Q3324" s="12" t="s">
        <v>8314</v>
      </c>
      <c r="R3324" s="12" t="s">
        <v>8315</v>
      </c>
      <c r="S3324">
        <f t="shared" si="155"/>
        <v>145.65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6">
        <f t="shared" si="154"/>
        <v>42608.36583333333</v>
      </c>
      <c r="L3325" s="18">
        <f t="shared" si="153"/>
        <v>42638.36583333333</v>
      </c>
      <c r="M3325" t="b">
        <v>0</v>
      </c>
      <c r="N3325">
        <v>49</v>
      </c>
      <c r="O3325" t="b">
        <v>1</v>
      </c>
      <c r="P3325" t="s">
        <v>8269</v>
      </c>
      <c r="Q3325" s="12" t="s">
        <v>8314</v>
      </c>
      <c r="R3325" s="12" t="s">
        <v>8315</v>
      </c>
      <c r="S3325">
        <f t="shared" si="155"/>
        <v>25.69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6">
        <f t="shared" si="154"/>
        <v>42512.58321759259</v>
      </c>
      <c r="L3326" s="18">
        <f t="shared" si="153"/>
        <v>42526.58321759259</v>
      </c>
      <c r="M3326" t="b">
        <v>0</v>
      </c>
      <c r="N3326">
        <v>10</v>
      </c>
      <c r="O3326" t="b">
        <v>1</v>
      </c>
      <c r="P3326" t="s">
        <v>8269</v>
      </c>
      <c r="Q3326" s="12" t="s">
        <v>8314</v>
      </c>
      <c r="R3326" s="12" t="s">
        <v>8315</v>
      </c>
      <c r="S3326">
        <f t="shared" si="155"/>
        <v>152.5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6">
        <f t="shared" si="154"/>
        <v>42064.785613425927</v>
      </c>
      <c r="L3327" s="18">
        <f t="shared" si="153"/>
        <v>42099.743946759263</v>
      </c>
      <c r="M3327" t="b">
        <v>0</v>
      </c>
      <c r="N3327">
        <v>15</v>
      </c>
      <c r="O3327" t="b">
        <v>1</v>
      </c>
      <c r="P3327" t="s">
        <v>8269</v>
      </c>
      <c r="Q3327" s="12" t="s">
        <v>8314</v>
      </c>
      <c r="R3327" s="12" t="s">
        <v>8315</v>
      </c>
      <c r="S3327">
        <f t="shared" si="155"/>
        <v>30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6">
        <f t="shared" si="154"/>
        <v>42041.714178240742</v>
      </c>
      <c r="L3328" s="18">
        <f t="shared" si="153"/>
        <v>42071.67251157407</v>
      </c>
      <c r="M3328" t="b">
        <v>0</v>
      </c>
      <c r="N3328">
        <v>57</v>
      </c>
      <c r="O3328" t="b">
        <v>1</v>
      </c>
      <c r="P3328" t="s">
        <v>8269</v>
      </c>
      <c r="Q3328" s="12" t="s">
        <v>8314</v>
      </c>
      <c r="R3328" s="12" t="s">
        <v>8315</v>
      </c>
      <c r="S3328">
        <f t="shared" si="155"/>
        <v>142.28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6">
        <f t="shared" si="154"/>
        <v>42468.374606481477</v>
      </c>
      <c r="L3329" s="18">
        <f t="shared" si="153"/>
        <v>42498.374606481477</v>
      </c>
      <c r="M3329" t="b">
        <v>0</v>
      </c>
      <c r="N3329">
        <v>33</v>
      </c>
      <c r="O3329" t="b">
        <v>1</v>
      </c>
      <c r="P3329" t="s">
        <v>8269</v>
      </c>
      <c r="Q3329" s="12" t="s">
        <v>8314</v>
      </c>
      <c r="R3329" s="12" t="s">
        <v>8315</v>
      </c>
      <c r="S3329">
        <f t="shared" si="155"/>
        <v>24.55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6">
        <f t="shared" si="154"/>
        <v>41822.57503472222</v>
      </c>
      <c r="L3330" s="18">
        <f t="shared" ref="L3330:L3393" si="156"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8269</v>
      </c>
      <c r="Q3330" s="12" t="s">
        <v>8314</v>
      </c>
      <c r="R3330" s="12" t="s">
        <v>8315</v>
      </c>
      <c r="S3330">
        <f t="shared" si="155"/>
        <v>292.77999999999997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6">
        <f t="shared" ref="K3331:K3394" si="157">(((J3331/60)/60)/24)+DATE(1970,1,1)</f>
        <v>41837.323009259257</v>
      </c>
      <c r="L3331" s="18">
        <f t="shared" si="156"/>
        <v>41847.958333333336</v>
      </c>
      <c r="M3331" t="b">
        <v>0</v>
      </c>
      <c r="N3331">
        <v>26</v>
      </c>
      <c r="O3331" t="b">
        <v>1</v>
      </c>
      <c r="P3331" t="s">
        <v>8269</v>
      </c>
      <c r="Q3331" s="12" t="s">
        <v>8314</v>
      </c>
      <c r="R3331" s="12" t="s">
        <v>8315</v>
      </c>
      <c r="S3331">
        <f t="shared" ref="S3331:S3394" si="158">IFERROR(ROUND(E3331/N3331,2),0)</f>
        <v>44.92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6">
        <f t="shared" si="157"/>
        <v>42065.887361111112</v>
      </c>
      <c r="L3332" s="18">
        <f t="shared" si="156"/>
        <v>42095.845694444448</v>
      </c>
      <c r="M3332" t="b">
        <v>0</v>
      </c>
      <c r="N3332">
        <v>69</v>
      </c>
      <c r="O3332" t="b">
        <v>1</v>
      </c>
      <c r="P3332" t="s">
        <v>8269</v>
      </c>
      <c r="Q3332" s="12" t="s">
        <v>8314</v>
      </c>
      <c r="R3332" s="12" t="s">
        <v>8315</v>
      </c>
      <c r="S3332">
        <f t="shared" si="158"/>
        <v>23.1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6">
        <f t="shared" si="157"/>
        <v>42248.697754629626</v>
      </c>
      <c r="L3333" s="18">
        <f t="shared" si="156"/>
        <v>42283.697754629626</v>
      </c>
      <c r="M3333" t="b">
        <v>0</v>
      </c>
      <c r="N3333">
        <v>65</v>
      </c>
      <c r="O3333" t="b">
        <v>1</v>
      </c>
      <c r="P3333" t="s">
        <v>8269</v>
      </c>
      <c r="Q3333" s="12" t="s">
        <v>8314</v>
      </c>
      <c r="R3333" s="12" t="s">
        <v>8315</v>
      </c>
      <c r="S3333">
        <f t="shared" si="158"/>
        <v>80.400000000000006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6">
        <f t="shared" si="157"/>
        <v>41809.860300925924</v>
      </c>
      <c r="L3334" s="18">
        <f t="shared" si="156"/>
        <v>41839.860300925924</v>
      </c>
      <c r="M3334" t="b">
        <v>0</v>
      </c>
      <c r="N3334">
        <v>83</v>
      </c>
      <c r="O3334" t="b">
        <v>1</v>
      </c>
      <c r="P3334" t="s">
        <v>8269</v>
      </c>
      <c r="Q3334" s="12" t="s">
        <v>8314</v>
      </c>
      <c r="R3334" s="12" t="s">
        <v>8315</v>
      </c>
      <c r="S3334">
        <f t="shared" si="158"/>
        <v>72.290000000000006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6">
        <f t="shared" si="157"/>
        <v>42148.676851851851</v>
      </c>
      <c r="L3335" s="18">
        <f t="shared" si="156"/>
        <v>42170.676851851851</v>
      </c>
      <c r="M3335" t="b">
        <v>0</v>
      </c>
      <c r="N3335">
        <v>111</v>
      </c>
      <c r="O3335" t="b">
        <v>1</v>
      </c>
      <c r="P3335" t="s">
        <v>8269</v>
      </c>
      <c r="Q3335" s="12" t="s">
        <v>8314</v>
      </c>
      <c r="R3335" s="12" t="s">
        <v>8315</v>
      </c>
      <c r="S3335">
        <f t="shared" si="158"/>
        <v>32.97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6">
        <f t="shared" si="157"/>
        <v>42185.521087962959</v>
      </c>
      <c r="L3336" s="18">
        <f t="shared" si="156"/>
        <v>42215.521087962959</v>
      </c>
      <c r="M3336" t="b">
        <v>0</v>
      </c>
      <c r="N3336">
        <v>46</v>
      </c>
      <c r="O3336" t="b">
        <v>1</v>
      </c>
      <c r="P3336" t="s">
        <v>8269</v>
      </c>
      <c r="Q3336" s="12" t="s">
        <v>8314</v>
      </c>
      <c r="R3336" s="12" t="s">
        <v>8315</v>
      </c>
      <c r="S3336">
        <f t="shared" si="158"/>
        <v>116.65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6">
        <f t="shared" si="157"/>
        <v>41827.674143518518</v>
      </c>
      <c r="L3337" s="18">
        <f t="shared" si="156"/>
        <v>41854.958333333336</v>
      </c>
      <c r="M3337" t="b">
        <v>0</v>
      </c>
      <c r="N3337">
        <v>63</v>
      </c>
      <c r="O3337" t="b">
        <v>1</v>
      </c>
      <c r="P3337" t="s">
        <v>8269</v>
      </c>
      <c r="Q3337" s="12" t="s">
        <v>8314</v>
      </c>
      <c r="R3337" s="12" t="s">
        <v>8315</v>
      </c>
      <c r="S3337">
        <f t="shared" si="158"/>
        <v>79.62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6">
        <f t="shared" si="157"/>
        <v>42437.398680555561</v>
      </c>
      <c r="L3338" s="18">
        <f t="shared" si="156"/>
        <v>42465.35701388889</v>
      </c>
      <c r="M3338" t="b">
        <v>0</v>
      </c>
      <c r="N3338">
        <v>9</v>
      </c>
      <c r="O3338" t="b">
        <v>1</v>
      </c>
      <c r="P3338" t="s">
        <v>8269</v>
      </c>
      <c r="Q3338" s="12" t="s">
        <v>8314</v>
      </c>
      <c r="R3338" s="12" t="s">
        <v>8315</v>
      </c>
      <c r="S3338">
        <f t="shared" si="158"/>
        <v>27.78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6">
        <f t="shared" si="157"/>
        <v>41901.282025462962</v>
      </c>
      <c r="L3339" s="18">
        <f t="shared" si="156"/>
        <v>41922.875</v>
      </c>
      <c r="M3339" t="b">
        <v>0</v>
      </c>
      <c r="N3339">
        <v>34</v>
      </c>
      <c r="O3339" t="b">
        <v>1</v>
      </c>
      <c r="P3339" t="s">
        <v>8269</v>
      </c>
      <c r="Q3339" s="12" t="s">
        <v>8314</v>
      </c>
      <c r="R3339" s="12" t="s">
        <v>8315</v>
      </c>
      <c r="S3339">
        <f t="shared" si="158"/>
        <v>81.03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6">
        <f t="shared" si="157"/>
        <v>42769.574999999997</v>
      </c>
      <c r="L3340" s="18">
        <f t="shared" si="156"/>
        <v>42790.574999999997</v>
      </c>
      <c r="M3340" t="b">
        <v>0</v>
      </c>
      <c r="N3340">
        <v>112</v>
      </c>
      <c r="O3340" t="b">
        <v>1</v>
      </c>
      <c r="P3340" t="s">
        <v>8269</v>
      </c>
      <c r="Q3340" s="12" t="s">
        <v>8314</v>
      </c>
      <c r="R3340" s="12" t="s">
        <v>8315</v>
      </c>
      <c r="S3340">
        <f t="shared" si="158"/>
        <v>136.85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6">
        <f t="shared" si="157"/>
        <v>42549.665717592594</v>
      </c>
      <c r="L3341" s="18">
        <f t="shared" si="156"/>
        <v>42579.665717592594</v>
      </c>
      <c r="M3341" t="b">
        <v>0</v>
      </c>
      <c r="N3341">
        <v>47</v>
      </c>
      <c r="O3341" t="b">
        <v>1</v>
      </c>
      <c r="P3341" t="s">
        <v>8269</v>
      </c>
      <c r="Q3341" s="12" t="s">
        <v>8314</v>
      </c>
      <c r="R3341" s="12" t="s">
        <v>8315</v>
      </c>
      <c r="S3341">
        <f t="shared" si="158"/>
        <v>177.62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6">
        <f t="shared" si="157"/>
        <v>42685.974004629628</v>
      </c>
      <c r="L3342" s="18">
        <f t="shared" si="156"/>
        <v>42710.974004629628</v>
      </c>
      <c r="M3342" t="b">
        <v>0</v>
      </c>
      <c r="N3342">
        <v>38</v>
      </c>
      <c r="O3342" t="b">
        <v>1</v>
      </c>
      <c r="P3342" t="s">
        <v>8269</v>
      </c>
      <c r="Q3342" s="12" t="s">
        <v>8314</v>
      </c>
      <c r="R3342" s="12" t="s">
        <v>8315</v>
      </c>
      <c r="S3342">
        <f t="shared" si="158"/>
        <v>109.08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6">
        <f t="shared" si="157"/>
        <v>42510.798854166671</v>
      </c>
      <c r="L3343" s="18">
        <f t="shared" si="156"/>
        <v>42533.708333333328</v>
      </c>
      <c r="M3343" t="b">
        <v>0</v>
      </c>
      <c r="N3343">
        <v>28</v>
      </c>
      <c r="O3343" t="b">
        <v>1</v>
      </c>
      <c r="P3343" t="s">
        <v>8269</v>
      </c>
      <c r="Q3343" s="12" t="s">
        <v>8314</v>
      </c>
      <c r="R3343" s="12" t="s">
        <v>8315</v>
      </c>
      <c r="S3343">
        <f t="shared" si="158"/>
        <v>119.64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6">
        <f t="shared" si="157"/>
        <v>42062.296412037031</v>
      </c>
      <c r="L3344" s="18">
        <f t="shared" si="156"/>
        <v>42095.207638888889</v>
      </c>
      <c r="M3344" t="b">
        <v>0</v>
      </c>
      <c r="N3344">
        <v>78</v>
      </c>
      <c r="O3344" t="b">
        <v>1</v>
      </c>
      <c r="P3344" t="s">
        <v>8269</v>
      </c>
      <c r="Q3344" s="12" t="s">
        <v>8314</v>
      </c>
      <c r="R3344" s="12" t="s">
        <v>8315</v>
      </c>
      <c r="S3344">
        <f t="shared" si="158"/>
        <v>78.209999999999994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6">
        <f t="shared" si="157"/>
        <v>42452.916481481487</v>
      </c>
      <c r="L3345" s="18">
        <f t="shared" si="156"/>
        <v>42473.554166666669</v>
      </c>
      <c r="M3345" t="b">
        <v>0</v>
      </c>
      <c r="N3345">
        <v>23</v>
      </c>
      <c r="O3345" t="b">
        <v>1</v>
      </c>
      <c r="P3345" t="s">
        <v>8269</v>
      </c>
      <c r="Q3345" s="12" t="s">
        <v>8314</v>
      </c>
      <c r="R3345" s="12" t="s">
        <v>8315</v>
      </c>
      <c r="S3345">
        <f t="shared" si="158"/>
        <v>52.17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6">
        <f t="shared" si="157"/>
        <v>41851.200150462959</v>
      </c>
      <c r="L3346" s="18">
        <f t="shared" si="156"/>
        <v>41881.200150462959</v>
      </c>
      <c r="M3346" t="b">
        <v>0</v>
      </c>
      <c r="N3346">
        <v>40</v>
      </c>
      <c r="O3346" t="b">
        <v>1</v>
      </c>
      <c r="P3346" t="s">
        <v>8269</v>
      </c>
      <c r="Q3346" s="12" t="s">
        <v>8314</v>
      </c>
      <c r="R3346" s="12" t="s">
        <v>8315</v>
      </c>
      <c r="S3346">
        <f t="shared" si="158"/>
        <v>114.13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6">
        <f t="shared" si="157"/>
        <v>42053.106111111112</v>
      </c>
      <c r="L3347" s="18">
        <f t="shared" si="156"/>
        <v>42112.025694444441</v>
      </c>
      <c r="M3347" t="b">
        <v>0</v>
      </c>
      <c r="N3347">
        <v>13</v>
      </c>
      <c r="O3347" t="b">
        <v>1</v>
      </c>
      <c r="P3347" t="s">
        <v>8269</v>
      </c>
      <c r="Q3347" s="12" t="s">
        <v>8314</v>
      </c>
      <c r="R3347" s="12" t="s">
        <v>8315</v>
      </c>
      <c r="S3347">
        <f t="shared" si="158"/>
        <v>50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6">
        <f t="shared" si="157"/>
        <v>42054.024421296301</v>
      </c>
      <c r="L3348" s="18">
        <f t="shared" si="156"/>
        <v>42061.024421296301</v>
      </c>
      <c r="M3348" t="b">
        <v>0</v>
      </c>
      <c r="N3348">
        <v>18</v>
      </c>
      <c r="O3348" t="b">
        <v>1</v>
      </c>
      <c r="P3348" t="s">
        <v>8269</v>
      </c>
      <c r="Q3348" s="12" t="s">
        <v>8314</v>
      </c>
      <c r="R3348" s="12" t="s">
        <v>8315</v>
      </c>
      <c r="S3348">
        <f t="shared" si="158"/>
        <v>91.67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6">
        <f t="shared" si="157"/>
        <v>42484.551550925928</v>
      </c>
      <c r="L3349" s="18">
        <f t="shared" si="156"/>
        <v>42498.875</v>
      </c>
      <c r="M3349" t="b">
        <v>0</v>
      </c>
      <c r="N3349">
        <v>22</v>
      </c>
      <c r="O3349" t="b">
        <v>1</v>
      </c>
      <c r="P3349" t="s">
        <v>8269</v>
      </c>
      <c r="Q3349" s="12" t="s">
        <v>8314</v>
      </c>
      <c r="R3349" s="12" t="s">
        <v>8315</v>
      </c>
      <c r="S3349">
        <f t="shared" si="158"/>
        <v>108.59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6">
        <f t="shared" si="157"/>
        <v>42466.558796296296</v>
      </c>
      <c r="L3350" s="18">
        <f t="shared" si="156"/>
        <v>42490.165972222225</v>
      </c>
      <c r="M3350" t="b">
        <v>0</v>
      </c>
      <c r="N3350">
        <v>79</v>
      </c>
      <c r="O3350" t="b">
        <v>1</v>
      </c>
      <c r="P3350" t="s">
        <v>8269</v>
      </c>
      <c r="Q3350" s="12" t="s">
        <v>8314</v>
      </c>
      <c r="R3350" s="12" t="s">
        <v>8315</v>
      </c>
      <c r="S3350">
        <f t="shared" si="158"/>
        <v>69.819999999999993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6">
        <f t="shared" si="157"/>
        <v>42513.110787037032</v>
      </c>
      <c r="L3351" s="18">
        <f t="shared" si="156"/>
        <v>42534.708333333328</v>
      </c>
      <c r="M3351" t="b">
        <v>0</v>
      </c>
      <c r="N3351">
        <v>14</v>
      </c>
      <c r="O3351" t="b">
        <v>1</v>
      </c>
      <c r="P3351" t="s">
        <v>8269</v>
      </c>
      <c r="Q3351" s="12" t="s">
        <v>8314</v>
      </c>
      <c r="R3351" s="12" t="s">
        <v>8315</v>
      </c>
      <c r="S3351">
        <f t="shared" si="158"/>
        <v>109.57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6">
        <f t="shared" si="157"/>
        <v>42302.701516203699</v>
      </c>
      <c r="L3352" s="18">
        <f t="shared" si="156"/>
        <v>42337.958333333328</v>
      </c>
      <c r="M3352" t="b">
        <v>0</v>
      </c>
      <c r="N3352">
        <v>51</v>
      </c>
      <c r="O3352" t="b">
        <v>1</v>
      </c>
      <c r="P3352" t="s">
        <v>8269</v>
      </c>
      <c r="Q3352" s="12" t="s">
        <v>8314</v>
      </c>
      <c r="R3352" s="12" t="s">
        <v>8315</v>
      </c>
      <c r="S3352">
        <f t="shared" si="158"/>
        <v>71.67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6">
        <f t="shared" si="157"/>
        <v>41806.395428240743</v>
      </c>
      <c r="L3353" s="18">
        <f t="shared" si="156"/>
        <v>41843.458333333336</v>
      </c>
      <c r="M3353" t="b">
        <v>0</v>
      </c>
      <c r="N3353">
        <v>54</v>
      </c>
      <c r="O3353" t="b">
        <v>1</v>
      </c>
      <c r="P3353" t="s">
        <v>8269</v>
      </c>
      <c r="Q3353" s="12" t="s">
        <v>8314</v>
      </c>
      <c r="R3353" s="12" t="s">
        <v>8315</v>
      </c>
      <c r="S3353">
        <f t="shared" si="158"/>
        <v>93.61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6">
        <f t="shared" si="157"/>
        <v>42495.992800925931</v>
      </c>
      <c r="L3354" s="18">
        <f t="shared" si="156"/>
        <v>42552.958333333328</v>
      </c>
      <c r="M3354" t="b">
        <v>0</v>
      </c>
      <c r="N3354">
        <v>70</v>
      </c>
      <c r="O3354" t="b">
        <v>1</v>
      </c>
      <c r="P3354" t="s">
        <v>8269</v>
      </c>
      <c r="Q3354" s="12" t="s">
        <v>8314</v>
      </c>
      <c r="R3354" s="12" t="s">
        <v>8315</v>
      </c>
      <c r="S3354">
        <f t="shared" si="158"/>
        <v>76.8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6">
        <f t="shared" si="157"/>
        <v>42479.432291666672</v>
      </c>
      <c r="L3355" s="18">
        <f t="shared" si="156"/>
        <v>42492.958333333328</v>
      </c>
      <c r="M3355" t="b">
        <v>0</v>
      </c>
      <c r="N3355">
        <v>44</v>
      </c>
      <c r="O3355" t="b">
        <v>1</v>
      </c>
      <c r="P3355" t="s">
        <v>8269</v>
      </c>
      <c r="Q3355" s="12" t="s">
        <v>8314</v>
      </c>
      <c r="R3355" s="12" t="s">
        <v>8315</v>
      </c>
      <c r="S3355">
        <f t="shared" si="158"/>
        <v>35.799999999999997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6">
        <f t="shared" si="157"/>
        <v>42270.7269212963</v>
      </c>
      <c r="L3356" s="18">
        <f t="shared" si="156"/>
        <v>42306.167361111111</v>
      </c>
      <c r="M3356" t="b">
        <v>0</v>
      </c>
      <c r="N3356">
        <v>55</v>
      </c>
      <c r="O3356" t="b">
        <v>1</v>
      </c>
      <c r="P3356" t="s">
        <v>8269</v>
      </c>
      <c r="Q3356" s="12" t="s">
        <v>8314</v>
      </c>
      <c r="R3356" s="12" t="s">
        <v>8315</v>
      </c>
      <c r="S3356">
        <f t="shared" si="158"/>
        <v>55.6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6">
        <f t="shared" si="157"/>
        <v>42489.619525462964</v>
      </c>
      <c r="L3357" s="18">
        <f t="shared" si="156"/>
        <v>42500.470138888893</v>
      </c>
      <c r="M3357" t="b">
        <v>0</v>
      </c>
      <c r="N3357">
        <v>15</v>
      </c>
      <c r="O3357" t="b">
        <v>1</v>
      </c>
      <c r="P3357" t="s">
        <v>8269</v>
      </c>
      <c r="Q3357" s="12" t="s">
        <v>8314</v>
      </c>
      <c r="R3357" s="12" t="s">
        <v>8315</v>
      </c>
      <c r="S3357">
        <f t="shared" si="158"/>
        <v>147.33000000000001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6">
        <f t="shared" si="157"/>
        <v>42536.815648148149</v>
      </c>
      <c r="L3358" s="18">
        <f t="shared" si="156"/>
        <v>42566.815648148149</v>
      </c>
      <c r="M3358" t="b">
        <v>0</v>
      </c>
      <c r="N3358">
        <v>27</v>
      </c>
      <c r="O3358" t="b">
        <v>1</v>
      </c>
      <c r="P3358" t="s">
        <v>8269</v>
      </c>
      <c r="Q3358" s="12" t="s">
        <v>8314</v>
      </c>
      <c r="R3358" s="12" t="s">
        <v>8315</v>
      </c>
      <c r="S3358">
        <f t="shared" si="158"/>
        <v>56.33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6">
        <f t="shared" si="157"/>
        <v>41822.417939814812</v>
      </c>
      <c r="L3359" s="18">
        <f t="shared" si="156"/>
        <v>41852.417939814812</v>
      </c>
      <c r="M3359" t="b">
        <v>0</v>
      </c>
      <c r="N3359">
        <v>21</v>
      </c>
      <c r="O3359" t="b">
        <v>1</v>
      </c>
      <c r="P3359" t="s">
        <v>8269</v>
      </c>
      <c r="Q3359" s="12" t="s">
        <v>8314</v>
      </c>
      <c r="R3359" s="12" t="s">
        <v>8315</v>
      </c>
      <c r="S3359">
        <f t="shared" si="158"/>
        <v>96.19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6">
        <f t="shared" si="157"/>
        <v>41932.311099537037</v>
      </c>
      <c r="L3360" s="18">
        <f t="shared" si="156"/>
        <v>41962.352766203709</v>
      </c>
      <c r="M3360" t="b">
        <v>0</v>
      </c>
      <c r="N3360">
        <v>162</v>
      </c>
      <c r="O3360" t="b">
        <v>1</v>
      </c>
      <c r="P3360" t="s">
        <v>8269</v>
      </c>
      <c r="Q3360" s="12" t="s">
        <v>8314</v>
      </c>
      <c r="R3360" s="12" t="s">
        <v>8315</v>
      </c>
      <c r="S3360">
        <f t="shared" si="158"/>
        <v>63.57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6">
        <f t="shared" si="157"/>
        <v>42746.057106481487</v>
      </c>
      <c r="L3361" s="18">
        <f t="shared" si="156"/>
        <v>42791.057106481487</v>
      </c>
      <c r="M3361" t="b">
        <v>0</v>
      </c>
      <c r="N3361">
        <v>23</v>
      </c>
      <c r="O3361" t="b">
        <v>1</v>
      </c>
      <c r="P3361" t="s">
        <v>8269</v>
      </c>
      <c r="Q3361" s="12" t="s">
        <v>8314</v>
      </c>
      <c r="R3361" s="12" t="s">
        <v>8315</v>
      </c>
      <c r="S3361">
        <f t="shared" si="158"/>
        <v>184.78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6">
        <f t="shared" si="157"/>
        <v>42697.082673611112</v>
      </c>
      <c r="L3362" s="18">
        <f t="shared" si="156"/>
        <v>42718.665972222225</v>
      </c>
      <c r="M3362" t="b">
        <v>0</v>
      </c>
      <c r="N3362">
        <v>72</v>
      </c>
      <c r="O3362" t="b">
        <v>1</v>
      </c>
      <c r="P3362" t="s">
        <v>8269</v>
      </c>
      <c r="Q3362" s="12" t="s">
        <v>8314</v>
      </c>
      <c r="R3362" s="12" t="s">
        <v>8315</v>
      </c>
      <c r="S3362">
        <f t="shared" si="158"/>
        <v>126.72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6">
        <f t="shared" si="157"/>
        <v>41866.025347222225</v>
      </c>
      <c r="L3363" s="18">
        <f t="shared" si="156"/>
        <v>41883.665972222225</v>
      </c>
      <c r="M3363" t="b">
        <v>0</v>
      </c>
      <c r="N3363">
        <v>68</v>
      </c>
      <c r="O3363" t="b">
        <v>1</v>
      </c>
      <c r="P3363" t="s">
        <v>8269</v>
      </c>
      <c r="Q3363" s="12" t="s">
        <v>8314</v>
      </c>
      <c r="R3363" s="12" t="s">
        <v>8315</v>
      </c>
      <c r="S3363">
        <f t="shared" si="158"/>
        <v>83.43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6">
        <f t="shared" si="157"/>
        <v>42056.091631944444</v>
      </c>
      <c r="L3364" s="18">
        <f t="shared" si="156"/>
        <v>42070.204861111109</v>
      </c>
      <c r="M3364" t="b">
        <v>0</v>
      </c>
      <c r="N3364">
        <v>20</v>
      </c>
      <c r="O3364" t="b">
        <v>1</v>
      </c>
      <c r="P3364" t="s">
        <v>8269</v>
      </c>
      <c r="Q3364" s="12" t="s">
        <v>8314</v>
      </c>
      <c r="R3364" s="12" t="s">
        <v>8315</v>
      </c>
      <c r="S3364">
        <f t="shared" si="158"/>
        <v>54.5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6">
        <f t="shared" si="157"/>
        <v>41851.771354166667</v>
      </c>
      <c r="L3365" s="18">
        <f t="shared" si="156"/>
        <v>41870.666666666664</v>
      </c>
      <c r="M3365" t="b">
        <v>0</v>
      </c>
      <c r="N3365">
        <v>26</v>
      </c>
      <c r="O3365" t="b">
        <v>1</v>
      </c>
      <c r="P3365" t="s">
        <v>8269</v>
      </c>
      <c r="Q3365" s="12" t="s">
        <v>8314</v>
      </c>
      <c r="R3365" s="12" t="s">
        <v>8315</v>
      </c>
      <c r="S3365">
        <f t="shared" si="158"/>
        <v>302.31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6">
        <f t="shared" si="157"/>
        <v>42422.977418981478</v>
      </c>
      <c r="L3366" s="18">
        <f t="shared" si="156"/>
        <v>42444.875</v>
      </c>
      <c r="M3366" t="b">
        <v>0</v>
      </c>
      <c r="N3366">
        <v>72</v>
      </c>
      <c r="O3366" t="b">
        <v>1</v>
      </c>
      <c r="P3366" t="s">
        <v>8269</v>
      </c>
      <c r="Q3366" s="12" t="s">
        <v>8314</v>
      </c>
      <c r="R3366" s="12" t="s">
        <v>8315</v>
      </c>
      <c r="S3366">
        <f t="shared" si="158"/>
        <v>44.14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6">
        <f t="shared" si="157"/>
        <v>42321.101759259262</v>
      </c>
      <c r="L3367" s="18">
        <f t="shared" si="156"/>
        <v>42351.101759259262</v>
      </c>
      <c r="M3367" t="b">
        <v>0</v>
      </c>
      <c r="N3367">
        <v>3</v>
      </c>
      <c r="O3367" t="b">
        <v>1</v>
      </c>
      <c r="P3367" t="s">
        <v>8269</v>
      </c>
      <c r="Q3367" s="12" t="s">
        <v>8314</v>
      </c>
      <c r="R3367" s="12" t="s">
        <v>8315</v>
      </c>
      <c r="S3367">
        <f t="shared" si="158"/>
        <v>866.67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6">
        <f t="shared" si="157"/>
        <v>42107.067557870367</v>
      </c>
      <c r="L3368" s="18">
        <f t="shared" si="156"/>
        <v>42137.067557870367</v>
      </c>
      <c r="M3368" t="b">
        <v>0</v>
      </c>
      <c r="N3368">
        <v>18</v>
      </c>
      <c r="O3368" t="b">
        <v>1</v>
      </c>
      <c r="P3368" t="s">
        <v>8269</v>
      </c>
      <c r="Q3368" s="12" t="s">
        <v>8314</v>
      </c>
      <c r="R3368" s="12" t="s">
        <v>8315</v>
      </c>
      <c r="S3368">
        <f t="shared" si="158"/>
        <v>61.39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6">
        <f t="shared" si="157"/>
        <v>42192.933958333335</v>
      </c>
      <c r="L3369" s="18">
        <f t="shared" si="156"/>
        <v>42217.933958333335</v>
      </c>
      <c r="M3369" t="b">
        <v>0</v>
      </c>
      <c r="N3369">
        <v>30</v>
      </c>
      <c r="O3369" t="b">
        <v>1</v>
      </c>
      <c r="P3369" t="s">
        <v>8269</v>
      </c>
      <c r="Q3369" s="12" t="s">
        <v>8314</v>
      </c>
      <c r="R3369" s="12" t="s">
        <v>8315</v>
      </c>
      <c r="S3369">
        <f t="shared" si="158"/>
        <v>29.67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6">
        <f t="shared" si="157"/>
        <v>41969.199756944443</v>
      </c>
      <c r="L3370" s="18">
        <f t="shared" si="156"/>
        <v>42005.208333333328</v>
      </c>
      <c r="M3370" t="b">
        <v>0</v>
      </c>
      <c r="N3370">
        <v>23</v>
      </c>
      <c r="O3370" t="b">
        <v>1</v>
      </c>
      <c r="P3370" t="s">
        <v>8269</v>
      </c>
      <c r="Q3370" s="12" t="s">
        <v>8314</v>
      </c>
      <c r="R3370" s="12" t="s">
        <v>8315</v>
      </c>
      <c r="S3370">
        <f t="shared" si="158"/>
        <v>45.48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6">
        <f t="shared" si="157"/>
        <v>42690.041435185187</v>
      </c>
      <c r="L3371" s="18">
        <f t="shared" si="156"/>
        <v>42750.041435185187</v>
      </c>
      <c r="M3371" t="b">
        <v>0</v>
      </c>
      <c r="N3371">
        <v>54</v>
      </c>
      <c r="O3371" t="b">
        <v>1</v>
      </c>
      <c r="P3371" t="s">
        <v>8269</v>
      </c>
      <c r="Q3371" s="12" t="s">
        <v>8314</v>
      </c>
      <c r="R3371" s="12" t="s">
        <v>8315</v>
      </c>
      <c r="S3371">
        <f t="shared" si="158"/>
        <v>96.2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6">
        <f t="shared" si="157"/>
        <v>42690.334317129629</v>
      </c>
      <c r="L3372" s="18">
        <f t="shared" si="156"/>
        <v>42721.333333333328</v>
      </c>
      <c r="M3372" t="b">
        <v>0</v>
      </c>
      <c r="N3372">
        <v>26</v>
      </c>
      <c r="O3372" t="b">
        <v>1</v>
      </c>
      <c r="P3372" t="s">
        <v>8269</v>
      </c>
      <c r="Q3372" s="12" t="s">
        <v>8314</v>
      </c>
      <c r="R3372" s="12" t="s">
        <v>8315</v>
      </c>
      <c r="S3372">
        <f t="shared" si="158"/>
        <v>67.92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6">
        <f t="shared" si="157"/>
        <v>42312.874594907407</v>
      </c>
      <c r="L3373" s="18">
        <f t="shared" si="156"/>
        <v>42340.874594907407</v>
      </c>
      <c r="M3373" t="b">
        <v>0</v>
      </c>
      <c r="N3373">
        <v>9</v>
      </c>
      <c r="O3373" t="b">
        <v>1</v>
      </c>
      <c r="P3373" t="s">
        <v>8269</v>
      </c>
      <c r="Q3373" s="12" t="s">
        <v>8314</v>
      </c>
      <c r="R3373" s="12" t="s">
        <v>8315</v>
      </c>
      <c r="S3373">
        <f t="shared" si="158"/>
        <v>30.78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6">
        <f t="shared" si="157"/>
        <v>41855.548101851848</v>
      </c>
      <c r="L3374" s="18">
        <f t="shared" si="156"/>
        <v>41876.207638888889</v>
      </c>
      <c r="M3374" t="b">
        <v>0</v>
      </c>
      <c r="N3374">
        <v>27</v>
      </c>
      <c r="O3374" t="b">
        <v>1</v>
      </c>
      <c r="P3374" t="s">
        <v>8269</v>
      </c>
      <c r="Q3374" s="12" t="s">
        <v>8314</v>
      </c>
      <c r="R3374" s="12" t="s">
        <v>8315</v>
      </c>
      <c r="S3374">
        <f t="shared" si="158"/>
        <v>38.33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6">
        <f t="shared" si="157"/>
        <v>42179.854629629626</v>
      </c>
      <c r="L3375" s="18">
        <f t="shared" si="156"/>
        <v>42203.666666666672</v>
      </c>
      <c r="M3375" t="b">
        <v>0</v>
      </c>
      <c r="N3375">
        <v>30</v>
      </c>
      <c r="O3375" t="b">
        <v>1</v>
      </c>
      <c r="P3375" t="s">
        <v>8269</v>
      </c>
      <c r="Q3375" s="12" t="s">
        <v>8314</v>
      </c>
      <c r="R3375" s="12" t="s">
        <v>8315</v>
      </c>
      <c r="S3375">
        <f t="shared" si="158"/>
        <v>66.83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6">
        <f t="shared" si="157"/>
        <v>42275.731666666667</v>
      </c>
      <c r="L3376" s="18">
        <f t="shared" si="156"/>
        <v>42305.731666666667</v>
      </c>
      <c r="M3376" t="b">
        <v>0</v>
      </c>
      <c r="N3376">
        <v>52</v>
      </c>
      <c r="O3376" t="b">
        <v>1</v>
      </c>
      <c r="P3376" t="s">
        <v>8269</v>
      </c>
      <c r="Q3376" s="12" t="s">
        <v>8314</v>
      </c>
      <c r="R3376" s="12" t="s">
        <v>8315</v>
      </c>
      <c r="S3376">
        <f t="shared" si="158"/>
        <v>71.73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6">
        <f t="shared" si="157"/>
        <v>41765.610798611109</v>
      </c>
      <c r="L3377" s="18">
        <f t="shared" si="156"/>
        <v>41777.610798611109</v>
      </c>
      <c r="M3377" t="b">
        <v>0</v>
      </c>
      <c r="N3377">
        <v>17</v>
      </c>
      <c r="O3377" t="b">
        <v>1</v>
      </c>
      <c r="P3377" t="s">
        <v>8269</v>
      </c>
      <c r="Q3377" s="12" t="s">
        <v>8314</v>
      </c>
      <c r="R3377" s="12" t="s">
        <v>8315</v>
      </c>
      <c r="S3377">
        <f t="shared" si="158"/>
        <v>176.47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6">
        <f t="shared" si="157"/>
        <v>42059.701319444444</v>
      </c>
      <c r="L3378" s="18">
        <f t="shared" si="156"/>
        <v>42119.659652777773</v>
      </c>
      <c r="M3378" t="b">
        <v>0</v>
      </c>
      <c r="N3378">
        <v>19</v>
      </c>
      <c r="O3378" t="b">
        <v>1</v>
      </c>
      <c r="P3378" t="s">
        <v>8269</v>
      </c>
      <c r="Q3378" s="12" t="s">
        <v>8314</v>
      </c>
      <c r="R3378" s="12" t="s">
        <v>8315</v>
      </c>
      <c r="S3378">
        <f t="shared" si="158"/>
        <v>421.11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6">
        <f t="shared" si="157"/>
        <v>42053.732627314821</v>
      </c>
      <c r="L3379" s="18">
        <f t="shared" si="156"/>
        <v>42083.705555555556</v>
      </c>
      <c r="M3379" t="b">
        <v>0</v>
      </c>
      <c r="N3379">
        <v>77</v>
      </c>
      <c r="O3379" t="b">
        <v>1</v>
      </c>
      <c r="P3379" t="s">
        <v>8269</v>
      </c>
      <c r="Q3379" s="12" t="s">
        <v>8314</v>
      </c>
      <c r="R3379" s="12" t="s">
        <v>8315</v>
      </c>
      <c r="S3379">
        <f t="shared" si="158"/>
        <v>104.99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6">
        <f t="shared" si="157"/>
        <v>41858.355393518519</v>
      </c>
      <c r="L3380" s="18">
        <f t="shared" si="156"/>
        <v>41882.547222222223</v>
      </c>
      <c r="M3380" t="b">
        <v>0</v>
      </c>
      <c r="N3380">
        <v>21</v>
      </c>
      <c r="O3380" t="b">
        <v>1</v>
      </c>
      <c r="P3380" t="s">
        <v>8269</v>
      </c>
      <c r="Q3380" s="12" t="s">
        <v>8314</v>
      </c>
      <c r="R3380" s="12" t="s">
        <v>8315</v>
      </c>
      <c r="S3380">
        <f t="shared" si="158"/>
        <v>28.19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6">
        <f t="shared" si="157"/>
        <v>42225.513888888891</v>
      </c>
      <c r="L3381" s="18">
        <f t="shared" si="156"/>
        <v>42242.958333333328</v>
      </c>
      <c r="M3381" t="b">
        <v>0</v>
      </c>
      <c r="N3381">
        <v>38</v>
      </c>
      <c r="O3381" t="b">
        <v>1</v>
      </c>
      <c r="P3381" t="s">
        <v>8269</v>
      </c>
      <c r="Q3381" s="12" t="s">
        <v>8314</v>
      </c>
      <c r="R3381" s="12" t="s">
        <v>8315</v>
      </c>
      <c r="S3381">
        <f t="shared" si="158"/>
        <v>54.55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6">
        <f t="shared" si="157"/>
        <v>41937.95344907407</v>
      </c>
      <c r="L3382" s="18">
        <f t="shared" si="156"/>
        <v>41972.995115740734</v>
      </c>
      <c r="M3382" t="b">
        <v>0</v>
      </c>
      <c r="N3382">
        <v>28</v>
      </c>
      <c r="O3382" t="b">
        <v>1</v>
      </c>
      <c r="P3382" t="s">
        <v>8269</v>
      </c>
      <c r="Q3382" s="12" t="s">
        <v>8314</v>
      </c>
      <c r="R3382" s="12" t="s">
        <v>8315</v>
      </c>
      <c r="S3382">
        <f t="shared" si="158"/>
        <v>111.89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6">
        <f t="shared" si="157"/>
        <v>42044.184988425928</v>
      </c>
      <c r="L3383" s="18">
        <f t="shared" si="156"/>
        <v>42074.143321759257</v>
      </c>
      <c r="M3383" t="b">
        <v>0</v>
      </c>
      <c r="N3383">
        <v>48</v>
      </c>
      <c r="O3383" t="b">
        <v>1</v>
      </c>
      <c r="P3383" t="s">
        <v>8269</v>
      </c>
      <c r="Q3383" s="12" t="s">
        <v>8314</v>
      </c>
      <c r="R3383" s="12" t="s">
        <v>8315</v>
      </c>
      <c r="S3383">
        <f t="shared" si="158"/>
        <v>85.21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6">
        <f t="shared" si="157"/>
        <v>42559.431203703702</v>
      </c>
      <c r="L3384" s="18">
        <f t="shared" si="156"/>
        <v>42583.957638888889</v>
      </c>
      <c r="M3384" t="b">
        <v>0</v>
      </c>
      <c r="N3384">
        <v>46</v>
      </c>
      <c r="O3384" t="b">
        <v>1</v>
      </c>
      <c r="P3384" t="s">
        <v>8269</v>
      </c>
      <c r="Q3384" s="12" t="s">
        <v>8314</v>
      </c>
      <c r="R3384" s="12" t="s">
        <v>8315</v>
      </c>
      <c r="S3384">
        <f t="shared" si="158"/>
        <v>76.650000000000006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6">
        <f t="shared" si="157"/>
        <v>42524.782638888893</v>
      </c>
      <c r="L3385" s="18">
        <f t="shared" si="156"/>
        <v>42544.782638888893</v>
      </c>
      <c r="M3385" t="b">
        <v>0</v>
      </c>
      <c r="N3385">
        <v>30</v>
      </c>
      <c r="O3385" t="b">
        <v>1</v>
      </c>
      <c r="P3385" t="s">
        <v>8269</v>
      </c>
      <c r="Q3385" s="12" t="s">
        <v>8314</v>
      </c>
      <c r="R3385" s="12" t="s">
        <v>8315</v>
      </c>
      <c r="S3385">
        <f t="shared" si="158"/>
        <v>65.17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6">
        <f t="shared" si="157"/>
        <v>42292.087592592594</v>
      </c>
      <c r="L3386" s="18">
        <f t="shared" si="156"/>
        <v>42329.125</v>
      </c>
      <c r="M3386" t="b">
        <v>0</v>
      </c>
      <c r="N3386">
        <v>64</v>
      </c>
      <c r="O3386" t="b">
        <v>1</v>
      </c>
      <c r="P3386" t="s">
        <v>8269</v>
      </c>
      <c r="Q3386" s="12" t="s">
        <v>8314</v>
      </c>
      <c r="R3386" s="12" t="s">
        <v>8315</v>
      </c>
      <c r="S3386">
        <f t="shared" si="158"/>
        <v>93.76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6">
        <f t="shared" si="157"/>
        <v>41953.8675</v>
      </c>
      <c r="L3387" s="18">
        <f t="shared" si="156"/>
        <v>41983.8675</v>
      </c>
      <c r="M3387" t="b">
        <v>0</v>
      </c>
      <c r="N3387">
        <v>15</v>
      </c>
      <c r="O3387" t="b">
        <v>1</v>
      </c>
      <c r="P3387" t="s">
        <v>8269</v>
      </c>
      <c r="Q3387" s="12" t="s">
        <v>8314</v>
      </c>
      <c r="R3387" s="12" t="s">
        <v>8315</v>
      </c>
      <c r="S3387">
        <f t="shared" si="158"/>
        <v>133.33000000000001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6">
        <f t="shared" si="157"/>
        <v>41946.644745370373</v>
      </c>
      <c r="L3388" s="18">
        <f t="shared" si="156"/>
        <v>41976.644745370373</v>
      </c>
      <c r="M3388" t="b">
        <v>0</v>
      </c>
      <c r="N3388">
        <v>41</v>
      </c>
      <c r="O3388" t="b">
        <v>1</v>
      </c>
      <c r="P3388" t="s">
        <v>8269</v>
      </c>
      <c r="Q3388" s="12" t="s">
        <v>8314</v>
      </c>
      <c r="R3388" s="12" t="s">
        <v>8315</v>
      </c>
      <c r="S3388">
        <f t="shared" si="158"/>
        <v>51.22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6">
        <f t="shared" si="157"/>
        <v>41947.762592592589</v>
      </c>
      <c r="L3389" s="18">
        <f t="shared" si="156"/>
        <v>41987.762592592597</v>
      </c>
      <c r="M3389" t="b">
        <v>0</v>
      </c>
      <c r="N3389">
        <v>35</v>
      </c>
      <c r="O3389" t="b">
        <v>1</v>
      </c>
      <c r="P3389" t="s">
        <v>8269</v>
      </c>
      <c r="Q3389" s="12" t="s">
        <v>8314</v>
      </c>
      <c r="R3389" s="12" t="s">
        <v>8315</v>
      </c>
      <c r="S3389">
        <f t="shared" si="158"/>
        <v>100.17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6">
        <f t="shared" si="157"/>
        <v>42143.461122685185</v>
      </c>
      <c r="L3390" s="18">
        <f t="shared" si="156"/>
        <v>42173.461122685185</v>
      </c>
      <c r="M3390" t="b">
        <v>0</v>
      </c>
      <c r="N3390">
        <v>45</v>
      </c>
      <c r="O3390" t="b">
        <v>1</v>
      </c>
      <c r="P3390" t="s">
        <v>8269</v>
      </c>
      <c r="Q3390" s="12" t="s">
        <v>8314</v>
      </c>
      <c r="R3390" s="12" t="s">
        <v>8315</v>
      </c>
      <c r="S3390">
        <f t="shared" si="158"/>
        <v>34.6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6">
        <f t="shared" si="157"/>
        <v>42494.563449074078</v>
      </c>
      <c r="L3391" s="18">
        <f t="shared" si="156"/>
        <v>42524.563449074078</v>
      </c>
      <c r="M3391" t="b">
        <v>0</v>
      </c>
      <c r="N3391">
        <v>62</v>
      </c>
      <c r="O3391" t="b">
        <v>1</v>
      </c>
      <c r="P3391" t="s">
        <v>8269</v>
      </c>
      <c r="Q3391" s="12" t="s">
        <v>8314</v>
      </c>
      <c r="R3391" s="12" t="s">
        <v>8315</v>
      </c>
      <c r="S3391">
        <f t="shared" si="158"/>
        <v>184.68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6">
        <f t="shared" si="157"/>
        <v>41815.774826388886</v>
      </c>
      <c r="L3392" s="18">
        <f t="shared" si="156"/>
        <v>41830.774826388886</v>
      </c>
      <c r="M3392" t="b">
        <v>0</v>
      </c>
      <c r="N3392">
        <v>22</v>
      </c>
      <c r="O3392" t="b">
        <v>1</v>
      </c>
      <c r="P3392" t="s">
        <v>8269</v>
      </c>
      <c r="Q3392" s="12" t="s">
        <v>8314</v>
      </c>
      <c r="R3392" s="12" t="s">
        <v>8315</v>
      </c>
      <c r="S3392">
        <f t="shared" si="158"/>
        <v>69.819999999999993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6">
        <f t="shared" si="157"/>
        <v>41830.545694444445</v>
      </c>
      <c r="L3393" s="18">
        <f t="shared" si="156"/>
        <v>41859.936111111114</v>
      </c>
      <c r="M3393" t="b">
        <v>0</v>
      </c>
      <c r="N3393">
        <v>18</v>
      </c>
      <c r="O3393" t="b">
        <v>1</v>
      </c>
      <c r="P3393" t="s">
        <v>8269</v>
      </c>
      <c r="Q3393" s="12" t="s">
        <v>8314</v>
      </c>
      <c r="R3393" s="12" t="s">
        <v>8315</v>
      </c>
      <c r="S3393">
        <f t="shared" si="158"/>
        <v>61.94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6">
        <f t="shared" si="157"/>
        <v>42446.845543981486</v>
      </c>
      <c r="L3394" s="18">
        <f t="shared" ref="L3394:L3457" si="159"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8269</v>
      </c>
      <c r="Q3394" s="12" t="s">
        <v>8314</v>
      </c>
      <c r="R3394" s="12" t="s">
        <v>8315</v>
      </c>
      <c r="S3394">
        <f t="shared" si="158"/>
        <v>41.67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6">
        <f t="shared" ref="K3395:K3458" si="160">(((J3395/60)/60)/24)+DATE(1970,1,1)</f>
        <v>41923.921643518523</v>
      </c>
      <c r="L3395" s="18">
        <f t="shared" si="159"/>
        <v>41949.031944444447</v>
      </c>
      <c r="M3395" t="b">
        <v>0</v>
      </c>
      <c r="N3395">
        <v>44</v>
      </c>
      <c r="O3395" t="b">
        <v>1</v>
      </c>
      <c r="P3395" t="s">
        <v>8269</v>
      </c>
      <c r="Q3395" s="12" t="s">
        <v>8314</v>
      </c>
      <c r="R3395" s="12" t="s">
        <v>8315</v>
      </c>
      <c r="S3395">
        <f t="shared" ref="S3395:S3458" si="161">IFERROR(ROUND(E3395/N3395,2),0)</f>
        <v>36.07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6">
        <f t="shared" si="160"/>
        <v>41817.59542824074</v>
      </c>
      <c r="L3396" s="18">
        <f t="shared" si="159"/>
        <v>41847.59542824074</v>
      </c>
      <c r="M3396" t="b">
        <v>0</v>
      </c>
      <c r="N3396">
        <v>27</v>
      </c>
      <c r="O3396" t="b">
        <v>1</v>
      </c>
      <c r="P3396" t="s">
        <v>8269</v>
      </c>
      <c r="Q3396" s="12" t="s">
        <v>8314</v>
      </c>
      <c r="R3396" s="12" t="s">
        <v>8315</v>
      </c>
      <c r="S3396">
        <f t="shared" si="161"/>
        <v>29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6">
        <f t="shared" si="160"/>
        <v>42140.712314814817</v>
      </c>
      <c r="L3397" s="18">
        <f t="shared" si="159"/>
        <v>42154.756944444445</v>
      </c>
      <c r="M3397" t="b">
        <v>0</v>
      </c>
      <c r="N3397">
        <v>38</v>
      </c>
      <c r="O3397" t="b">
        <v>1</v>
      </c>
      <c r="P3397" t="s">
        <v>8269</v>
      </c>
      <c r="Q3397" s="12" t="s">
        <v>8314</v>
      </c>
      <c r="R3397" s="12" t="s">
        <v>8315</v>
      </c>
      <c r="S3397">
        <f t="shared" si="161"/>
        <v>24.21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6">
        <f t="shared" si="160"/>
        <v>41764.44663194444</v>
      </c>
      <c r="L3398" s="18">
        <f t="shared" si="159"/>
        <v>41791.165972222225</v>
      </c>
      <c r="M3398" t="b">
        <v>0</v>
      </c>
      <c r="N3398">
        <v>28</v>
      </c>
      <c r="O3398" t="b">
        <v>1</v>
      </c>
      <c r="P3398" t="s">
        <v>8269</v>
      </c>
      <c r="Q3398" s="12" t="s">
        <v>8314</v>
      </c>
      <c r="R3398" s="12" t="s">
        <v>8315</v>
      </c>
      <c r="S3398">
        <f t="shared" si="161"/>
        <v>55.89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6">
        <f t="shared" si="160"/>
        <v>42378.478344907402</v>
      </c>
      <c r="L3399" s="18">
        <f t="shared" si="159"/>
        <v>42418.916666666672</v>
      </c>
      <c r="M3399" t="b">
        <v>0</v>
      </c>
      <c r="N3399">
        <v>24</v>
      </c>
      <c r="O3399" t="b">
        <v>1</v>
      </c>
      <c r="P3399" t="s">
        <v>8269</v>
      </c>
      <c r="Q3399" s="12" t="s">
        <v>8314</v>
      </c>
      <c r="R3399" s="12" t="s">
        <v>8315</v>
      </c>
      <c r="S3399">
        <f t="shared" si="161"/>
        <v>11.67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6">
        <f t="shared" si="160"/>
        <v>41941.75203703704</v>
      </c>
      <c r="L3400" s="18">
        <f t="shared" si="159"/>
        <v>41964.708333333328</v>
      </c>
      <c r="M3400" t="b">
        <v>0</v>
      </c>
      <c r="N3400">
        <v>65</v>
      </c>
      <c r="O3400" t="b">
        <v>1</v>
      </c>
      <c r="P3400" t="s">
        <v>8269</v>
      </c>
      <c r="Q3400" s="12" t="s">
        <v>8314</v>
      </c>
      <c r="R3400" s="12" t="s">
        <v>8315</v>
      </c>
      <c r="S3400">
        <f t="shared" si="161"/>
        <v>68.349999999999994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6">
        <f t="shared" si="160"/>
        <v>42026.920428240745</v>
      </c>
      <c r="L3401" s="18">
        <f t="shared" si="159"/>
        <v>42056.920428240745</v>
      </c>
      <c r="M3401" t="b">
        <v>0</v>
      </c>
      <c r="N3401">
        <v>46</v>
      </c>
      <c r="O3401" t="b">
        <v>1</v>
      </c>
      <c r="P3401" t="s">
        <v>8269</v>
      </c>
      <c r="Q3401" s="12" t="s">
        <v>8314</v>
      </c>
      <c r="R3401" s="12" t="s">
        <v>8315</v>
      </c>
      <c r="S3401">
        <f t="shared" si="161"/>
        <v>27.07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6">
        <f t="shared" si="160"/>
        <v>41834.953865740739</v>
      </c>
      <c r="L3402" s="18">
        <f t="shared" si="159"/>
        <v>41879.953865740739</v>
      </c>
      <c r="M3402" t="b">
        <v>0</v>
      </c>
      <c r="N3402">
        <v>85</v>
      </c>
      <c r="O3402" t="b">
        <v>1</v>
      </c>
      <c r="P3402" t="s">
        <v>8269</v>
      </c>
      <c r="Q3402" s="12" t="s">
        <v>8314</v>
      </c>
      <c r="R3402" s="12" t="s">
        <v>8315</v>
      </c>
      <c r="S3402">
        <f t="shared" si="161"/>
        <v>118.13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6">
        <f t="shared" si="160"/>
        <v>42193.723912037036</v>
      </c>
      <c r="L3403" s="18">
        <f t="shared" si="159"/>
        <v>42223.723912037036</v>
      </c>
      <c r="M3403" t="b">
        <v>0</v>
      </c>
      <c r="N3403">
        <v>66</v>
      </c>
      <c r="O3403" t="b">
        <v>1</v>
      </c>
      <c r="P3403" t="s">
        <v>8269</v>
      </c>
      <c r="Q3403" s="12" t="s">
        <v>8314</v>
      </c>
      <c r="R3403" s="12" t="s">
        <v>8315</v>
      </c>
      <c r="S3403">
        <f t="shared" si="161"/>
        <v>44.76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6">
        <f t="shared" si="160"/>
        <v>42290.61855324074</v>
      </c>
      <c r="L3404" s="18">
        <f t="shared" si="159"/>
        <v>42320.104861111111</v>
      </c>
      <c r="M3404" t="b">
        <v>0</v>
      </c>
      <c r="N3404">
        <v>165</v>
      </c>
      <c r="O3404" t="b">
        <v>1</v>
      </c>
      <c r="P3404" t="s">
        <v>8269</v>
      </c>
      <c r="Q3404" s="12" t="s">
        <v>8314</v>
      </c>
      <c r="R3404" s="12" t="s">
        <v>8315</v>
      </c>
      <c r="S3404">
        <f t="shared" si="161"/>
        <v>99.79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6">
        <f t="shared" si="160"/>
        <v>42150.462083333332</v>
      </c>
      <c r="L3405" s="18">
        <f t="shared" si="159"/>
        <v>42180.462083333332</v>
      </c>
      <c r="M3405" t="b">
        <v>0</v>
      </c>
      <c r="N3405">
        <v>17</v>
      </c>
      <c r="O3405" t="b">
        <v>1</v>
      </c>
      <c r="P3405" t="s">
        <v>8269</v>
      </c>
      <c r="Q3405" s="12" t="s">
        <v>8314</v>
      </c>
      <c r="R3405" s="12" t="s">
        <v>8315</v>
      </c>
      <c r="S3405">
        <f t="shared" si="161"/>
        <v>117.65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6">
        <f t="shared" si="160"/>
        <v>42152.503495370373</v>
      </c>
      <c r="L3406" s="18">
        <f t="shared" si="159"/>
        <v>42172.503495370373</v>
      </c>
      <c r="M3406" t="b">
        <v>0</v>
      </c>
      <c r="N3406">
        <v>3</v>
      </c>
      <c r="O3406" t="b">
        <v>1</v>
      </c>
      <c r="P3406" t="s">
        <v>8269</v>
      </c>
      <c r="Q3406" s="12" t="s">
        <v>8314</v>
      </c>
      <c r="R3406" s="12" t="s">
        <v>8315</v>
      </c>
      <c r="S3406">
        <f t="shared" si="161"/>
        <v>203.33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6">
        <f t="shared" si="160"/>
        <v>42410.017199074078</v>
      </c>
      <c r="L3407" s="18">
        <f t="shared" si="159"/>
        <v>42430.999305555553</v>
      </c>
      <c r="M3407" t="b">
        <v>0</v>
      </c>
      <c r="N3407">
        <v>17</v>
      </c>
      <c r="O3407" t="b">
        <v>1</v>
      </c>
      <c r="P3407" t="s">
        <v>8269</v>
      </c>
      <c r="Q3407" s="12" t="s">
        <v>8314</v>
      </c>
      <c r="R3407" s="12" t="s">
        <v>8315</v>
      </c>
      <c r="S3407">
        <f t="shared" si="161"/>
        <v>28.32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6">
        <f t="shared" si="160"/>
        <v>41791.492777777778</v>
      </c>
      <c r="L3408" s="18">
        <f t="shared" si="159"/>
        <v>41836.492777777778</v>
      </c>
      <c r="M3408" t="b">
        <v>0</v>
      </c>
      <c r="N3408">
        <v>91</v>
      </c>
      <c r="O3408" t="b">
        <v>1</v>
      </c>
      <c r="P3408" t="s">
        <v>8269</v>
      </c>
      <c r="Q3408" s="12" t="s">
        <v>8314</v>
      </c>
      <c r="R3408" s="12" t="s">
        <v>8315</v>
      </c>
      <c r="S3408">
        <f t="shared" si="161"/>
        <v>110.23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6">
        <f t="shared" si="160"/>
        <v>41796.422326388885</v>
      </c>
      <c r="L3409" s="18">
        <f t="shared" si="159"/>
        <v>41826.422326388885</v>
      </c>
      <c r="M3409" t="b">
        <v>0</v>
      </c>
      <c r="N3409">
        <v>67</v>
      </c>
      <c r="O3409" t="b">
        <v>1</v>
      </c>
      <c r="P3409" t="s">
        <v>8269</v>
      </c>
      <c r="Q3409" s="12" t="s">
        <v>8314</v>
      </c>
      <c r="R3409" s="12" t="s">
        <v>8315</v>
      </c>
      <c r="S3409">
        <f t="shared" si="161"/>
        <v>31.97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6">
        <f t="shared" si="160"/>
        <v>41808.991944444446</v>
      </c>
      <c r="L3410" s="18">
        <f t="shared" si="159"/>
        <v>41838.991944444446</v>
      </c>
      <c r="M3410" t="b">
        <v>0</v>
      </c>
      <c r="N3410">
        <v>18</v>
      </c>
      <c r="O3410" t="b">
        <v>1</v>
      </c>
      <c r="P3410" t="s">
        <v>8269</v>
      </c>
      <c r="Q3410" s="12" t="s">
        <v>8314</v>
      </c>
      <c r="R3410" s="12" t="s">
        <v>8315</v>
      </c>
      <c r="S3410">
        <f t="shared" si="161"/>
        <v>58.61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6">
        <f t="shared" si="160"/>
        <v>42544.814328703709</v>
      </c>
      <c r="L3411" s="18">
        <f t="shared" si="159"/>
        <v>42582.873611111107</v>
      </c>
      <c r="M3411" t="b">
        <v>0</v>
      </c>
      <c r="N3411">
        <v>21</v>
      </c>
      <c r="O3411" t="b">
        <v>1</v>
      </c>
      <c r="P3411" t="s">
        <v>8269</v>
      </c>
      <c r="Q3411" s="12" t="s">
        <v>8314</v>
      </c>
      <c r="R3411" s="12" t="s">
        <v>8315</v>
      </c>
      <c r="S3411">
        <f t="shared" si="161"/>
        <v>29.43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6">
        <f t="shared" si="160"/>
        <v>42500.041550925926</v>
      </c>
      <c r="L3412" s="18">
        <f t="shared" si="159"/>
        <v>42527.291666666672</v>
      </c>
      <c r="M3412" t="b">
        <v>0</v>
      </c>
      <c r="N3412">
        <v>40</v>
      </c>
      <c r="O3412" t="b">
        <v>1</v>
      </c>
      <c r="P3412" t="s">
        <v>8269</v>
      </c>
      <c r="Q3412" s="12" t="s">
        <v>8314</v>
      </c>
      <c r="R3412" s="12" t="s">
        <v>8315</v>
      </c>
      <c r="S3412">
        <f t="shared" si="161"/>
        <v>81.38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6">
        <f t="shared" si="160"/>
        <v>42265.022824074069</v>
      </c>
      <c r="L3413" s="18">
        <f t="shared" si="159"/>
        <v>42285.022824074069</v>
      </c>
      <c r="M3413" t="b">
        <v>0</v>
      </c>
      <c r="N3413">
        <v>78</v>
      </c>
      <c r="O3413" t="b">
        <v>1</v>
      </c>
      <c r="P3413" t="s">
        <v>8269</v>
      </c>
      <c r="Q3413" s="12" t="s">
        <v>8314</v>
      </c>
      <c r="R3413" s="12" t="s">
        <v>8315</v>
      </c>
      <c r="S3413">
        <f t="shared" si="161"/>
        <v>199.17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6">
        <f t="shared" si="160"/>
        <v>41879.959050925929</v>
      </c>
      <c r="L3414" s="18">
        <f t="shared" si="159"/>
        <v>41909.959050925929</v>
      </c>
      <c r="M3414" t="b">
        <v>0</v>
      </c>
      <c r="N3414">
        <v>26</v>
      </c>
      <c r="O3414" t="b">
        <v>1</v>
      </c>
      <c r="P3414" t="s">
        <v>8269</v>
      </c>
      <c r="Q3414" s="12" t="s">
        <v>8314</v>
      </c>
      <c r="R3414" s="12" t="s">
        <v>8315</v>
      </c>
      <c r="S3414">
        <f t="shared" si="161"/>
        <v>115.38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6">
        <f t="shared" si="160"/>
        <v>42053.733078703706</v>
      </c>
      <c r="L3415" s="18">
        <f t="shared" si="159"/>
        <v>42063.207638888889</v>
      </c>
      <c r="M3415" t="b">
        <v>0</v>
      </c>
      <c r="N3415">
        <v>14</v>
      </c>
      <c r="O3415" t="b">
        <v>1</v>
      </c>
      <c r="P3415" t="s">
        <v>8269</v>
      </c>
      <c r="Q3415" s="12" t="s">
        <v>8314</v>
      </c>
      <c r="R3415" s="12" t="s">
        <v>8315</v>
      </c>
      <c r="S3415">
        <f t="shared" si="161"/>
        <v>46.43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6">
        <f t="shared" si="160"/>
        <v>42675.832465277781</v>
      </c>
      <c r="L3416" s="18">
        <f t="shared" si="159"/>
        <v>42705.332638888889</v>
      </c>
      <c r="M3416" t="b">
        <v>0</v>
      </c>
      <c r="N3416">
        <v>44</v>
      </c>
      <c r="O3416" t="b">
        <v>1</v>
      </c>
      <c r="P3416" t="s">
        <v>8269</v>
      </c>
      <c r="Q3416" s="12" t="s">
        <v>8314</v>
      </c>
      <c r="R3416" s="12" t="s">
        <v>8315</v>
      </c>
      <c r="S3416">
        <f t="shared" si="161"/>
        <v>70.569999999999993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6">
        <f t="shared" si="160"/>
        <v>42467.144166666665</v>
      </c>
      <c r="L3417" s="18">
        <f t="shared" si="159"/>
        <v>42477.979166666672</v>
      </c>
      <c r="M3417" t="b">
        <v>0</v>
      </c>
      <c r="N3417">
        <v>9</v>
      </c>
      <c r="O3417" t="b">
        <v>1</v>
      </c>
      <c r="P3417" t="s">
        <v>8269</v>
      </c>
      <c r="Q3417" s="12" t="s">
        <v>8314</v>
      </c>
      <c r="R3417" s="12" t="s">
        <v>8315</v>
      </c>
      <c r="S3417">
        <f t="shared" si="161"/>
        <v>22.22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6">
        <f t="shared" si="160"/>
        <v>42089.412557870368</v>
      </c>
      <c r="L3418" s="18">
        <f t="shared" si="159"/>
        <v>42117.770833333328</v>
      </c>
      <c r="M3418" t="b">
        <v>0</v>
      </c>
      <c r="N3418">
        <v>30</v>
      </c>
      <c r="O3418" t="b">
        <v>1</v>
      </c>
      <c r="P3418" t="s">
        <v>8269</v>
      </c>
      <c r="Q3418" s="12" t="s">
        <v>8314</v>
      </c>
      <c r="R3418" s="12" t="s">
        <v>8315</v>
      </c>
      <c r="S3418">
        <f t="shared" si="161"/>
        <v>159.47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6">
        <f t="shared" si="160"/>
        <v>41894.91375</v>
      </c>
      <c r="L3419" s="18">
        <f t="shared" si="159"/>
        <v>41938.029861111114</v>
      </c>
      <c r="M3419" t="b">
        <v>0</v>
      </c>
      <c r="N3419">
        <v>45</v>
      </c>
      <c r="O3419" t="b">
        <v>1</v>
      </c>
      <c r="P3419" t="s">
        <v>8269</v>
      </c>
      <c r="Q3419" s="12" t="s">
        <v>8314</v>
      </c>
      <c r="R3419" s="12" t="s">
        <v>8315</v>
      </c>
      <c r="S3419">
        <f t="shared" si="161"/>
        <v>37.78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6">
        <f t="shared" si="160"/>
        <v>41752.83457175926</v>
      </c>
      <c r="L3420" s="18">
        <f t="shared" si="159"/>
        <v>41782.83457175926</v>
      </c>
      <c r="M3420" t="b">
        <v>0</v>
      </c>
      <c r="N3420">
        <v>56</v>
      </c>
      <c r="O3420" t="b">
        <v>1</v>
      </c>
      <c r="P3420" t="s">
        <v>8269</v>
      </c>
      <c r="Q3420" s="12" t="s">
        <v>8314</v>
      </c>
      <c r="R3420" s="12" t="s">
        <v>8315</v>
      </c>
      <c r="S3420">
        <f t="shared" si="161"/>
        <v>72.05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6">
        <f t="shared" si="160"/>
        <v>42448.821585648147</v>
      </c>
      <c r="L3421" s="18">
        <f t="shared" si="159"/>
        <v>42466.895833333328</v>
      </c>
      <c r="M3421" t="b">
        <v>0</v>
      </c>
      <c r="N3421">
        <v>46</v>
      </c>
      <c r="O3421" t="b">
        <v>1</v>
      </c>
      <c r="P3421" t="s">
        <v>8269</v>
      </c>
      <c r="Q3421" s="12" t="s">
        <v>8314</v>
      </c>
      <c r="R3421" s="12" t="s">
        <v>8315</v>
      </c>
      <c r="S3421">
        <f t="shared" si="161"/>
        <v>63.7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6">
        <f t="shared" si="160"/>
        <v>42405.090300925927</v>
      </c>
      <c r="L3422" s="18">
        <f t="shared" si="159"/>
        <v>42414</v>
      </c>
      <c r="M3422" t="b">
        <v>0</v>
      </c>
      <c r="N3422">
        <v>34</v>
      </c>
      <c r="O3422" t="b">
        <v>1</v>
      </c>
      <c r="P3422" t="s">
        <v>8269</v>
      </c>
      <c r="Q3422" s="12" t="s">
        <v>8314</v>
      </c>
      <c r="R3422" s="12" t="s">
        <v>8315</v>
      </c>
      <c r="S3422">
        <f t="shared" si="161"/>
        <v>28.41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6">
        <f t="shared" si="160"/>
        <v>42037.791238425925</v>
      </c>
      <c r="L3423" s="18">
        <f t="shared" si="159"/>
        <v>42067.791238425925</v>
      </c>
      <c r="M3423" t="b">
        <v>0</v>
      </c>
      <c r="N3423">
        <v>98</v>
      </c>
      <c r="O3423" t="b">
        <v>1</v>
      </c>
      <c r="P3423" t="s">
        <v>8269</v>
      </c>
      <c r="Q3423" s="12" t="s">
        <v>8314</v>
      </c>
      <c r="R3423" s="12" t="s">
        <v>8315</v>
      </c>
      <c r="S3423">
        <f t="shared" si="161"/>
        <v>103.21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6">
        <f t="shared" si="160"/>
        <v>42323.562222222223</v>
      </c>
      <c r="L3424" s="18">
        <f t="shared" si="159"/>
        <v>42352</v>
      </c>
      <c r="M3424" t="b">
        <v>0</v>
      </c>
      <c r="N3424">
        <v>46</v>
      </c>
      <c r="O3424" t="b">
        <v>1</v>
      </c>
      <c r="P3424" t="s">
        <v>8269</v>
      </c>
      <c r="Q3424" s="12" t="s">
        <v>8314</v>
      </c>
      <c r="R3424" s="12" t="s">
        <v>8315</v>
      </c>
      <c r="S3424">
        <f t="shared" si="161"/>
        <v>71.150000000000006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6">
        <f t="shared" si="160"/>
        <v>42088.911354166667</v>
      </c>
      <c r="L3425" s="18">
        <f t="shared" si="159"/>
        <v>42118.911354166667</v>
      </c>
      <c r="M3425" t="b">
        <v>0</v>
      </c>
      <c r="N3425">
        <v>10</v>
      </c>
      <c r="O3425" t="b">
        <v>1</v>
      </c>
      <c r="P3425" t="s">
        <v>8269</v>
      </c>
      <c r="Q3425" s="12" t="s">
        <v>8314</v>
      </c>
      <c r="R3425" s="12" t="s">
        <v>8315</v>
      </c>
      <c r="S3425">
        <f t="shared" si="161"/>
        <v>35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6">
        <f t="shared" si="160"/>
        <v>42018.676898148144</v>
      </c>
      <c r="L3426" s="18">
        <f t="shared" si="159"/>
        <v>42040.290972222225</v>
      </c>
      <c r="M3426" t="b">
        <v>0</v>
      </c>
      <c r="N3426">
        <v>76</v>
      </c>
      <c r="O3426" t="b">
        <v>1</v>
      </c>
      <c r="P3426" t="s">
        <v>8269</v>
      </c>
      <c r="Q3426" s="12" t="s">
        <v>8314</v>
      </c>
      <c r="R3426" s="12" t="s">
        <v>8315</v>
      </c>
      <c r="S3426">
        <f t="shared" si="161"/>
        <v>81.78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6">
        <f t="shared" si="160"/>
        <v>41884.617314814815</v>
      </c>
      <c r="L3427" s="18">
        <f t="shared" si="159"/>
        <v>41916.617314814815</v>
      </c>
      <c r="M3427" t="b">
        <v>0</v>
      </c>
      <c r="N3427">
        <v>104</v>
      </c>
      <c r="O3427" t="b">
        <v>1</v>
      </c>
      <c r="P3427" t="s">
        <v>8269</v>
      </c>
      <c r="Q3427" s="12" t="s">
        <v>8314</v>
      </c>
      <c r="R3427" s="12" t="s">
        <v>8315</v>
      </c>
      <c r="S3427">
        <f t="shared" si="161"/>
        <v>297.02999999999997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6">
        <f t="shared" si="160"/>
        <v>41884.056747685187</v>
      </c>
      <c r="L3428" s="18">
        <f t="shared" si="159"/>
        <v>41903.083333333336</v>
      </c>
      <c r="M3428" t="b">
        <v>0</v>
      </c>
      <c r="N3428">
        <v>87</v>
      </c>
      <c r="O3428" t="b">
        <v>1</v>
      </c>
      <c r="P3428" t="s">
        <v>8269</v>
      </c>
      <c r="Q3428" s="12" t="s">
        <v>8314</v>
      </c>
      <c r="R3428" s="12" t="s">
        <v>8315</v>
      </c>
      <c r="S3428">
        <f t="shared" si="161"/>
        <v>46.61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6">
        <f t="shared" si="160"/>
        <v>41792.645277777774</v>
      </c>
      <c r="L3429" s="18">
        <f t="shared" si="159"/>
        <v>41822.645277777774</v>
      </c>
      <c r="M3429" t="b">
        <v>0</v>
      </c>
      <c r="N3429">
        <v>29</v>
      </c>
      <c r="O3429" t="b">
        <v>1</v>
      </c>
      <c r="P3429" t="s">
        <v>8269</v>
      </c>
      <c r="Q3429" s="12" t="s">
        <v>8314</v>
      </c>
      <c r="R3429" s="12" t="s">
        <v>8315</v>
      </c>
      <c r="S3429">
        <f t="shared" si="161"/>
        <v>51.72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6">
        <f t="shared" si="160"/>
        <v>42038.720451388886</v>
      </c>
      <c r="L3430" s="18">
        <f t="shared" si="159"/>
        <v>42063.708333333328</v>
      </c>
      <c r="M3430" t="b">
        <v>0</v>
      </c>
      <c r="N3430">
        <v>51</v>
      </c>
      <c r="O3430" t="b">
        <v>1</v>
      </c>
      <c r="P3430" t="s">
        <v>8269</v>
      </c>
      <c r="Q3430" s="12" t="s">
        <v>8314</v>
      </c>
      <c r="R3430" s="12" t="s">
        <v>8315</v>
      </c>
      <c r="S3430">
        <f t="shared" si="161"/>
        <v>40.29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6">
        <f t="shared" si="160"/>
        <v>42662.021539351852</v>
      </c>
      <c r="L3431" s="18">
        <f t="shared" si="159"/>
        <v>42676.021539351852</v>
      </c>
      <c r="M3431" t="b">
        <v>0</v>
      </c>
      <c r="N3431">
        <v>12</v>
      </c>
      <c r="O3431" t="b">
        <v>1</v>
      </c>
      <c r="P3431" t="s">
        <v>8269</v>
      </c>
      <c r="Q3431" s="12" t="s">
        <v>8314</v>
      </c>
      <c r="R3431" s="12" t="s">
        <v>8315</v>
      </c>
      <c r="S3431">
        <f t="shared" si="161"/>
        <v>16.25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6">
        <f t="shared" si="160"/>
        <v>41820.945613425924</v>
      </c>
      <c r="L3432" s="18">
        <f t="shared" si="159"/>
        <v>41850.945613425924</v>
      </c>
      <c r="M3432" t="b">
        <v>0</v>
      </c>
      <c r="N3432">
        <v>72</v>
      </c>
      <c r="O3432" t="b">
        <v>1</v>
      </c>
      <c r="P3432" t="s">
        <v>8269</v>
      </c>
      <c r="Q3432" s="12" t="s">
        <v>8314</v>
      </c>
      <c r="R3432" s="12" t="s">
        <v>8315</v>
      </c>
      <c r="S3432">
        <f t="shared" si="161"/>
        <v>30.15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6">
        <f t="shared" si="160"/>
        <v>41839.730937500004</v>
      </c>
      <c r="L3433" s="18">
        <f t="shared" si="159"/>
        <v>41869.730937500004</v>
      </c>
      <c r="M3433" t="b">
        <v>0</v>
      </c>
      <c r="N3433">
        <v>21</v>
      </c>
      <c r="O3433" t="b">
        <v>1</v>
      </c>
      <c r="P3433" t="s">
        <v>8269</v>
      </c>
      <c r="Q3433" s="12" t="s">
        <v>8314</v>
      </c>
      <c r="R3433" s="12" t="s">
        <v>8315</v>
      </c>
      <c r="S3433">
        <f t="shared" si="161"/>
        <v>95.24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6">
        <f t="shared" si="160"/>
        <v>42380.581180555557</v>
      </c>
      <c r="L3434" s="18">
        <f t="shared" si="159"/>
        <v>42405.916666666672</v>
      </c>
      <c r="M3434" t="b">
        <v>0</v>
      </c>
      <c r="N3434">
        <v>42</v>
      </c>
      <c r="O3434" t="b">
        <v>1</v>
      </c>
      <c r="P3434" t="s">
        <v>8269</v>
      </c>
      <c r="Q3434" s="12" t="s">
        <v>8314</v>
      </c>
      <c r="R3434" s="12" t="s">
        <v>8315</v>
      </c>
      <c r="S3434">
        <f t="shared" si="161"/>
        <v>52.21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6">
        <f t="shared" si="160"/>
        <v>41776.063136574077</v>
      </c>
      <c r="L3435" s="18">
        <f t="shared" si="159"/>
        <v>41807.125</v>
      </c>
      <c r="M3435" t="b">
        <v>0</v>
      </c>
      <c r="N3435">
        <v>71</v>
      </c>
      <c r="O3435" t="b">
        <v>1</v>
      </c>
      <c r="P3435" t="s">
        <v>8269</v>
      </c>
      <c r="Q3435" s="12" t="s">
        <v>8314</v>
      </c>
      <c r="R3435" s="12" t="s">
        <v>8315</v>
      </c>
      <c r="S3435">
        <f t="shared" si="161"/>
        <v>134.15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6">
        <f t="shared" si="160"/>
        <v>41800.380428240744</v>
      </c>
      <c r="L3436" s="18">
        <f t="shared" si="159"/>
        <v>41830.380428240744</v>
      </c>
      <c r="M3436" t="b">
        <v>0</v>
      </c>
      <c r="N3436">
        <v>168</v>
      </c>
      <c r="O3436" t="b">
        <v>1</v>
      </c>
      <c r="P3436" t="s">
        <v>8269</v>
      </c>
      <c r="Q3436" s="12" t="s">
        <v>8314</v>
      </c>
      <c r="R3436" s="12" t="s">
        <v>8315</v>
      </c>
      <c r="S3436">
        <f t="shared" si="161"/>
        <v>62.83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6">
        <f t="shared" si="160"/>
        <v>42572.61681712963</v>
      </c>
      <c r="L3437" s="18">
        <f t="shared" si="159"/>
        <v>42589.125</v>
      </c>
      <c r="M3437" t="b">
        <v>0</v>
      </c>
      <c r="N3437">
        <v>19</v>
      </c>
      <c r="O3437" t="b">
        <v>1</v>
      </c>
      <c r="P3437" t="s">
        <v>8269</v>
      </c>
      <c r="Q3437" s="12" t="s">
        <v>8314</v>
      </c>
      <c r="R3437" s="12" t="s">
        <v>8315</v>
      </c>
      <c r="S3437">
        <f t="shared" si="161"/>
        <v>58.95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6">
        <f t="shared" si="160"/>
        <v>41851.541585648149</v>
      </c>
      <c r="L3438" s="18">
        <f t="shared" si="159"/>
        <v>41872.686111111114</v>
      </c>
      <c r="M3438" t="b">
        <v>0</v>
      </c>
      <c r="N3438">
        <v>37</v>
      </c>
      <c r="O3438" t="b">
        <v>1</v>
      </c>
      <c r="P3438" t="s">
        <v>8269</v>
      </c>
      <c r="Q3438" s="12" t="s">
        <v>8314</v>
      </c>
      <c r="R3438" s="12" t="s">
        <v>8315</v>
      </c>
      <c r="S3438">
        <f t="shared" si="161"/>
        <v>143.11000000000001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6">
        <f t="shared" si="160"/>
        <v>42205.710879629631</v>
      </c>
      <c r="L3439" s="18">
        <f t="shared" si="159"/>
        <v>42235.710879629631</v>
      </c>
      <c r="M3439" t="b">
        <v>0</v>
      </c>
      <c r="N3439">
        <v>36</v>
      </c>
      <c r="O3439" t="b">
        <v>1</v>
      </c>
      <c r="P3439" t="s">
        <v>8269</v>
      </c>
      <c r="Q3439" s="12" t="s">
        <v>8314</v>
      </c>
      <c r="R3439" s="12" t="s">
        <v>8315</v>
      </c>
      <c r="S3439">
        <f t="shared" si="161"/>
        <v>84.17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6">
        <f t="shared" si="160"/>
        <v>42100.927858796291</v>
      </c>
      <c r="L3440" s="18">
        <f t="shared" si="159"/>
        <v>42126.875</v>
      </c>
      <c r="M3440" t="b">
        <v>0</v>
      </c>
      <c r="N3440">
        <v>14</v>
      </c>
      <c r="O3440" t="b">
        <v>1</v>
      </c>
      <c r="P3440" t="s">
        <v>8269</v>
      </c>
      <c r="Q3440" s="12" t="s">
        <v>8314</v>
      </c>
      <c r="R3440" s="12" t="s">
        <v>8315</v>
      </c>
      <c r="S3440">
        <f t="shared" si="161"/>
        <v>186.07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6">
        <f t="shared" si="160"/>
        <v>42374.911226851851</v>
      </c>
      <c r="L3441" s="18">
        <f t="shared" si="159"/>
        <v>42388.207638888889</v>
      </c>
      <c r="M3441" t="b">
        <v>0</v>
      </c>
      <c r="N3441">
        <v>18</v>
      </c>
      <c r="O3441" t="b">
        <v>1</v>
      </c>
      <c r="P3441" t="s">
        <v>8269</v>
      </c>
      <c r="Q3441" s="12" t="s">
        <v>8314</v>
      </c>
      <c r="R3441" s="12" t="s">
        <v>8315</v>
      </c>
      <c r="S3441">
        <f t="shared" si="161"/>
        <v>89.79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6">
        <f t="shared" si="160"/>
        <v>41809.12300925926</v>
      </c>
      <c r="L3442" s="18">
        <f t="shared" si="159"/>
        <v>41831.677083333336</v>
      </c>
      <c r="M3442" t="b">
        <v>0</v>
      </c>
      <c r="N3442">
        <v>82</v>
      </c>
      <c r="O3442" t="b">
        <v>1</v>
      </c>
      <c r="P3442" t="s">
        <v>8269</v>
      </c>
      <c r="Q3442" s="12" t="s">
        <v>8314</v>
      </c>
      <c r="R3442" s="12" t="s">
        <v>8315</v>
      </c>
      <c r="S3442">
        <f t="shared" si="161"/>
        <v>64.16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6">
        <f t="shared" si="160"/>
        <v>42294.429641203707</v>
      </c>
      <c r="L3443" s="18">
        <f t="shared" si="159"/>
        <v>42321.845138888893</v>
      </c>
      <c r="M3443" t="b">
        <v>0</v>
      </c>
      <c r="N3443">
        <v>43</v>
      </c>
      <c r="O3443" t="b">
        <v>1</v>
      </c>
      <c r="P3443" t="s">
        <v>8269</v>
      </c>
      <c r="Q3443" s="12" t="s">
        <v>8314</v>
      </c>
      <c r="R3443" s="12" t="s">
        <v>8315</v>
      </c>
      <c r="S3443">
        <f t="shared" si="161"/>
        <v>59.65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6">
        <f t="shared" si="160"/>
        <v>42124.841111111105</v>
      </c>
      <c r="L3444" s="18">
        <f t="shared" si="159"/>
        <v>42154.841111111105</v>
      </c>
      <c r="M3444" t="b">
        <v>0</v>
      </c>
      <c r="N3444">
        <v>8</v>
      </c>
      <c r="O3444" t="b">
        <v>1</v>
      </c>
      <c r="P3444" t="s">
        <v>8269</v>
      </c>
      <c r="Q3444" s="12" t="s">
        <v>8314</v>
      </c>
      <c r="R3444" s="12" t="s">
        <v>8315</v>
      </c>
      <c r="S3444">
        <f t="shared" si="161"/>
        <v>31.25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6">
        <f t="shared" si="160"/>
        <v>41861.524837962963</v>
      </c>
      <c r="L3445" s="18">
        <f t="shared" si="159"/>
        <v>41891.524837962963</v>
      </c>
      <c r="M3445" t="b">
        <v>0</v>
      </c>
      <c r="N3445">
        <v>45</v>
      </c>
      <c r="O3445" t="b">
        <v>1</v>
      </c>
      <c r="P3445" t="s">
        <v>8269</v>
      </c>
      <c r="Q3445" s="12" t="s">
        <v>8314</v>
      </c>
      <c r="R3445" s="12" t="s">
        <v>8315</v>
      </c>
      <c r="S3445">
        <f t="shared" si="161"/>
        <v>41.22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6">
        <f t="shared" si="160"/>
        <v>42521.291504629626</v>
      </c>
      <c r="L3446" s="18">
        <f t="shared" si="159"/>
        <v>42529.582638888889</v>
      </c>
      <c r="M3446" t="b">
        <v>0</v>
      </c>
      <c r="N3446">
        <v>20</v>
      </c>
      <c r="O3446" t="b">
        <v>1</v>
      </c>
      <c r="P3446" t="s">
        <v>8269</v>
      </c>
      <c r="Q3446" s="12" t="s">
        <v>8314</v>
      </c>
      <c r="R3446" s="12" t="s">
        <v>8315</v>
      </c>
      <c r="S3446">
        <f t="shared" si="161"/>
        <v>43.35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6">
        <f t="shared" si="160"/>
        <v>42272.530509259261</v>
      </c>
      <c r="L3447" s="18">
        <f t="shared" si="159"/>
        <v>42300.530509259261</v>
      </c>
      <c r="M3447" t="b">
        <v>0</v>
      </c>
      <c r="N3447">
        <v>31</v>
      </c>
      <c r="O3447" t="b">
        <v>1</v>
      </c>
      <c r="P3447" t="s">
        <v>8269</v>
      </c>
      <c r="Q3447" s="12" t="s">
        <v>8314</v>
      </c>
      <c r="R3447" s="12" t="s">
        <v>8315</v>
      </c>
      <c r="S3447">
        <f t="shared" si="161"/>
        <v>64.52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6">
        <f t="shared" si="160"/>
        <v>42016.832465277781</v>
      </c>
      <c r="L3448" s="18">
        <f t="shared" si="159"/>
        <v>42040.513888888891</v>
      </c>
      <c r="M3448" t="b">
        <v>0</v>
      </c>
      <c r="N3448">
        <v>25</v>
      </c>
      <c r="O3448" t="b">
        <v>1</v>
      </c>
      <c r="P3448" t="s">
        <v>8269</v>
      </c>
      <c r="Q3448" s="12" t="s">
        <v>8314</v>
      </c>
      <c r="R3448" s="12" t="s">
        <v>8315</v>
      </c>
      <c r="S3448">
        <f t="shared" si="161"/>
        <v>43.28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6">
        <f t="shared" si="160"/>
        <v>42402.889027777783</v>
      </c>
      <c r="L3449" s="18">
        <f t="shared" si="159"/>
        <v>42447.847361111111</v>
      </c>
      <c r="M3449" t="b">
        <v>0</v>
      </c>
      <c r="N3449">
        <v>14</v>
      </c>
      <c r="O3449" t="b">
        <v>1</v>
      </c>
      <c r="P3449" t="s">
        <v>8269</v>
      </c>
      <c r="Q3449" s="12" t="s">
        <v>8314</v>
      </c>
      <c r="R3449" s="12" t="s">
        <v>8315</v>
      </c>
      <c r="S3449">
        <f t="shared" si="161"/>
        <v>77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6">
        <f t="shared" si="160"/>
        <v>41960.119085648148</v>
      </c>
      <c r="L3450" s="18">
        <f t="shared" si="159"/>
        <v>41990.119085648148</v>
      </c>
      <c r="M3450" t="b">
        <v>0</v>
      </c>
      <c r="N3450">
        <v>45</v>
      </c>
      <c r="O3450" t="b">
        <v>1</v>
      </c>
      <c r="P3450" t="s">
        <v>8269</v>
      </c>
      <c r="Q3450" s="12" t="s">
        <v>8314</v>
      </c>
      <c r="R3450" s="12" t="s">
        <v>8315</v>
      </c>
      <c r="S3450">
        <f t="shared" si="161"/>
        <v>51.22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6">
        <f t="shared" si="160"/>
        <v>42532.052523148144</v>
      </c>
      <c r="L3451" s="18">
        <f t="shared" si="159"/>
        <v>42560.166666666672</v>
      </c>
      <c r="M3451" t="b">
        <v>0</v>
      </c>
      <c r="N3451">
        <v>20</v>
      </c>
      <c r="O3451" t="b">
        <v>1</v>
      </c>
      <c r="P3451" t="s">
        <v>8269</v>
      </c>
      <c r="Q3451" s="12" t="s">
        <v>8314</v>
      </c>
      <c r="R3451" s="12" t="s">
        <v>8315</v>
      </c>
      <c r="S3451">
        <f t="shared" si="161"/>
        <v>68.25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6">
        <f t="shared" si="160"/>
        <v>42036.704525462963</v>
      </c>
      <c r="L3452" s="18">
        <f t="shared" si="159"/>
        <v>42096.662858796291</v>
      </c>
      <c r="M3452" t="b">
        <v>0</v>
      </c>
      <c r="N3452">
        <v>39</v>
      </c>
      <c r="O3452" t="b">
        <v>1</v>
      </c>
      <c r="P3452" t="s">
        <v>8269</v>
      </c>
      <c r="Q3452" s="12" t="s">
        <v>8314</v>
      </c>
      <c r="R3452" s="12" t="s">
        <v>8315</v>
      </c>
      <c r="S3452">
        <f t="shared" si="161"/>
        <v>19.489999999999998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6">
        <f t="shared" si="160"/>
        <v>42088.723692129628</v>
      </c>
      <c r="L3453" s="18">
        <f t="shared" si="159"/>
        <v>42115.723692129628</v>
      </c>
      <c r="M3453" t="b">
        <v>0</v>
      </c>
      <c r="N3453">
        <v>16</v>
      </c>
      <c r="O3453" t="b">
        <v>1</v>
      </c>
      <c r="P3453" t="s">
        <v>8269</v>
      </c>
      <c r="Q3453" s="12" t="s">
        <v>8314</v>
      </c>
      <c r="R3453" s="12" t="s">
        <v>8315</v>
      </c>
      <c r="S3453">
        <f t="shared" si="161"/>
        <v>41.13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6">
        <f t="shared" si="160"/>
        <v>41820.639189814814</v>
      </c>
      <c r="L3454" s="18">
        <f t="shared" si="159"/>
        <v>41843.165972222225</v>
      </c>
      <c r="M3454" t="b">
        <v>0</v>
      </c>
      <c r="N3454">
        <v>37</v>
      </c>
      <c r="O3454" t="b">
        <v>1</v>
      </c>
      <c r="P3454" t="s">
        <v>8269</v>
      </c>
      <c r="Q3454" s="12" t="s">
        <v>8314</v>
      </c>
      <c r="R3454" s="12" t="s">
        <v>8315</v>
      </c>
      <c r="S3454">
        <f t="shared" si="161"/>
        <v>41.41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6">
        <f t="shared" si="160"/>
        <v>42535.97865740741</v>
      </c>
      <c r="L3455" s="18">
        <f t="shared" si="159"/>
        <v>42595.97865740741</v>
      </c>
      <c r="M3455" t="b">
        <v>0</v>
      </c>
      <c r="N3455">
        <v>14</v>
      </c>
      <c r="O3455" t="b">
        <v>1</v>
      </c>
      <c r="P3455" t="s">
        <v>8269</v>
      </c>
      <c r="Q3455" s="12" t="s">
        <v>8314</v>
      </c>
      <c r="R3455" s="12" t="s">
        <v>8315</v>
      </c>
      <c r="S3455">
        <f t="shared" si="161"/>
        <v>27.5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6">
        <f t="shared" si="160"/>
        <v>41821.698599537034</v>
      </c>
      <c r="L3456" s="18">
        <f t="shared" si="159"/>
        <v>41851.698599537034</v>
      </c>
      <c r="M3456" t="b">
        <v>0</v>
      </c>
      <c r="N3456">
        <v>21</v>
      </c>
      <c r="O3456" t="b">
        <v>1</v>
      </c>
      <c r="P3456" t="s">
        <v>8269</v>
      </c>
      <c r="Q3456" s="12" t="s">
        <v>8314</v>
      </c>
      <c r="R3456" s="12" t="s">
        <v>8315</v>
      </c>
      <c r="S3456">
        <f t="shared" si="161"/>
        <v>33.57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6">
        <f t="shared" si="160"/>
        <v>42626.7503125</v>
      </c>
      <c r="L3457" s="18">
        <f t="shared" si="159"/>
        <v>42656.7503125</v>
      </c>
      <c r="M3457" t="b">
        <v>0</v>
      </c>
      <c r="N3457">
        <v>69</v>
      </c>
      <c r="O3457" t="b">
        <v>1</v>
      </c>
      <c r="P3457" t="s">
        <v>8269</v>
      </c>
      <c r="Q3457" s="12" t="s">
        <v>8314</v>
      </c>
      <c r="R3457" s="12" t="s">
        <v>8315</v>
      </c>
      <c r="S3457">
        <f t="shared" si="161"/>
        <v>145.87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6">
        <f t="shared" si="160"/>
        <v>41821.205636574072</v>
      </c>
      <c r="L3458" s="18">
        <f t="shared" ref="L3458:L3521" si="162"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8269</v>
      </c>
      <c r="Q3458" s="12" t="s">
        <v>8314</v>
      </c>
      <c r="R3458" s="12" t="s">
        <v>8315</v>
      </c>
      <c r="S3458">
        <f t="shared" si="161"/>
        <v>358.69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6">
        <f t="shared" ref="K3459:K3522" si="163">(((J3459/60)/60)/24)+DATE(1970,1,1)</f>
        <v>42016.706678240742</v>
      </c>
      <c r="L3459" s="18">
        <f t="shared" si="162"/>
        <v>42047.249305555553</v>
      </c>
      <c r="M3459" t="b">
        <v>0</v>
      </c>
      <c r="N3459">
        <v>55</v>
      </c>
      <c r="O3459" t="b">
        <v>1</v>
      </c>
      <c r="P3459" t="s">
        <v>8269</v>
      </c>
      <c r="Q3459" s="12" t="s">
        <v>8314</v>
      </c>
      <c r="R3459" s="12" t="s">
        <v>8315</v>
      </c>
      <c r="S3459">
        <f t="shared" ref="S3459:S3522" si="164">IFERROR(ROUND(E3459/N3459,2),0)</f>
        <v>50.98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6">
        <f t="shared" si="163"/>
        <v>42011.202581018515</v>
      </c>
      <c r="L3460" s="18">
        <f t="shared" si="162"/>
        <v>42038.185416666667</v>
      </c>
      <c r="M3460" t="b">
        <v>0</v>
      </c>
      <c r="N3460">
        <v>27</v>
      </c>
      <c r="O3460" t="b">
        <v>1</v>
      </c>
      <c r="P3460" t="s">
        <v>8269</v>
      </c>
      <c r="Q3460" s="12" t="s">
        <v>8314</v>
      </c>
      <c r="R3460" s="12" t="s">
        <v>8315</v>
      </c>
      <c r="S3460">
        <f t="shared" si="164"/>
        <v>45.04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6">
        <f t="shared" si="163"/>
        <v>42480.479861111111</v>
      </c>
      <c r="L3461" s="18">
        <f t="shared" si="162"/>
        <v>42510.479861111111</v>
      </c>
      <c r="M3461" t="b">
        <v>0</v>
      </c>
      <c r="N3461">
        <v>36</v>
      </c>
      <c r="O3461" t="b">
        <v>1</v>
      </c>
      <c r="P3461" t="s">
        <v>8269</v>
      </c>
      <c r="Q3461" s="12" t="s">
        <v>8314</v>
      </c>
      <c r="R3461" s="12" t="s">
        <v>8315</v>
      </c>
      <c r="S3461">
        <f t="shared" si="164"/>
        <v>17.53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6">
        <f t="shared" si="163"/>
        <v>41852.527222222219</v>
      </c>
      <c r="L3462" s="18">
        <f t="shared" si="162"/>
        <v>41866.527222222219</v>
      </c>
      <c r="M3462" t="b">
        <v>0</v>
      </c>
      <c r="N3462">
        <v>19</v>
      </c>
      <c r="O3462" t="b">
        <v>1</v>
      </c>
      <c r="P3462" t="s">
        <v>8269</v>
      </c>
      <c r="Q3462" s="12" t="s">
        <v>8314</v>
      </c>
      <c r="R3462" s="12" t="s">
        <v>8315</v>
      </c>
      <c r="S3462">
        <f t="shared" si="164"/>
        <v>50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6">
        <f t="shared" si="163"/>
        <v>42643.632858796293</v>
      </c>
      <c r="L3463" s="18">
        <f t="shared" si="162"/>
        <v>42672.125</v>
      </c>
      <c r="M3463" t="b">
        <v>0</v>
      </c>
      <c r="N3463">
        <v>12</v>
      </c>
      <c r="O3463" t="b">
        <v>1</v>
      </c>
      <c r="P3463" t="s">
        <v>8269</v>
      </c>
      <c r="Q3463" s="12" t="s">
        <v>8314</v>
      </c>
      <c r="R3463" s="12" t="s">
        <v>8315</v>
      </c>
      <c r="S3463">
        <f t="shared" si="164"/>
        <v>57.92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6">
        <f t="shared" si="163"/>
        <v>42179.898472222223</v>
      </c>
      <c r="L3464" s="18">
        <f t="shared" si="162"/>
        <v>42195.75</v>
      </c>
      <c r="M3464" t="b">
        <v>0</v>
      </c>
      <c r="N3464">
        <v>17</v>
      </c>
      <c r="O3464" t="b">
        <v>1</v>
      </c>
      <c r="P3464" t="s">
        <v>8269</v>
      </c>
      <c r="Q3464" s="12" t="s">
        <v>8314</v>
      </c>
      <c r="R3464" s="12" t="s">
        <v>8315</v>
      </c>
      <c r="S3464">
        <f t="shared" si="164"/>
        <v>29.71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6">
        <f t="shared" si="163"/>
        <v>42612.918807870374</v>
      </c>
      <c r="L3465" s="18">
        <f t="shared" si="162"/>
        <v>42654.165972222225</v>
      </c>
      <c r="M3465" t="b">
        <v>0</v>
      </c>
      <c r="N3465">
        <v>114</v>
      </c>
      <c r="O3465" t="b">
        <v>1</v>
      </c>
      <c r="P3465" t="s">
        <v>8269</v>
      </c>
      <c r="Q3465" s="12" t="s">
        <v>8314</v>
      </c>
      <c r="R3465" s="12" t="s">
        <v>8315</v>
      </c>
      <c r="S3465">
        <f t="shared" si="164"/>
        <v>90.68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6">
        <f t="shared" si="163"/>
        <v>42575.130057870367</v>
      </c>
      <c r="L3466" s="18">
        <f t="shared" si="162"/>
        <v>42605.130057870367</v>
      </c>
      <c r="M3466" t="b">
        <v>0</v>
      </c>
      <c r="N3466">
        <v>93</v>
      </c>
      <c r="O3466" t="b">
        <v>1</v>
      </c>
      <c r="P3466" t="s">
        <v>8269</v>
      </c>
      <c r="Q3466" s="12" t="s">
        <v>8314</v>
      </c>
      <c r="R3466" s="12" t="s">
        <v>8315</v>
      </c>
      <c r="S3466">
        <f t="shared" si="164"/>
        <v>55.01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6">
        <f t="shared" si="163"/>
        <v>42200.625833333332</v>
      </c>
      <c r="L3467" s="18">
        <f t="shared" si="162"/>
        <v>42225.666666666672</v>
      </c>
      <c r="M3467" t="b">
        <v>0</v>
      </c>
      <c r="N3467">
        <v>36</v>
      </c>
      <c r="O3467" t="b">
        <v>1</v>
      </c>
      <c r="P3467" t="s">
        <v>8269</v>
      </c>
      <c r="Q3467" s="12" t="s">
        <v>8314</v>
      </c>
      <c r="R3467" s="12" t="s">
        <v>8315</v>
      </c>
      <c r="S3467">
        <f t="shared" si="164"/>
        <v>57.22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6">
        <f t="shared" si="163"/>
        <v>42420.019097222219</v>
      </c>
      <c r="L3468" s="18">
        <f t="shared" si="162"/>
        <v>42479.977430555555</v>
      </c>
      <c r="M3468" t="b">
        <v>0</v>
      </c>
      <c r="N3468">
        <v>61</v>
      </c>
      <c r="O3468" t="b">
        <v>1</v>
      </c>
      <c r="P3468" t="s">
        <v>8269</v>
      </c>
      <c r="Q3468" s="12" t="s">
        <v>8314</v>
      </c>
      <c r="R3468" s="12" t="s">
        <v>8315</v>
      </c>
      <c r="S3468">
        <f t="shared" si="164"/>
        <v>72.95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6">
        <f t="shared" si="163"/>
        <v>42053.671666666662</v>
      </c>
      <c r="L3469" s="18">
        <f t="shared" si="162"/>
        <v>42083.630000000005</v>
      </c>
      <c r="M3469" t="b">
        <v>0</v>
      </c>
      <c r="N3469">
        <v>47</v>
      </c>
      <c r="O3469" t="b">
        <v>1</v>
      </c>
      <c r="P3469" t="s">
        <v>8269</v>
      </c>
      <c r="Q3469" s="12" t="s">
        <v>8314</v>
      </c>
      <c r="R3469" s="12" t="s">
        <v>8315</v>
      </c>
      <c r="S3469">
        <f t="shared" si="164"/>
        <v>64.47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6">
        <f t="shared" si="163"/>
        <v>42605.765381944439</v>
      </c>
      <c r="L3470" s="18">
        <f t="shared" si="162"/>
        <v>42634.125</v>
      </c>
      <c r="M3470" t="b">
        <v>0</v>
      </c>
      <c r="N3470">
        <v>17</v>
      </c>
      <c r="O3470" t="b">
        <v>1</v>
      </c>
      <c r="P3470" t="s">
        <v>8269</v>
      </c>
      <c r="Q3470" s="12" t="s">
        <v>8314</v>
      </c>
      <c r="R3470" s="12" t="s">
        <v>8315</v>
      </c>
      <c r="S3470">
        <f t="shared" si="164"/>
        <v>716.35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6">
        <f t="shared" si="163"/>
        <v>42458.641724537039</v>
      </c>
      <c r="L3471" s="18">
        <f t="shared" si="162"/>
        <v>42488.641724537039</v>
      </c>
      <c r="M3471" t="b">
        <v>0</v>
      </c>
      <c r="N3471">
        <v>63</v>
      </c>
      <c r="O3471" t="b">
        <v>1</v>
      </c>
      <c r="P3471" t="s">
        <v>8269</v>
      </c>
      <c r="Q3471" s="12" t="s">
        <v>8314</v>
      </c>
      <c r="R3471" s="12" t="s">
        <v>8315</v>
      </c>
      <c r="S3471">
        <f t="shared" si="164"/>
        <v>50.4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6">
        <f t="shared" si="163"/>
        <v>42529.022013888884</v>
      </c>
      <c r="L3472" s="18">
        <f t="shared" si="162"/>
        <v>42566.901388888888</v>
      </c>
      <c r="M3472" t="b">
        <v>0</v>
      </c>
      <c r="N3472">
        <v>9</v>
      </c>
      <c r="O3472" t="b">
        <v>1</v>
      </c>
      <c r="P3472" t="s">
        <v>8269</v>
      </c>
      <c r="Q3472" s="12" t="s">
        <v>8314</v>
      </c>
      <c r="R3472" s="12" t="s">
        <v>8315</v>
      </c>
      <c r="S3472">
        <f t="shared" si="164"/>
        <v>41.67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6">
        <f t="shared" si="163"/>
        <v>41841.820486111108</v>
      </c>
      <c r="L3473" s="18">
        <f t="shared" si="162"/>
        <v>41882.833333333336</v>
      </c>
      <c r="M3473" t="b">
        <v>0</v>
      </c>
      <c r="N3473">
        <v>30</v>
      </c>
      <c r="O3473" t="b">
        <v>1</v>
      </c>
      <c r="P3473" t="s">
        <v>8269</v>
      </c>
      <c r="Q3473" s="12" t="s">
        <v>8314</v>
      </c>
      <c r="R3473" s="12" t="s">
        <v>8315</v>
      </c>
      <c r="S3473">
        <f t="shared" si="164"/>
        <v>35.770000000000003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6">
        <f t="shared" si="163"/>
        <v>41928.170497685183</v>
      </c>
      <c r="L3474" s="18">
        <f t="shared" si="162"/>
        <v>41949.249305555553</v>
      </c>
      <c r="M3474" t="b">
        <v>0</v>
      </c>
      <c r="N3474">
        <v>23</v>
      </c>
      <c r="O3474" t="b">
        <v>1</v>
      </c>
      <c r="P3474" t="s">
        <v>8269</v>
      </c>
      <c r="Q3474" s="12" t="s">
        <v>8314</v>
      </c>
      <c r="R3474" s="12" t="s">
        <v>8315</v>
      </c>
      <c r="S3474">
        <f t="shared" si="164"/>
        <v>88.74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6">
        <f t="shared" si="163"/>
        <v>42062.834444444445</v>
      </c>
      <c r="L3475" s="18">
        <f t="shared" si="162"/>
        <v>42083.852083333331</v>
      </c>
      <c r="M3475" t="b">
        <v>0</v>
      </c>
      <c r="N3475">
        <v>33</v>
      </c>
      <c r="O3475" t="b">
        <v>1</v>
      </c>
      <c r="P3475" t="s">
        <v>8269</v>
      </c>
      <c r="Q3475" s="12" t="s">
        <v>8314</v>
      </c>
      <c r="R3475" s="12" t="s">
        <v>8315</v>
      </c>
      <c r="S3475">
        <f t="shared" si="164"/>
        <v>148.47999999999999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6">
        <f t="shared" si="163"/>
        <v>42541.501516203702</v>
      </c>
      <c r="L3476" s="18">
        <f t="shared" si="162"/>
        <v>42571.501516203702</v>
      </c>
      <c r="M3476" t="b">
        <v>0</v>
      </c>
      <c r="N3476">
        <v>39</v>
      </c>
      <c r="O3476" t="b">
        <v>1</v>
      </c>
      <c r="P3476" t="s">
        <v>8269</v>
      </c>
      <c r="Q3476" s="12" t="s">
        <v>8314</v>
      </c>
      <c r="R3476" s="12" t="s">
        <v>8315</v>
      </c>
      <c r="S3476">
        <f t="shared" si="164"/>
        <v>51.79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6">
        <f t="shared" si="163"/>
        <v>41918.880833333329</v>
      </c>
      <c r="L3477" s="18">
        <f t="shared" si="162"/>
        <v>41946</v>
      </c>
      <c r="M3477" t="b">
        <v>0</v>
      </c>
      <c r="N3477">
        <v>17</v>
      </c>
      <c r="O3477" t="b">
        <v>1</v>
      </c>
      <c r="P3477" t="s">
        <v>8269</v>
      </c>
      <c r="Q3477" s="12" t="s">
        <v>8314</v>
      </c>
      <c r="R3477" s="12" t="s">
        <v>8315</v>
      </c>
      <c r="S3477">
        <f t="shared" si="164"/>
        <v>20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6">
        <f t="shared" si="163"/>
        <v>41921.279976851853</v>
      </c>
      <c r="L3478" s="18">
        <f t="shared" si="162"/>
        <v>41939.125</v>
      </c>
      <c r="M3478" t="b">
        <v>0</v>
      </c>
      <c r="N3478">
        <v>6</v>
      </c>
      <c r="O3478" t="b">
        <v>1</v>
      </c>
      <c r="P3478" t="s">
        <v>8269</v>
      </c>
      <c r="Q3478" s="12" t="s">
        <v>8314</v>
      </c>
      <c r="R3478" s="12" t="s">
        <v>8315</v>
      </c>
      <c r="S3478">
        <f t="shared" si="164"/>
        <v>52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6">
        <f t="shared" si="163"/>
        <v>42128.736608796295</v>
      </c>
      <c r="L3479" s="18">
        <f t="shared" si="162"/>
        <v>42141.125</v>
      </c>
      <c r="M3479" t="b">
        <v>0</v>
      </c>
      <c r="N3479">
        <v>39</v>
      </c>
      <c r="O3479" t="b">
        <v>1</v>
      </c>
      <c r="P3479" t="s">
        <v>8269</v>
      </c>
      <c r="Q3479" s="12" t="s">
        <v>8314</v>
      </c>
      <c r="R3479" s="12" t="s">
        <v>8315</v>
      </c>
      <c r="S3479">
        <f t="shared" si="164"/>
        <v>53.23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6">
        <f t="shared" si="163"/>
        <v>42053.916921296302</v>
      </c>
      <c r="L3480" s="18">
        <f t="shared" si="162"/>
        <v>42079.875</v>
      </c>
      <c r="M3480" t="b">
        <v>0</v>
      </c>
      <c r="N3480">
        <v>57</v>
      </c>
      <c r="O3480" t="b">
        <v>1</v>
      </c>
      <c r="P3480" t="s">
        <v>8269</v>
      </c>
      <c r="Q3480" s="12" t="s">
        <v>8314</v>
      </c>
      <c r="R3480" s="12" t="s">
        <v>8315</v>
      </c>
      <c r="S3480">
        <f t="shared" si="164"/>
        <v>39.6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6">
        <f t="shared" si="163"/>
        <v>41781.855092592588</v>
      </c>
      <c r="L3481" s="18">
        <f t="shared" si="162"/>
        <v>41811.855092592588</v>
      </c>
      <c r="M3481" t="b">
        <v>0</v>
      </c>
      <c r="N3481">
        <v>56</v>
      </c>
      <c r="O3481" t="b">
        <v>1</v>
      </c>
      <c r="P3481" t="s">
        <v>8269</v>
      </c>
      <c r="Q3481" s="12" t="s">
        <v>8314</v>
      </c>
      <c r="R3481" s="12" t="s">
        <v>8315</v>
      </c>
      <c r="S3481">
        <f t="shared" si="164"/>
        <v>34.25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6">
        <f t="shared" si="163"/>
        <v>42171.317442129628</v>
      </c>
      <c r="L3482" s="18">
        <f t="shared" si="162"/>
        <v>42195.875</v>
      </c>
      <c r="M3482" t="b">
        <v>0</v>
      </c>
      <c r="N3482">
        <v>13</v>
      </c>
      <c r="O3482" t="b">
        <v>1</v>
      </c>
      <c r="P3482" t="s">
        <v>8269</v>
      </c>
      <c r="Q3482" s="12" t="s">
        <v>8314</v>
      </c>
      <c r="R3482" s="12" t="s">
        <v>8315</v>
      </c>
      <c r="S3482">
        <f t="shared" si="164"/>
        <v>164.62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6">
        <f t="shared" si="163"/>
        <v>41989.24754629629</v>
      </c>
      <c r="L3483" s="18">
        <f t="shared" si="162"/>
        <v>42006.24754629629</v>
      </c>
      <c r="M3483" t="b">
        <v>0</v>
      </c>
      <c r="N3483">
        <v>95</v>
      </c>
      <c r="O3483" t="b">
        <v>1</v>
      </c>
      <c r="P3483" t="s">
        <v>8269</v>
      </c>
      <c r="Q3483" s="12" t="s">
        <v>8314</v>
      </c>
      <c r="R3483" s="12" t="s">
        <v>8315</v>
      </c>
      <c r="S3483">
        <f t="shared" si="164"/>
        <v>125.05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6">
        <f t="shared" si="163"/>
        <v>41796.771597222221</v>
      </c>
      <c r="L3484" s="18">
        <f t="shared" si="162"/>
        <v>41826.771597222221</v>
      </c>
      <c r="M3484" t="b">
        <v>0</v>
      </c>
      <c r="N3484">
        <v>80</v>
      </c>
      <c r="O3484" t="b">
        <v>1</v>
      </c>
      <c r="P3484" t="s">
        <v>8269</v>
      </c>
      <c r="Q3484" s="12" t="s">
        <v>8314</v>
      </c>
      <c r="R3484" s="12" t="s">
        <v>8315</v>
      </c>
      <c r="S3484">
        <f t="shared" si="164"/>
        <v>51.88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6">
        <f t="shared" si="163"/>
        <v>41793.668761574074</v>
      </c>
      <c r="L3485" s="18">
        <f t="shared" si="162"/>
        <v>41823.668761574074</v>
      </c>
      <c r="M3485" t="b">
        <v>0</v>
      </c>
      <c r="N3485">
        <v>133</v>
      </c>
      <c r="O3485" t="b">
        <v>1</v>
      </c>
      <c r="P3485" t="s">
        <v>8269</v>
      </c>
      <c r="Q3485" s="12" t="s">
        <v>8314</v>
      </c>
      <c r="R3485" s="12" t="s">
        <v>8315</v>
      </c>
      <c r="S3485">
        <f t="shared" si="164"/>
        <v>40.29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6">
        <f t="shared" si="163"/>
        <v>42506.760405092587</v>
      </c>
      <c r="L3486" s="18">
        <f t="shared" si="162"/>
        <v>42536.760405092587</v>
      </c>
      <c r="M3486" t="b">
        <v>0</v>
      </c>
      <c r="N3486">
        <v>44</v>
      </c>
      <c r="O3486" t="b">
        <v>1</v>
      </c>
      <c r="P3486" t="s">
        <v>8269</v>
      </c>
      <c r="Q3486" s="12" t="s">
        <v>8314</v>
      </c>
      <c r="R3486" s="12" t="s">
        <v>8315</v>
      </c>
      <c r="S3486">
        <f t="shared" si="164"/>
        <v>64.91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6">
        <f t="shared" si="163"/>
        <v>42372.693055555559</v>
      </c>
      <c r="L3487" s="18">
        <f t="shared" si="162"/>
        <v>42402.693055555559</v>
      </c>
      <c r="M3487" t="b">
        <v>0</v>
      </c>
      <c r="N3487">
        <v>30</v>
      </c>
      <c r="O3487" t="b">
        <v>1</v>
      </c>
      <c r="P3487" t="s">
        <v>8269</v>
      </c>
      <c r="Q3487" s="12" t="s">
        <v>8314</v>
      </c>
      <c r="R3487" s="12" t="s">
        <v>8315</v>
      </c>
      <c r="S3487">
        <f t="shared" si="164"/>
        <v>55.33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6">
        <f t="shared" si="163"/>
        <v>42126.87501157407</v>
      </c>
      <c r="L3488" s="18">
        <f t="shared" si="162"/>
        <v>42158.290972222225</v>
      </c>
      <c r="M3488" t="b">
        <v>0</v>
      </c>
      <c r="N3488">
        <v>56</v>
      </c>
      <c r="O3488" t="b">
        <v>1</v>
      </c>
      <c r="P3488" t="s">
        <v>8269</v>
      </c>
      <c r="Q3488" s="12" t="s">
        <v>8314</v>
      </c>
      <c r="R3488" s="12" t="s">
        <v>8315</v>
      </c>
      <c r="S3488">
        <f t="shared" si="164"/>
        <v>83.14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6">
        <f t="shared" si="163"/>
        <v>42149.940416666665</v>
      </c>
      <c r="L3489" s="18">
        <f t="shared" si="162"/>
        <v>42179.940416666665</v>
      </c>
      <c r="M3489" t="b">
        <v>0</v>
      </c>
      <c r="N3489">
        <v>66</v>
      </c>
      <c r="O3489" t="b">
        <v>1</v>
      </c>
      <c r="P3489" t="s">
        <v>8269</v>
      </c>
      <c r="Q3489" s="12" t="s">
        <v>8314</v>
      </c>
      <c r="R3489" s="12" t="s">
        <v>8315</v>
      </c>
      <c r="S3489">
        <f t="shared" si="164"/>
        <v>38.71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6">
        <f t="shared" si="163"/>
        <v>42087.768055555556</v>
      </c>
      <c r="L3490" s="18">
        <f t="shared" si="162"/>
        <v>42111.666666666672</v>
      </c>
      <c r="M3490" t="b">
        <v>0</v>
      </c>
      <c r="N3490">
        <v>29</v>
      </c>
      <c r="O3490" t="b">
        <v>1</v>
      </c>
      <c r="P3490" t="s">
        <v>8269</v>
      </c>
      <c r="Q3490" s="12" t="s">
        <v>8314</v>
      </c>
      <c r="R3490" s="12" t="s">
        <v>8315</v>
      </c>
      <c r="S3490">
        <f t="shared" si="164"/>
        <v>125.38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6">
        <f t="shared" si="163"/>
        <v>41753.635775462964</v>
      </c>
      <c r="L3491" s="18">
        <f t="shared" si="162"/>
        <v>41783.875</v>
      </c>
      <c r="M3491" t="b">
        <v>0</v>
      </c>
      <c r="N3491">
        <v>72</v>
      </c>
      <c r="O3491" t="b">
        <v>1</v>
      </c>
      <c r="P3491" t="s">
        <v>8269</v>
      </c>
      <c r="Q3491" s="12" t="s">
        <v>8314</v>
      </c>
      <c r="R3491" s="12" t="s">
        <v>8315</v>
      </c>
      <c r="S3491">
        <f t="shared" si="164"/>
        <v>78.260000000000005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6">
        <f t="shared" si="163"/>
        <v>42443.802361111113</v>
      </c>
      <c r="L3492" s="18">
        <f t="shared" si="162"/>
        <v>42473.802361111113</v>
      </c>
      <c r="M3492" t="b">
        <v>0</v>
      </c>
      <c r="N3492">
        <v>27</v>
      </c>
      <c r="O3492" t="b">
        <v>1</v>
      </c>
      <c r="P3492" t="s">
        <v>8269</v>
      </c>
      <c r="Q3492" s="12" t="s">
        <v>8314</v>
      </c>
      <c r="R3492" s="12" t="s">
        <v>8315</v>
      </c>
      <c r="S3492">
        <f t="shared" si="164"/>
        <v>47.22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6">
        <f t="shared" si="163"/>
        <v>42121.249814814815</v>
      </c>
      <c r="L3493" s="18">
        <f t="shared" si="162"/>
        <v>42142.249814814815</v>
      </c>
      <c r="M3493" t="b">
        <v>0</v>
      </c>
      <c r="N3493">
        <v>10</v>
      </c>
      <c r="O3493" t="b">
        <v>1</v>
      </c>
      <c r="P3493" t="s">
        <v>8269</v>
      </c>
      <c r="Q3493" s="12" t="s">
        <v>8314</v>
      </c>
      <c r="R3493" s="12" t="s">
        <v>8315</v>
      </c>
      <c r="S3493">
        <f t="shared" si="164"/>
        <v>79.099999999999994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6">
        <f t="shared" si="163"/>
        <v>42268.009224537032</v>
      </c>
      <c r="L3494" s="18">
        <f t="shared" si="162"/>
        <v>42303.009224537032</v>
      </c>
      <c r="M3494" t="b">
        <v>0</v>
      </c>
      <c r="N3494">
        <v>35</v>
      </c>
      <c r="O3494" t="b">
        <v>1</v>
      </c>
      <c r="P3494" t="s">
        <v>8269</v>
      </c>
      <c r="Q3494" s="12" t="s">
        <v>8314</v>
      </c>
      <c r="R3494" s="12" t="s">
        <v>8315</v>
      </c>
      <c r="S3494">
        <f t="shared" si="164"/>
        <v>114.29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6">
        <f t="shared" si="163"/>
        <v>41848.866157407407</v>
      </c>
      <c r="L3495" s="18">
        <f t="shared" si="162"/>
        <v>41868.21597222222</v>
      </c>
      <c r="M3495" t="b">
        <v>0</v>
      </c>
      <c r="N3495">
        <v>29</v>
      </c>
      <c r="O3495" t="b">
        <v>1</v>
      </c>
      <c r="P3495" t="s">
        <v>8269</v>
      </c>
      <c r="Q3495" s="12" t="s">
        <v>8314</v>
      </c>
      <c r="R3495" s="12" t="s">
        <v>8315</v>
      </c>
      <c r="S3495">
        <f t="shared" si="164"/>
        <v>51.72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6">
        <f t="shared" si="163"/>
        <v>42689.214988425927</v>
      </c>
      <c r="L3496" s="18">
        <f t="shared" si="162"/>
        <v>42700.25</v>
      </c>
      <c r="M3496" t="b">
        <v>0</v>
      </c>
      <c r="N3496">
        <v>13</v>
      </c>
      <c r="O3496" t="b">
        <v>1</v>
      </c>
      <c r="P3496" t="s">
        <v>8269</v>
      </c>
      <c r="Q3496" s="12" t="s">
        <v>8314</v>
      </c>
      <c r="R3496" s="12" t="s">
        <v>8315</v>
      </c>
      <c r="S3496">
        <f t="shared" si="164"/>
        <v>30.77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6">
        <f t="shared" si="163"/>
        <v>41915.762835648151</v>
      </c>
      <c r="L3497" s="18">
        <f t="shared" si="162"/>
        <v>41944.720833333333</v>
      </c>
      <c r="M3497" t="b">
        <v>0</v>
      </c>
      <c r="N3497">
        <v>72</v>
      </c>
      <c r="O3497" t="b">
        <v>1</v>
      </c>
      <c r="P3497" t="s">
        <v>8269</v>
      </c>
      <c r="Q3497" s="12" t="s">
        <v>8314</v>
      </c>
      <c r="R3497" s="12" t="s">
        <v>8315</v>
      </c>
      <c r="S3497">
        <f t="shared" si="164"/>
        <v>74.209999999999994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6">
        <f t="shared" si="163"/>
        <v>42584.846828703703</v>
      </c>
      <c r="L3498" s="18">
        <f t="shared" si="162"/>
        <v>42624.846828703703</v>
      </c>
      <c r="M3498" t="b">
        <v>0</v>
      </c>
      <c r="N3498">
        <v>78</v>
      </c>
      <c r="O3498" t="b">
        <v>1</v>
      </c>
      <c r="P3498" t="s">
        <v>8269</v>
      </c>
      <c r="Q3498" s="12" t="s">
        <v>8314</v>
      </c>
      <c r="R3498" s="12" t="s">
        <v>8315</v>
      </c>
      <c r="S3498">
        <f t="shared" si="164"/>
        <v>47.85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6">
        <f t="shared" si="163"/>
        <v>42511.741944444439</v>
      </c>
      <c r="L3499" s="18">
        <f t="shared" si="162"/>
        <v>42523.916666666672</v>
      </c>
      <c r="M3499" t="b">
        <v>0</v>
      </c>
      <c r="N3499">
        <v>49</v>
      </c>
      <c r="O3499" t="b">
        <v>1</v>
      </c>
      <c r="P3499" t="s">
        <v>8269</v>
      </c>
      <c r="Q3499" s="12" t="s">
        <v>8314</v>
      </c>
      <c r="R3499" s="12" t="s">
        <v>8315</v>
      </c>
      <c r="S3499">
        <f t="shared" si="164"/>
        <v>34.409999999999997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6">
        <f t="shared" si="163"/>
        <v>42459.15861111111</v>
      </c>
      <c r="L3500" s="18">
        <f t="shared" si="162"/>
        <v>42518.905555555553</v>
      </c>
      <c r="M3500" t="b">
        <v>0</v>
      </c>
      <c r="N3500">
        <v>42</v>
      </c>
      <c r="O3500" t="b">
        <v>1</v>
      </c>
      <c r="P3500" t="s">
        <v>8269</v>
      </c>
      <c r="Q3500" s="12" t="s">
        <v>8314</v>
      </c>
      <c r="R3500" s="12" t="s">
        <v>8315</v>
      </c>
      <c r="S3500">
        <f t="shared" si="164"/>
        <v>40.24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6">
        <f t="shared" si="163"/>
        <v>42132.036168981482</v>
      </c>
      <c r="L3501" s="18">
        <f t="shared" si="162"/>
        <v>42186.290972222225</v>
      </c>
      <c r="M3501" t="b">
        <v>0</v>
      </c>
      <c r="N3501">
        <v>35</v>
      </c>
      <c r="O3501" t="b">
        <v>1</v>
      </c>
      <c r="P3501" t="s">
        <v>8269</v>
      </c>
      <c r="Q3501" s="12" t="s">
        <v>8314</v>
      </c>
      <c r="R3501" s="12" t="s">
        <v>8315</v>
      </c>
      <c r="S3501">
        <f t="shared" si="164"/>
        <v>60.29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6">
        <f t="shared" si="163"/>
        <v>42419.91942129629</v>
      </c>
      <c r="L3502" s="18">
        <f t="shared" si="162"/>
        <v>42436.207638888889</v>
      </c>
      <c r="M3502" t="b">
        <v>0</v>
      </c>
      <c r="N3502">
        <v>42</v>
      </c>
      <c r="O3502" t="b">
        <v>1</v>
      </c>
      <c r="P3502" t="s">
        <v>8269</v>
      </c>
      <c r="Q3502" s="12" t="s">
        <v>8314</v>
      </c>
      <c r="R3502" s="12" t="s">
        <v>8315</v>
      </c>
      <c r="S3502">
        <f t="shared" si="164"/>
        <v>25.31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6">
        <f t="shared" si="163"/>
        <v>42233.763831018514</v>
      </c>
      <c r="L3503" s="18">
        <f t="shared" si="162"/>
        <v>42258.763831018514</v>
      </c>
      <c r="M3503" t="b">
        <v>0</v>
      </c>
      <c r="N3503">
        <v>42</v>
      </c>
      <c r="O3503" t="b">
        <v>1</v>
      </c>
      <c r="P3503" t="s">
        <v>8269</v>
      </c>
      <c r="Q3503" s="12" t="s">
        <v>8314</v>
      </c>
      <c r="R3503" s="12" t="s">
        <v>8315</v>
      </c>
      <c r="S3503">
        <f t="shared" si="164"/>
        <v>35.950000000000003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6">
        <f t="shared" si="163"/>
        <v>42430.839398148149</v>
      </c>
      <c r="L3504" s="18">
        <f t="shared" si="162"/>
        <v>42445.165972222225</v>
      </c>
      <c r="M3504" t="b">
        <v>0</v>
      </c>
      <c r="N3504">
        <v>31</v>
      </c>
      <c r="O3504" t="b">
        <v>1</v>
      </c>
      <c r="P3504" t="s">
        <v>8269</v>
      </c>
      <c r="Q3504" s="12" t="s">
        <v>8314</v>
      </c>
      <c r="R3504" s="12" t="s">
        <v>8315</v>
      </c>
      <c r="S3504">
        <f t="shared" si="164"/>
        <v>136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6">
        <f t="shared" si="163"/>
        <v>42545.478333333333</v>
      </c>
      <c r="L3505" s="18">
        <f t="shared" si="162"/>
        <v>42575.478333333333</v>
      </c>
      <c r="M3505" t="b">
        <v>0</v>
      </c>
      <c r="N3505">
        <v>38</v>
      </c>
      <c r="O3505" t="b">
        <v>1</v>
      </c>
      <c r="P3505" t="s">
        <v>8269</v>
      </c>
      <c r="Q3505" s="12" t="s">
        <v>8314</v>
      </c>
      <c r="R3505" s="12" t="s">
        <v>8315</v>
      </c>
      <c r="S3505">
        <f t="shared" si="164"/>
        <v>70.760000000000005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6">
        <f t="shared" si="163"/>
        <v>42297.748738425929</v>
      </c>
      <c r="L3506" s="18">
        <f t="shared" si="162"/>
        <v>42327.790405092594</v>
      </c>
      <c r="M3506" t="b">
        <v>0</v>
      </c>
      <c r="N3506">
        <v>8</v>
      </c>
      <c r="O3506" t="b">
        <v>1</v>
      </c>
      <c r="P3506" t="s">
        <v>8269</v>
      </c>
      <c r="Q3506" s="12" t="s">
        <v>8314</v>
      </c>
      <c r="R3506" s="12" t="s">
        <v>8315</v>
      </c>
      <c r="S3506">
        <f t="shared" si="164"/>
        <v>125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6">
        <f t="shared" si="163"/>
        <v>41760.935706018521</v>
      </c>
      <c r="L3507" s="18">
        <f t="shared" si="162"/>
        <v>41772.166666666664</v>
      </c>
      <c r="M3507" t="b">
        <v>0</v>
      </c>
      <c r="N3507">
        <v>39</v>
      </c>
      <c r="O3507" t="b">
        <v>1</v>
      </c>
      <c r="P3507" t="s">
        <v>8269</v>
      </c>
      <c r="Q3507" s="12" t="s">
        <v>8314</v>
      </c>
      <c r="R3507" s="12" t="s">
        <v>8315</v>
      </c>
      <c r="S3507">
        <f t="shared" si="164"/>
        <v>66.510000000000005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6">
        <f t="shared" si="163"/>
        <v>41829.734259259261</v>
      </c>
      <c r="L3508" s="18">
        <f t="shared" si="162"/>
        <v>41874.734259259261</v>
      </c>
      <c r="M3508" t="b">
        <v>0</v>
      </c>
      <c r="N3508">
        <v>29</v>
      </c>
      <c r="O3508" t="b">
        <v>1</v>
      </c>
      <c r="P3508" t="s">
        <v>8269</v>
      </c>
      <c r="Q3508" s="12" t="s">
        <v>8314</v>
      </c>
      <c r="R3508" s="12" t="s">
        <v>8315</v>
      </c>
      <c r="S3508">
        <f t="shared" si="164"/>
        <v>105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6">
        <f t="shared" si="163"/>
        <v>42491.92288194444</v>
      </c>
      <c r="L3509" s="18">
        <f t="shared" si="162"/>
        <v>42521.92288194444</v>
      </c>
      <c r="M3509" t="b">
        <v>0</v>
      </c>
      <c r="N3509">
        <v>72</v>
      </c>
      <c r="O3509" t="b">
        <v>1</v>
      </c>
      <c r="P3509" t="s">
        <v>8269</v>
      </c>
      <c r="Q3509" s="12" t="s">
        <v>8314</v>
      </c>
      <c r="R3509" s="12" t="s">
        <v>8315</v>
      </c>
      <c r="S3509">
        <f t="shared" si="164"/>
        <v>145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6">
        <f t="shared" si="163"/>
        <v>42477.729780092588</v>
      </c>
      <c r="L3510" s="18">
        <f t="shared" si="162"/>
        <v>42500.875</v>
      </c>
      <c r="M3510" t="b">
        <v>0</v>
      </c>
      <c r="N3510">
        <v>15</v>
      </c>
      <c r="O3510" t="b">
        <v>1</v>
      </c>
      <c r="P3510" t="s">
        <v>8269</v>
      </c>
      <c r="Q3510" s="12" t="s">
        <v>8314</v>
      </c>
      <c r="R3510" s="12" t="s">
        <v>8315</v>
      </c>
      <c r="S3510">
        <f t="shared" si="164"/>
        <v>12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6">
        <f t="shared" si="163"/>
        <v>41950.859560185185</v>
      </c>
      <c r="L3511" s="18">
        <f t="shared" si="162"/>
        <v>41964.204861111109</v>
      </c>
      <c r="M3511" t="b">
        <v>0</v>
      </c>
      <c r="N3511">
        <v>33</v>
      </c>
      <c r="O3511" t="b">
        <v>1</v>
      </c>
      <c r="P3511" t="s">
        <v>8269</v>
      </c>
      <c r="Q3511" s="12" t="s">
        <v>8314</v>
      </c>
      <c r="R3511" s="12" t="s">
        <v>8315</v>
      </c>
      <c r="S3511">
        <f t="shared" si="164"/>
        <v>96.67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6">
        <f t="shared" si="163"/>
        <v>41802.62090277778</v>
      </c>
      <c r="L3512" s="18">
        <f t="shared" si="162"/>
        <v>41822.62090277778</v>
      </c>
      <c r="M3512" t="b">
        <v>0</v>
      </c>
      <c r="N3512">
        <v>15</v>
      </c>
      <c r="O3512" t="b">
        <v>1</v>
      </c>
      <c r="P3512" t="s">
        <v>8269</v>
      </c>
      <c r="Q3512" s="12" t="s">
        <v>8314</v>
      </c>
      <c r="R3512" s="12" t="s">
        <v>8315</v>
      </c>
      <c r="S3512">
        <f t="shared" si="164"/>
        <v>60.33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6">
        <f t="shared" si="163"/>
        <v>41927.873784722222</v>
      </c>
      <c r="L3513" s="18">
        <f t="shared" si="162"/>
        <v>41950.770833333336</v>
      </c>
      <c r="M3513" t="b">
        <v>0</v>
      </c>
      <c r="N3513">
        <v>19</v>
      </c>
      <c r="O3513" t="b">
        <v>1</v>
      </c>
      <c r="P3513" t="s">
        <v>8269</v>
      </c>
      <c r="Q3513" s="12" t="s">
        <v>8314</v>
      </c>
      <c r="R3513" s="12" t="s">
        <v>8315</v>
      </c>
      <c r="S3513">
        <f t="shared" si="164"/>
        <v>79.89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6">
        <f t="shared" si="163"/>
        <v>42057.536944444444</v>
      </c>
      <c r="L3514" s="18">
        <f t="shared" si="162"/>
        <v>42117.49527777778</v>
      </c>
      <c r="M3514" t="b">
        <v>0</v>
      </c>
      <c r="N3514">
        <v>17</v>
      </c>
      <c r="O3514" t="b">
        <v>1</v>
      </c>
      <c r="P3514" t="s">
        <v>8269</v>
      </c>
      <c r="Q3514" s="12" t="s">
        <v>8314</v>
      </c>
      <c r="R3514" s="12" t="s">
        <v>8315</v>
      </c>
      <c r="S3514">
        <f t="shared" si="164"/>
        <v>58.82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6">
        <f t="shared" si="163"/>
        <v>41781.096203703702</v>
      </c>
      <c r="L3515" s="18">
        <f t="shared" si="162"/>
        <v>41794.207638888889</v>
      </c>
      <c r="M3515" t="b">
        <v>0</v>
      </c>
      <c r="N3515">
        <v>44</v>
      </c>
      <c r="O3515" t="b">
        <v>1</v>
      </c>
      <c r="P3515" t="s">
        <v>8269</v>
      </c>
      <c r="Q3515" s="12" t="s">
        <v>8314</v>
      </c>
      <c r="R3515" s="12" t="s">
        <v>8315</v>
      </c>
      <c r="S3515">
        <f t="shared" si="164"/>
        <v>75.34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6">
        <f t="shared" si="163"/>
        <v>42020.846666666665</v>
      </c>
      <c r="L3516" s="18">
        <f t="shared" si="162"/>
        <v>42037.207638888889</v>
      </c>
      <c r="M3516" t="b">
        <v>0</v>
      </c>
      <c r="N3516">
        <v>10</v>
      </c>
      <c r="O3516" t="b">
        <v>1</v>
      </c>
      <c r="P3516" t="s">
        <v>8269</v>
      </c>
      <c r="Q3516" s="12" t="s">
        <v>8314</v>
      </c>
      <c r="R3516" s="12" t="s">
        <v>8315</v>
      </c>
      <c r="S3516">
        <f t="shared" si="164"/>
        <v>55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6">
        <f t="shared" si="163"/>
        <v>42125.772812499999</v>
      </c>
      <c r="L3517" s="18">
        <f t="shared" si="162"/>
        <v>42155.772812499999</v>
      </c>
      <c r="M3517" t="b">
        <v>0</v>
      </c>
      <c r="N3517">
        <v>46</v>
      </c>
      <c r="O3517" t="b">
        <v>1</v>
      </c>
      <c r="P3517" t="s">
        <v>8269</v>
      </c>
      <c r="Q3517" s="12" t="s">
        <v>8314</v>
      </c>
      <c r="R3517" s="12" t="s">
        <v>8315</v>
      </c>
      <c r="S3517">
        <f t="shared" si="164"/>
        <v>66.959999999999994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6">
        <f t="shared" si="163"/>
        <v>41856.010069444441</v>
      </c>
      <c r="L3518" s="18">
        <f t="shared" si="162"/>
        <v>41890.125</v>
      </c>
      <c r="M3518" t="b">
        <v>0</v>
      </c>
      <c r="N3518">
        <v>11</v>
      </c>
      <c r="O3518" t="b">
        <v>1</v>
      </c>
      <c r="P3518" t="s">
        <v>8269</v>
      </c>
      <c r="Q3518" s="12" t="s">
        <v>8314</v>
      </c>
      <c r="R3518" s="12" t="s">
        <v>8315</v>
      </c>
      <c r="S3518">
        <f t="shared" si="164"/>
        <v>227.27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6">
        <f t="shared" si="163"/>
        <v>41794.817523148151</v>
      </c>
      <c r="L3519" s="18">
        <f t="shared" si="162"/>
        <v>41824.458333333336</v>
      </c>
      <c r="M3519" t="b">
        <v>0</v>
      </c>
      <c r="N3519">
        <v>13</v>
      </c>
      <c r="O3519" t="b">
        <v>1</v>
      </c>
      <c r="P3519" t="s">
        <v>8269</v>
      </c>
      <c r="Q3519" s="12" t="s">
        <v>8314</v>
      </c>
      <c r="R3519" s="12" t="s">
        <v>8315</v>
      </c>
      <c r="S3519">
        <f t="shared" si="164"/>
        <v>307.69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6">
        <f t="shared" si="163"/>
        <v>41893.783553240741</v>
      </c>
      <c r="L3520" s="18">
        <f t="shared" si="162"/>
        <v>41914.597916666666</v>
      </c>
      <c r="M3520" t="b">
        <v>0</v>
      </c>
      <c r="N3520">
        <v>33</v>
      </c>
      <c r="O3520" t="b">
        <v>1</v>
      </c>
      <c r="P3520" t="s">
        <v>8269</v>
      </c>
      <c r="Q3520" s="12" t="s">
        <v>8314</v>
      </c>
      <c r="R3520" s="12" t="s">
        <v>8315</v>
      </c>
      <c r="S3520">
        <f t="shared" si="164"/>
        <v>50.02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6">
        <f t="shared" si="163"/>
        <v>42037.598958333328</v>
      </c>
      <c r="L3521" s="18">
        <f t="shared" si="162"/>
        <v>42067.598958333328</v>
      </c>
      <c r="M3521" t="b">
        <v>0</v>
      </c>
      <c r="N3521">
        <v>28</v>
      </c>
      <c r="O3521" t="b">
        <v>1</v>
      </c>
      <c r="P3521" t="s">
        <v>8269</v>
      </c>
      <c r="Q3521" s="12" t="s">
        <v>8314</v>
      </c>
      <c r="R3521" s="12" t="s">
        <v>8315</v>
      </c>
      <c r="S3521">
        <f t="shared" si="164"/>
        <v>72.39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6">
        <f t="shared" si="163"/>
        <v>42227.824212962965</v>
      </c>
      <c r="L3522" s="18">
        <f t="shared" ref="L3522:L3585" si="165"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8269</v>
      </c>
      <c r="Q3522" s="12" t="s">
        <v>8314</v>
      </c>
      <c r="R3522" s="12" t="s">
        <v>8315</v>
      </c>
      <c r="S3522">
        <f t="shared" si="164"/>
        <v>95.95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6">
        <f t="shared" ref="K3523:K3586" si="166">(((J3523/60)/60)/24)+DATE(1970,1,1)</f>
        <v>41881.361342592594</v>
      </c>
      <c r="L3523" s="18">
        <f t="shared" si="165"/>
        <v>41911.361342592594</v>
      </c>
      <c r="M3523" t="b">
        <v>0</v>
      </c>
      <c r="N3523">
        <v>13</v>
      </c>
      <c r="O3523" t="b">
        <v>1</v>
      </c>
      <c r="P3523" t="s">
        <v>8269</v>
      </c>
      <c r="Q3523" s="12" t="s">
        <v>8314</v>
      </c>
      <c r="R3523" s="12" t="s">
        <v>8315</v>
      </c>
      <c r="S3523">
        <f t="shared" ref="S3523:S3586" si="167">IFERROR(ROUND(E3523/N3523,2),0)</f>
        <v>45.62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6">
        <f t="shared" si="166"/>
        <v>42234.789884259255</v>
      </c>
      <c r="L3524" s="18">
        <f t="shared" si="165"/>
        <v>42262.420833333337</v>
      </c>
      <c r="M3524" t="b">
        <v>0</v>
      </c>
      <c r="N3524">
        <v>34</v>
      </c>
      <c r="O3524" t="b">
        <v>1</v>
      </c>
      <c r="P3524" t="s">
        <v>8269</v>
      </c>
      <c r="Q3524" s="12" t="s">
        <v>8314</v>
      </c>
      <c r="R3524" s="12" t="s">
        <v>8315</v>
      </c>
      <c r="S3524">
        <f t="shared" si="167"/>
        <v>41.03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6">
        <f t="shared" si="166"/>
        <v>42581.397546296299</v>
      </c>
      <c r="L3525" s="18">
        <f t="shared" si="165"/>
        <v>42638.958333333328</v>
      </c>
      <c r="M3525" t="b">
        <v>0</v>
      </c>
      <c r="N3525">
        <v>80</v>
      </c>
      <c r="O3525" t="b">
        <v>1</v>
      </c>
      <c r="P3525" t="s">
        <v>8269</v>
      </c>
      <c r="Q3525" s="12" t="s">
        <v>8314</v>
      </c>
      <c r="R3525" s="12" t="s">
        <v>8315</v>
      </c>
      <c r="S3525">
        <f t="shared" si="167"/>
        <v>56.83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6">
        <f t="shared" si="166"/>
        <v>41880.76357638889</v>
      </c>
      <c r="L3526" s="18">
        <f t="shared" si="165"/>
        <v>41895.166666666664</v>
      </c>
      <c r="M3526" t="b">
        <v>0</v>
      </c>
      <c r="N3526">
        <v>74</v>
      </c>
      <c r="O3526" t="b">
        <v>1</v>
      </c>
      <c r="P3526" t="s">
        <v>8269</v>
      </c>
      <c r="Q3526" s="12" t="s">
        <v>8314</v>
      </c>
      <c r="R3526" s="12" t="s">
        <v>8315</v>
      </c>
      <c r="S3526">
        <f t="shared" si="167"/>
        <v>137.24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6">
        <f t="shared" si="166"/>
        <v>42214.6956712963</v>
      </c>
      <c r="L3527" s="18">
        <f t="shared" si="165"/>
        <v>42225.666666666672</v>
      </c>
      <c r="M3527" t="b">
        <v>0</v>
      </c>
      <c r="N3527">
        <v>7</v>
      </c>
      <c r="O3527" t="b">
        <v>1</v>
      </c>
      <c r="P3527" t="s">
        <v>8269</v>
      </c>
      <c r="Q3527" s="12" t="s">
        <v>8314</v>
      </c>
      <c r="R3527" s="12" t="s">
        <v>8315</v>
      </c>
      <c r="S3527">
        <f t="shared" si="167"/>
        <v>75.709999999999994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6">
        <f t="shared" si="166"/>
        <v>42460.335312499999</v>
      </c>
      <c r="L3528" s="18">
        <f t="shared" si="165"/>
        <v>42488.249305555553</v>
      </c>
      <c r="M3528" t="b">
        <v>0</v>
      </c>
      <c r="N3528">
        <v>34</v>
      </c>
      <c r="O3528" t="b">
        <v>1</v>
      </c>
      <c r="P3528" t="s">
        <v>8269</v>
      </c>
      <c r="Q3528" s="12" t="s">
        <v>8314</v>
      </c>
      <c r="R3528" s="12" t="s">
        <v>8315</v>
      </c>
      <c r="S3528">
        <f t="shared" si="167"/>
        <v>99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6">
        <f t="shared" si="166"/>
        <v>42167.023206018523</v>
      </c>
      <c r="L3529" s="18">
        <f t="shared" si="165"/>
        <v>42196.165972222225</v>
      </c>
      <c r="M3529" t="b">
        <v>0</v>
      </c>
      <c r="N3529">
        <v>86</v>
      </c>
      <c r="O3529" t="b">
        <v>1</v>
      </c>
      <c r="P3529" t="s">
        <v>8269</v>
      </c>
      <c r="Q3529" s="12" t="s">
        <v>8314</v>
      </c>
      <c r="R3529" s="12" t="s">
        <v>8315</v>
      </c>
      <c r="S3529">
        <f t="shared" si="167"/>
        <v>81.569999999999993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6">
        <f t="shared" si="166"/>
        <v>42733.50136574074</v>
      </c>
      <c r="L3530" s="18">
        <f t="shared" si="165"/>
        <v>42753.50136574074</v>
      </c>
      <c r="M3530" t="b">
        <v>0</v>
      </c>
      <c r="N3530">
        <v>37</v>
      </c>
      <c r="O3530" t="b">
        <v>1</v>
      </c>
      <c r="P3530" t="s">
        <v>8269</v>
      </c>
      <c r="Q3530" s="12" t="s">
        <v>8314</v>
      </c>
      <c r="R3530" s="12" t="s">
        <v>8315</v>
      </c>
      <c r="S3530">
        <f t="shared" si="167"/>
        <v>45.11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6">
        <f t="shared" si="166"/>
        <v>42177.761782407411</v>
      </c>
      <c r="L3531" s="18">
        <f t="shared" si="165"/>
        <v>42198.041666666672</v>
      </c>
      <c r="M3531" t="b">
        <v>0</v>
      </c>
      <c r="N3531">
        <v>18</v>
      </c>
      <c r="O3531" t="b">
        <v>1</v>
      </c>
      <c r="P3531" t="s">
        <v>8269</v>
      </c>
      <c r="Q3531" s="12" t="s">
        <v>8314</v>
      </c>
      <c r="R3531" s="12" t="s">
        <v>8315</v>
      </c>
      <c r="S3531">
        <f t="shared" si="167"/>
        <v>36.67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6">
        <f t="shared" si="166"/>
        <v>42442.623344907406</v>
      </c>
      <c r="L3532" s="18">
        <f t="shared" si="165"/>
        <v>42470.833333333328</v>
      </c>
      <c r="M3532" t="b">
        <v>0</v>
      </c>
      <c r="N3532">
        <v>22</v>
      </c>
      <c r="O3532" t="b">
        <v>1</v>
      </c>
      <c r="P3532" t="s">
        <v>8269</v>
      </c>
      <c r="Q3532" s="12" t="s">
        <v>8314</v>
      </c>
      <c r="R3532" s="12" t="s">
        <v>8315</v>
      </c>
      <c r="S3532">
        <f t="shared" si="167"/>
        <v>125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6">
        <f t="shared" si="166"/>
        <v>42521.654328703706</v>
      </c>
      <c r="L3533" s="18">
        <f t="shared" si="165"/>
        <v>42551.654328703706</v>
      </c>
      <c r="M3533" t="b">
        <v>0</v>
      </c>
      <c r="N3533">
        <v>26</v>
      </c>
      <c r="O3533" t="b">
        <v>1</v>
      </c>
      <c r="P3533" t="s">
        <v>8269</v>
      </c>
      <c r="Q3533" s="12" t="s">
        <v>8314</v>
      </c>
      <c r="R3533" s="12" t="s">
        <v>8315</v>
      </c>
      <c r="S3533">
        <f t="shared" si="167"/>
        <v>49.23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6">
        <f t="shared" si="166"/>
        <v>41884.599849537037</v>
      </c>
      <c r="L3534" s="18">
        <f t="shared" si="165"/>
        <v>41900.165972222225</v>
      </c>
      <c r="M3534" t="b">
        <v>0</v>
      </c>
      <c r="N3534">
        <v>27</v>
      </c>
      <c r="O3534" t="b">
        <v>1</v>
      </c>
      <c r="P3534" t="s">
        <v>8269</v>
      </c>
      <c r="Q3534" s="12" t="s">
        <v>8314</v>
      </c>
      <c r="R3534" s="12" t="s">
        <v>8315</v>
      </c>
      <c r="S3534">
        <f t="shared" si="167"/>
        <v>42.3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6">
        <f t="shared" si="166"/>
        <v>42289.761192129634</v>
      </c>
      <c r="L3535" s="18">
        <f t="shared" si="165"/>
        <v>42319.802858796291</v>
      </c>
      <c r="M3535" t="b">
        <v>0</v>
      </c>
      <c r="N3535">
        <v>8</v>
      </c>
      <c r="O3535" t="b">
        <v>1</v>
      </c>
      <c r="P3535" t="s">
        <v>8269</v>
      </c>
      <c r="Q3535" s="12" t="s">
        <v>8314</v>
      </c>
      <c r="R3535" s="12" t="s">
        <v>8315</v>
      </c>
      <c r="S3535">
        <f t="shared" si="167"/>
        <v>78.88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6">
        <f t="shared" si="166"/>
        <v>42243.6252662037</v>
      </c>
      <c r="L3536" s="18">
        <f t="shared" si="165"/>
        <v>42278.6252662037</v>
      </c>
      <c r="M3536" t="b">
        <v>0</v>
      </c>
      <c r="N3536">
        <v>204</v>
      </c>
      <c r="O3536" t="b">
        <v>1</v>
      </c>
      <c r="P3536" t="s">
        <v>8269</v>
      </c>
      <c r="Q3536" s="12" t="s">
        <v>8314</v>
      </c>
      <c r="R3536" s="12" t="s">
        <v>8315</v>
      </c>
      <c r="S3536">
        <f t="shared" si="167"/>
        <v>38.28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6">
        <f t="shared" si="166"/>
        <v>42248.640162037031</v>
      </c>
      <c r="L3537" s="18">
        <f t="shared" si="165"/>
        <v>42279.75</v>
      </c>
      <c r="M3537" t="b">
        <v>0</v>
      </c>
      <c r="N3537">
        <v>46</v>
      </c>
      <c r="O3537" t="b">
        <v>1</v>
      </c>
      <c r="P3537" t="s">
        <v>8269</v>
      </c>
      <c r="Q3537" s="12" t="s">
        <v>8314</v>
      </c>
      <c r="R3537" s="12" t="s">
        <v>8315</v>
      </c>
      <c r="S3537">
        <f t="shared" si="167"/>
        <v>44.85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6">
        <f t="shared" si="166"/>
        <v>42328.727141203708</v>
      </c>
      <c r="L3538" s="18">
        <f t="shared" si="165"/>
        <v>42358.499305555553</v>
      </c>
      <c r="M3538" t="b">
        <v>0</v>
      </c>
      <c r="N3538">
        <v>17</v>
      </c>
      <c r="O3538" t="b">
        <v>1</v>
      </c>
      <c r="P3538" t="s">
        <v>8269</v>
      </c>
      <c r="Q3538" s="12" t="s">
        <v>8314</v>
      </c>
      <c r="R3538" s="12" t="s">
        <v>8315</v>
      </c>
      <c r="S3538">
        <f t="shared" si="167"/>
        <v>13.53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6">
        <f t="shared" si="166"/>
        <v>41923.354351851849</v>
      </c>
      <c r="L3539" s="18">
        <f t="shared" si="165"/>
        <v>41960.332638888889</v>
      </c>
      <c r="M3539" t="b">
        <v>0</v>
      </c>
      <c r="N3539">
        <v>28</v>
      </c>
      <c r="O3539" t="b">
        <v>1</v>
      </c>
      <c r="P3539" t="s">
        <v>8269</v>
      </c>
      <c r="Q3539" s="12" t="s">
        <v>8314</v>
      </c>
      <c r="R3539" s="12" t="s">
        <v>8315</v>
      </c>
      <c r="S3539">
        <f t="shared" si="167"/>
        <v>43.5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6">
        <f t="shared" si="166"/>
        <v>42571.420601851853</v>
      </c>
      <c r="L3540" s="18">
        <f t="shared" si="165"/>
        <v>42599.420601851853</v>
      </c>
      <c r="M3540" t="b">
        <v>0</v>
      </c>
      <c r="N3540">
        <v>83</v>
      </c>
      <c r="O3540" t="b">
        <v>1</v>
      </c>
      <c r="P3540" t="s">
        <v>8269</v>
      </c>
      <c r="Q3540" s="12" t="s">
        <v>8314</v>
      </c>
      <c r="R3540" s="12" t="s">
        <v>8315</v>
      </c>
      <c r="S3540">
        <f t="shared" si="167"/>
        <v>30.95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6">
        <f t="shared" si="166"/>
        <v>42600.756041666667</v>
      </c>
      <c r="L3541" s="18">
        <f t="shared" si="165"/>
        <v>42621.756041666667</v>
      </c>
      <c r="M3541" t="b">
        <v>0</v>
      </c>
      <c r="N3541">
        <v>13</v>
      </c>
      <c r="O3541" t="b">
        <v>1</v>
      </c>
      <c r="P3541" t="s">
        <v>8269</v>
      </c>
      <c r="Q3541" s="12" t="s">
        <v>8314</v>
      </c>
      <c r="R3541" s="12" t="s">
        <v>8315</v>
      </c>
      <c r="S3541">
        <f t="shared" si="167"/>
        <v>55.23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6">
        <f t="shared" si="166"/>
        <v>42517.003368055557</v>
      </c>
      <c r="L3542" s="18">
        <f t="shared" si="165"/>
        <v>42547.003368055557</v>
      </c>
      <c r="M3542" t="b">
        <v>0</v>
      </c>
      <c r="N3542">
        <v>8</v>
      </c>
      <c r="O3542" t="b">
        <v>1</v>
      </c>
      <c r="P3542" t="s">
        <v>8269</v>
      </c>
      <c r="Q3542" s="12" t="s">
        <v>8314</v>
      </c>
      <c r="R3542" s="12" t="s">
        <v>8315</v>
      </c>
      <c r="S3542">
        <f t="shared" si="167"/>
        <v>46.13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6">
        <f t="shared" si="166"/>
        <v>42222.730034722219</v>
      </c>
      <c r="L3543" s="18">
        <f t="shared" si="165"/>
        <v>42247.730034722219</v>
      </c>
      <c r="M3543" t="b">
        <v>0</v>
      </c>
      <c r="N3543">
        <v>32</v>
      </c>
      <c r="O3543" t="b">
        <v>1</v>
      </c>
      <c r="P3543" t="s">
        <v>8269</v>
      </c>
      <c r="Q3543" s="12" t="s">
        <v>8314</v>
      </c>
      <c r="R3543" s="12" t="s">
        <v>8315</v>
      </c>
      <c r="S3543">
        <f t="shared" si="167"/>
        <v>39.380000000000003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6">
        <f t="shared" si="166"/>
        <v>41829.599791666667</v>
      </c>
      <c r="L3544" s="18">
        <f t="shared" si="165"/>
        <v>41889.599791666667</v>
      </c>
      <c r="M3544" t="b">
        <v>0</v>
      </c>
      <c r="N3544">
        <v>85</v>
      </c>
      <c r="O3544" t="b">
        <v>1</v>
      </c>
      <c r="P3544" t="s">
        <v>8269</v>
      </c>
      <c r="Q3544" s="12" t="s">
        <v>8314</v>
      </c>
      <c r="R3544" s="12" t="s">
        <v>8315</v>
      </c>
      <c r="S3544">
        <f t="shared" si="167"/>
        <v>66.150000000000006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6">
        <f t="shared" si="166"/>
        <v>42150.755312499998</v>
      </c>
      <c r="L3545" s="18">
        <f t="shared" si="165"/>
        <v>42180.755312499998</v>
      </c>
      <c r="M3545" t="b">
        <v>0</v>
      </c>
      <c r="N3545">
        <v>29</v>
      </c>
      <c r="O3545" t="b">
        <v>1</v>
      </c>
      <c r="P3545" t="s">
        <v>8269</v>
      </c>
      <c r="Q3545" s="12" t="s">
        <v>8314</v>
      </c>
      <c r="R3545" s="12" t="s">
        <v>8315</v>
      </c>
      <c r="S3545">
        <f t="shared" si="167"/>
        <v>54.14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6">
        <f t="shared" si="166"/>
        <v>42040.831678240742</v>
      </c>
      <c r="L3546" s="18">
        <f t="shared" si="165"/>
        <v>42070.831678240742</v>
      </c>
      <c r="M3546" t="b">
        <v>0</v>
      </c>
      <c r="N3546">
        <v>24</v>
      </c>
      <c r="O3546" t="b">
        <v>1</v>
      </c>
      <c r="P3546" t="s">
        <v>8269</v>
      </c>
      <c r="Q3546" s="12" t="s">
        <v>8314</v>
      </c>
      <c r="R3546" s="12" t="s">
        <v>8315</v>
      </c>
      <c r="S3546">
        <f t="shared" si="167"/>
        <v>104.17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6">
        <f t="shared" si="166"/>
        <v>42075.807395833333</v>
      </c>
      <c r="L3547" s="18">
        <f t="shared" si="165"/>
        <v>42105.807395833333</v>
      </c>
      <c r="M3547" t="b">
        <v>0</v>
      </c>
      <c r="N3547">
        <v>8</v>
      </c>
      <c r="O3547" t="b">
        <v>1</v>
      </c>
      <c r="P3547" t="s">
        <v>8269</v>
      </c>
      <c r="Q3547" s="12" t="s">
        <v>8314</v>
      </c>
      <c r="R3547" s="12" t="s">
        <v>8315</v>
      </c>
      <c r="S3547">
        <f t="shared" si="167"/>
        <v>31.38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6">
        <f t="shared" si="166"/>
        <v>42073.660694444443</v>
      </c>
      <c r="L3548" s="18">
        <f t="shared" si="165"/>
        <v>42095.165972222225</v>
      </c>
      <c r="M3548" t="b">
        <v>0</v>
      </c>
      <c r="N3548">
        <v>19</v>
      </c>
      <c r="O3548" t="b">
        <v>1</v>
      </c>
      <c r="P3548" t="s">
        <v>8269</v>
      </c>
      <c r="Q3548" s="12" t="s">
        <v>8314</v>
      </c>
      <c r="R3548" s="12" t="s">
        <v>8315</v>
      </c>
      <c r="S3548">
        <f t="shared" si="167"/>
        <v>59.21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6">
        <f t="shared" si="166"/>
        <v>42480.078715277778</v>
      </c>
      <c r="L3549" s="18">
        <f t="shared" si="165"/>
        <v>42504.165972222225</v>
      </c>
      <c r="M3549" t="b">
        <v>0</v>
      </c>
      <c r="N3549">
        <v>336</v>
      </c>
      <c r="O3549" t="b">
        <v>1</v>
      </c>
      <c r="P3549" t="s">
        <v>8269</v>
      </c>
      <c r="Q3549" s="12" t="s">
        <v>8314</v>
      </c>
      <c r="R3549" s="12" t="s">
        <v>8315</v>
      </c>
      <c r="S3549">
        <f t="shared" si="167"/>
        <v>119.18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6">
        <f t="shared" si="166"/>
        <v>42411.942291666666</v>
      </c>
      <c r="L3550" s="18">
        <f t="shared" si="165"/>
        <v>42434.041666666672</v>
      </c>
      <c r="M3550" t="b">
        <v>0</v>
      </c>
      <c r="N3550">
        <v>13</v>
      </c>
      <c r="O3550" t="b">
        <v>1</v>
      </c>
      <c r="P3550" t="s">
        <v>8269</v>
      </c>
      <c r="Q3550" s="12" t="s">
        <v>8314</v>
      </c>
      <c r="R3550" s="12" t="s">
        <v>8315</v>
      </c>
      <c r="S3550">
        <f t="shared" si="167"/>
        <v>164.62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6">
        <f t="shared" si="166"/>
        <v>42223.394363425927</v>
      </c>
      <c r="L3551" s="18">
        <f t="shared" si="165"/>
        <v>42251.394363425927</v>
      </c>
      <c r="M3551" t="b">
        <v>0</v>
      </c>
      <c r="N3551">
        <v>42</v>
      </c>
      <c r="O3551" t="b">
        <v>1</v>
      </c>
      <c r="P3551" t="s">
        <v>8269</v>
      </c>
      <c r="Q3551" s="12" t="s">
        <v>8314</v>
      </c>
      <c r="R3551" s="12" t="s">
        <v>8315</v>
      </c>
      <c r="S3551">
        <f t="shared" si="167"/>
        <v>24.29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6">
        <f t="shared" si="166"/>
        <v>42462.893495370372</v>
      </c>
      <c r="L3552" s="18">
        <f t="shared" si="165"/>
        <v>42492.893495370372</v>
      </c>
      <c r="M3552" t="b">
        <v>0</v>
      </c>
      <c r="N3552">
        <v>64</v>
      </c>
      <c r="O3552" t="b">
        <v>1</v>
      </c>
      <c r="P3552" t="s">
        <v>8269</v>
      </c>
      <c r="Q3552" s="12" t="s">
        <v>8314</v>
      </c>
      <c r="R3552" s="12" t="s">
        <v>8315</v>
      </c>
      <c r="S3552">
        <f t="shared" si="167"/>
        <v>40.94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6">
        <f t="shared" si="166"/>
        <v>41753.515856481477</v>
      </c>
      <c r="L3553" s="18">
        <f t="shared" si="165"/>
        <v>41781.921527777777</v>
      </c>
      <c r="M3553" t="b">
        <v>0</v>
      </c>
      <c r="N3553">
        <v>25</v>
      </c>
      <c r="O3553" t="b">
        <v>1</v>
      </c>
      <c r="P3553" t="s">
        <v>8269</v>
      </c>
      <c r="Q3553" s="12" t="s">
        <v>8314</v>
      </c>
      <c r="R3553" s="12" t="s">
        <v>8315</v>
      </c>
      <c r="S3553">
        <f t="shared" si="167"/>
        <v>61.1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6">
        <f t="shared" si="166"/>
        <v>41788.587083333332</v>
      </c>
      <c r="L3554" s="18">
        <f t="shared" si="165"/>
        <v>41818.587083333332</v>
      </c>
      <c r="M3554" t="b">
        <v>0</v>
      </c>
      <c r="N3554">
        <v>20</v>
      </c>
      <c r="O3554" t="b">
        <v>1</v>
      </c>
      <c r="P3554" t="s">
        <v>8269</v>
      </c>
      <c r="Q3554" s="12" t="s">
        <v>8314</v>
      </c>
      <c r="R3554" s="12" t="s">
        <v>8315</v>
      </c>
      <c r="S3554">
        <f t="shared" si="167"/>
        <v>38.65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6">
        <f t="shared" si="166"/>
        <v>42196.028703703705</v>
      </c>
      <c r="L3555" s="18">
        <f t="shared" si="165"/>
        <v>42228</v>
      </c>
      <c r="M3555" t="b">
        <v>0</v>
      </c>
      <c r="N3555">
        <v>104</v>
      </c>
      <c r="O3555" t="b">
        <v>1</v>
      </c>
      <c r="P3555" t="s">
        <v>8269</v>
      </c>
      <c r="Q3555" s="12" t="s">
        <v>8314</v>
      </c>
      <c r="R3555" s="12" t="s">
        <v>8315</v>
      </c>
      <c r="S3555">
        <f t="shared" si="167"/>
        <v>56.2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6">
        <f t="shared" si="166"/>
        <v>42016.050451388888</v>
      </c>
      <c r="L3556" s="18">
        <f t="shared" si="165"/>
        <v>42046.708333333328</v>
      </c>
      <c r="M3556" t="b">
        <v>0</v>
      </c>
      <c r="N3556">
        <v>53</v>
      </c>
      <c r="O3556" t="b">
        <v>1</v>
      </c>
      <c r="P3556" t="s">
        <v>8269</v>
      </c>
      <c r="Q3556" s="12" t="s">
        <v>8314</v>
      </c>
      <c r="R3556" s="12" t="s">
        <v>8315</v>
      </c>
      <c r="S3556">
        <f t="shared" si="167"/>
        <v>107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6">
        <f t="shared" si="166"/>
        <v>42661.442060185189</v>
      </c>
      <c r="L3557" s="18">
        <f t="shared" si="165"/>
        <v>42691.483726851846</v>
      </c>
      <c r="M3557" t="b">
        <v>0</v>
      </c>
      <c r="N3557">
        <v>14</v>
      </c>
      <c r="O3557" t="b">
        <v>1</v>
      </c>
      <c r="P3557" t="s">
        <v>8269</v>
      </c>
      <c r="Q3557" s="12" t="s">
        <v>8314</v>
      </c>
      <c r="R3557" s="12" t="s">
        <v>8315</v>
      </c>
      <c r="S3557">
        <f t="shared" si="167"/>
        <v>171.43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6">
        <f t="shared" si="166"/>
        <v>41808.649583333332</v>
      </c>
      <c r="L3558" s="18">
        <f t="shared" si="165"/>
        <v>41868.649583333332</v>
      </c>
      <c r="M3558" t="b">
        <v>0</v>
      </c>
      <c r="N3558">
        <v>20</v>
      </c>
      <c r="O3558" t="b">
        <v>1</v>
      </c>
      <c r="P3558" t="s">
        <v>8269</v>
      </c>
      <c r="Q3558" s="12" t="s">
        <v>8314</v>
      </c>
      <c r="R3558" s="12" t="s">
        <v>8315</v>
      </c>
      <c r="S3558">
        <f t="shared" si="167"/>
        <v>110.5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6">
        <f t="shared" si="166"/>
        <v>41730.276747685188</v>
      </c>
      <c r="L3559" s="18">
        <f t="shared" si="165"/>
        <v>41764.276747685188</v>
      </c>
      <c r="M3559" t="b">
        <v>0</v>
      </c>
      <c r="N3559">
        <v>558</v>
      </c>
      <c r="O3559" t="b">
        <v>1</v>
      </c>
      <c r="P3559" t="s">
        <v>8269</v>
      </c>
      <c r="Q3559" s="12" t="s">
        <v>8314</v>
      </c>
      <c r="R3559" s="12" t="s">
        <v>8315</v>
      </c>
      <c r="S3559">
        <f t="shared" si="167"/>
        <v>179.28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6">
        <f t="shared" si="166"/>
        <v>42139.816840277781</v>
      </c>
      <c r="L3560" s="18">
        <f t="shared" si="165"/>
        <v>42181.875</v>
      </c>
      <c r="M3560" t="b">
        <v>0</v>
      </c>
      <c r="N3560">
        <v>22</v>
      </c>
      <c r="O3560" t="b">
        <v>1</v>
      </c>
      <c r="P3560" t="s">
        <v>8269</v>
      </c>
      <c r="Q3560" s="12" t="s">
        <v>8314</v>
      </c>
      <c r="R3560" s="12" t="s">
        <v>8315</v>
      </c>
      <c r="S3560">
        <f t="shared" si="167"/>
        <v>22.91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6">
        <f t="shared" si="166"/>
        <v>42194.096157407403</v>
      </c>
      <c r="L3561" s="18">
        <f t="shared" si="165"/>
        <v>42216.373611111107</v>
      </c>
      <c r="M3561" t="b">
        <v>0</v>
      </c>
      <c r="N3561">
        <v>24</v>
      </c>
      <c r="O3561" t="b">
        <v>1</v>
      </c>
      <c r="P3561" t="s">
        <v>8269</v>
      </c>
      <c r="Q3561" s="12" t="s">
        <v>8314</v>
      </c>
      <c r="R3561" s="12" t="s">
        <v>8315</v>
      </c>
      <c r="S3561">
        <f t="shared" si="167"/>
        <v>43.13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6">
        <f t="shared" si="166"/>
        <v>42115.889652777783</v>
      </c>
      <c r="L3562" s="18">
        <f t="shared" si="165"/>
        <v>42151.114583333328</v>
      </c>
      <c r="M3562" t="b">
        <v>0</v>
      </c>
      <c r="N3562">
        <v>74</v>
      </c>
      <c r="O3562" t="b">
        <v>1</v>
      </c>
      <c r="P3562" t="s">
        <v>8269</v>
      </c>
      <c r="Q3562" s="12" t="s">
        <v>8314</v>
      </c>
      <c r="R3562" s="12" t="s">
        <v>8315</v>
      </c>
      <c r="S3562">
        <f t="shared" si="167"/>
        <v>46.89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6">
        <f t="shared" si="166"/>
        <v>42203.680300925931</v>
      </c>
      <c r="L3563" s="18">
        <f t="shared" si="165"/>
        <v>42221.774999999994</v>
      </c>
      <c r="M3563" t="b">
        <v>0</v>
      </c>
      <c r="N3563">
        <v>54</v>
      </c>
      <c r="O3563" t="b">
        <v>1</v>
      </c>
      <c r="P3563" t="s">
        <v>8269</v>
      </c>
      <c r="Q3563" s="12" t="s">
        <v>8314</v>
      </c>
      <c r="R3563" s="12" t="s">
        <v>8315</v>
      </c>
      <c r="S3563">
        <f t="shared" si="167"/>
        <v>47.41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6">
        <f t="shared" si="166"/>
        <v>42433.761886574073</v>
      </c>
      <c r="L3564" s="18">
        <f t="shared" si="165"/>
        <v>42442.916666666672</v>
      </c>
      <c r="M3564" t="b">
        <v>0</v>
      </c>
      <c r="N3564">
        <v>31</v>
      </c>
      <c r="O3564" t="b">
        <v>1</v>
      </c>
      <c r="P3564" t="s">
        <v>8269</v>
      </c>
      <c r="Q3564" s="12" t="s">
        <v>8314</v>
      </c>
      <c r="R3564" s="12" t="s">
        <v>8315</v>
      </c>
      <c r="S3564">
        <f t="shared" si="167"/>
        <v>15.13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6">
        <f t="shared" si="166"/>
        <v>42555.671944444446</v>
      </c>
      <c r="L3565" s="18">
        <f t="shared" si="165"/>
        <v>42583.791666666672</v>
      </c>
      <c r="M3565" t="b">
        <v>0</v>
      </c>
      <c r="N3565">
        <v>25</v>
      </c>
      <c r="O3565" t="b">
        <v>1</v>
      </c>
      <c r="P3565" t="s">
        <v>8269</v>
      </c>
      <c r="Q3565" s="12" t="s">
        <v>8314</v>
      </c>
      <c r="R3565" s="12" t="s">
        <v>8315</v>
      </c>
      <c r="S3565">
        <f t="shared" si="167"/>
        <v>21.1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6">
        <f t="shared" si="166"/>
        <v>42236.623252314821</v>
      </c>
      <c r="L3566" s="18">
        <f t="shared" si="165"/>
        <v>42282.666666666672</v>
      </c>
      <c r="M3566" t="b">
        <v>0</v>
      </c>
      <c r="N3566">
        <v>17</v>
      </c>
      <c r="O3566" t="b">
        <v>1</v>
      </c>
      <c r="P3566" t="s">
        <v>8269</v>
      </c>
      <c r="Q3566" s="12" t="s">
        <v>8314</v>
      </c>
      <c r="R3566" s="12" t="s">
        <v>8315</v>
      </c>
      <c r="S3566">
        <f t="shared" si="167"/>
        <v>59.12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6">
        <f t="shared" si="166"/>
        <v>41974.743148148147</v>
      </c>
      <c r="L3567" s="18">
        <f t="shared" si="165"/>
        <v>42004.743148148147</v>
      </c>
      <c r="M3567" t="b">
        <v>0</v>
      </c>
      <c r="N3567">
        <v>12</v>
      </c>
      <c r="O3567" t="b">
        <v>1</v>
      </c>
      <c r="P3567" t="s">
        <v>8269</v>
      </c>
      <c r="Q3567" s="12" t="s">
        <v>8314</v>
      </c>
      <c r="R3567" s="12" t="s">
        <v>8315</v>
      </c>
      <c r="S3567">
        <f t="shared" si="167"/>
        <v>97.92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6">
        <f t="shared" si="166"/>
        <v>41997.507905092592</v>
      </c>
      <c r="L3568" s="18">
        <f t="shared" si="165"/>
        <v>42027.507905092592</v>
      </c>
      <c r="M3568" t="b">
        <v>0</v>
      </c>
      <c r="N3568">
        <v>38</v>
      </c>
      <c r="O3568" t="b">
        <v>1</v>
      </c>
      <c r="P3568" t="s">
        <v>8269</v>
      </c>
      <c r="Q3568" s="12" t="s">
        <v>8314</v>
      </c>
      <c r="R3568" s="12" t="s">
        <v>8315</v>
      </c>
      <c r="S3568">
        <f t="shared" si="167"/>
        <v>55.13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6">
        <f t="shared" si="166"/>
        <v>42135.810694444444</v>
      </c>
      <c r="L3569" s="18">
        <f t="shared" si="165"/>
        <v>42165.810694444444</v>
      </c>
      <c r="M3569" t="b">
        <v>0</v>
      </c>
      <c r="N3569">
        <v>41</v>
      </c>
      <c r="O3569" t="b">
        <v>1</v>
      </c>
      <c r="P3569" t="s">
        <v>8269</v>
      </c>
      <c r="Q3569" s="12" t="s">
        <v>8314</v>
      </c>
      <c r="R3569" s="12" t="s">
        <v>8315</v>
      </c>
      <c r="S3569">
        <f t="shared" si="167"/>
        <v>26.54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6">
        <f t="shared" si="166"/>
        <v>41869.740671296298</v>
      </c>
      <c r="L3570" s="18">
        <f t="shared" si="165"/>
        <v>41899.740671296298</v>
      </c>
      <c r="M3570" t="b">
        <v>0</v>
      </c>
      <c r="N3570">
        <v>19</v>
      </c>
      <c r="O3570" t="b">
        <v>1</v>
      </c>
      <c r="P3570" t="s">
        <v>8269</v>
      </c>
      <c r="Q3570" s="12" t="s">
        <v>8314</v>
      </c>
      <c r="R3570" s="12" t="s">
        <v>8315</v>
      </c>
      <c r="S3570">
        <f t="shared" si="167"/>
        <v>58.42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6">
        <f t="shared" si="166"/>
        <v>41982.688611111109</v>
      </c>
      <c r="L3571" s="18">
        <f t="shared" si="165"/>
        <v>42012.688611111109</v>
      </c>
      <c r="M3571" t="b">
        <v>0</v>
      </c>
      <c r="N3571">
        <v>41</v>
      </c>
      <c r="O3571" t="b">
        <v>1</v>
      </c>
      <c r="P3571" t="s">
        <v>8269</v>
      </c>
      <c r="Q3571" s="12" t="s">
        <v>8314</v>
      </c>
      <c r="R3571" s="12" t="s">
        <v>8315</v>
      </c>
      <c r="S3571">
        <f t="shared" si="167"/>
        <v>122.54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6">
        <f t="shared" si="166"/>
        <v>41976.331979166673</v>
      </c>
      <c r="L3572" s="18">
        <f t="shared" si="165"/>
        <v>42004.291666666672</v>
      </c>
      <c r="M3572" t="b">
        <v>0</v>
      </c>
      <c r="N3572">
        <v>26</v>
      </c>
      <c r="O3572" t="b">
        <v>1</v>
      </c>
      <c r="P3572" t="s">
        <v>8269</v>
      </c>
      <c r="Q3572" s="12" t="s">
        <v>8314</v>
      </c>
      <c r="R3572" s="12" t="s">
        <v>8315</v>
      </c>
      <c r="S3572">
        <f t="shared" si="167"/>
        <v>87.96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6">
        <f t="shared" si="166"/>
        <v>41912.858946759261</v>
      </c>
      <c r="L3573" s="18">
        <f t="shared" si="165"/>
        <v>41942.858946759261</v>
      </c>
      <c r="M3573" t="b">
        <v>0</v>
      </c>
      <c r="N3573">
        <v>25</v>
      </c>
      <c r="O3573" t="b">
        <v>1</v>
      </c>
      <c r="P3573" t="s">
        <v>8269</v>
      </c>
      <c r="Q3573" s="12" t="s">
        <v>8314</v>
      </c>
      <c r="R3573" s="12" t="s">
        <v>8315</v>
      </c>
      <c r="S3573">
        <f t="shared" si="167"/>
        <v>73.239999999999995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6">
        <f t="shared" si="166"/>
        <v>42146.570393518516</v>
      </c>
      <c r="L3574" s="18">
        <f t="shared" si="165"/>
        <v>42176.570393518516</v>
      </c>
      <c r="M3574" t="b">
        <v>0</v>
      </c>
      <c r="N3574">
        <v>9</v>
      </c>
      <c r="O3574" t="b">
        <v>1</v>
      </c>
      <c r="P3574" t="s">
        <v>8269</v>
      </c>
      <c r="Q3574" s="12" t="s">
        <v>8314</v>
      </c>
      <c r="R3574" s="12" t="s">
        <v>8315</v>
      </c>
      <c r="S3574">
        <f t="shared" si="167"/>
        <v>55.56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6">
        <f t="shared" si="166"/>
        <v>41921.375532407408</v>
      </c>
      <c r="L3575" s="18">
        <f t="shared" si="165"/>
        <v>41951.417199074072</v>
      </c>
      <c r="M3575" t="b">
        <v>0</v>
      </c>
      <c r="N3575">
        <v>78</v>
      </c>
      <c r="O3575" t="b">
        <v>1</v>
      </c>
      <c r="P3575" t="s">
        <v>8269</v>
      </c>
      <c r="Q3575" s="12" t="s">
        <v>8314</v>
      </c>
      <c r="R3575" s="12" t="s">
        <v>8315</v>
      </c>
      <c r="S3575">
        <f t="shared" si="167"/>
        <v>39.54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6">
        <f t="shared" si="166"/>
        <v>41926.942685185182</v>
      </c>
      <c r="L3576" s="18">
        <f t="shared" si="165"/>
        <v>41956.984351851846</v>
      </c>
      <c r="M3576" t="b">
        <v>0</v>
      </c>
      <c r="N3576">
        <v>45</v>
      </c>
      <c r="O3576" t="b">
        <v>1</v>
      </c>
      <c r="P3576" t="s">
        <v>8269</v>
      </c>
      <c r="Q3576" s="12" t="s">
        <v>8314</v>
      </c>
      <c r="R3576" s="12" t="s">
        <v>8315</v>
      </c>
      <c r="S3576">
        <f t="shared" si="167"/>
        <v>136.78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6">
        <f t="shared" si="166"/>
        <v>42561.783877314811</v>
      </c>
      <c r="L3577" s="18">
        <f t="shared" si="165"/>
        <v>42593.165972222225</v>
      </c>
      <c r="M3577" t="b">
        <v>0</v>
      </c>
      <c r="N3577">
        <v>102</v>
      </c>
      <c r="O3577" t="b">
        <v>1</v>
      </c>
      <c r="P3577" t="s">
        <v>8269</v>
      </c>
      <c r="Q3577" s="12" t="s">
        <v>8314</v>
      </c>
      <c r="R3577" s="12" t="s">
        <v>8315</v>
      </c>
      <c r="S3577">
        <f t="shared" si="167"/>
        <v>99.34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6">
        <f t="shared" si="166"/>
        <v>42649.54923611111</v>
      </c>
      <c r="L3578" s="18">
        <f t="shared" si="165"/>
        <v>42709.590902777782</v>
      </c>
      <c r="M3578" t="b">
        <v>0</v>
      </c>
      <c r="N3578">
        <v>5</v>
      </c>
      <c r="O3578" t="b">
        <v>1</v>
      </c>
      <c r="P3578" t="s">
        <v>8269</v>
      </c>
      <c r="Q3578" s="12" t="s">
        <v>8314</v>
      </c>
      <c r="R3578" s="12" t="s">
        <v>8315</v>
      </c>
      <c r="S3578">
        <f t="shared" si="167"/>
        <v>20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6">
        <f t="shared" si="166"/>
        <v>42093.786840277782</v>
      </c>
      <c r="L3579" s="18">
        <f t="shared" si="165"/>
        <v>42120.26944444445</v>
      </c>
      <c r="M3579" t="b">
        <v>0</v>
      </c>
      <c r="N3579">
        <v>27</v>
      </c>
      <c r="O3579" t="b">
        <v>1</v>
      </c>
      <c r="P3579" t="s">
        <v>8269</v>
      </c>
      <c r="Q3579" s="12" t="s">
        <v>8314</v>
      </c>
      <c r="R3579" s="12" t="s">
        <v>8315</v>
      </c>
      <c r="S3579">
        <f t="shared" si="167"/>
        <v>28.89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6">
        <f t="shared" si="166"/>
        <v>42460.733530092592</v>
      </c>
      <c r="L3580" s="18">
        <f t="shared" si="165"/>
        <v>42490.733530092592</v>
      </c>
      <c r="M3580" t="b">
        <v>0</v>
      </c>
      <c r="N3580">
        <v>37</v>
      </c>
      <c r="O3580" t="b">
        <v>1</v>
      </c>
      <c r="P3580" t="s">
        <v>8269</v>
      </c>
      <c r="Q3580" s="12" t="s">
        <v>8314</v>
      </c>
      <c r="R3580" s="12" t="s">
        <v>8315</v>
      </c>
      <c r="S3580">
        <f t="shared" si="167"/>
        <v>40.549999999999997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6">
        <f t="shared" si="166"/>
        <v>42430.762222222227</v>
      </c>
      <c r="L3581" s="18">
        <f t="shared" si="165"/>
        <v>42460.720555555556</v>
      </c>
      <c r="M3581" t="b">
        <v>0</v>
      </c>
      <c r="N3581">
        <v>14</v>
      </c>
      <c r="O3581" t="b">
        <v>1</v>
      </c>
      <c r="P3581" t="s">
        <v>8269</v>
      </c>
      <c r="Q3581" s="12" t="s">
        <v>8314</v>
      </c>
      <c r="R3581" s="12" t="s">
        <v>8315</v>
      </c>
      <c r="S3581">
        <f t="shared" si="167"/>
        <v>35.71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6">
        <f t="shared" si="166"/>
        <v>42026.176180555558</v>
      </c>
      <c r="L3582" s="18">
        <f t="shared" si="165"/>
        <v>42064.207638888889</v>
      </c>
      <c r="M3582" t="b">
        <v>0</v>
      </c>
      <c r="N3582">
        <v>27</v>
      </c>
      <c r="O3582" t="b">
        <v>1</v>
      </c>
      <c r="P3582" t="s">
        <v>8269</v>
      </c>
      <c r="Q3582" s="12" t="s">
        <v>8314</v>
      </c>
      <c r="R3582" s="12" t="s">
        <v>8315</v>
      </c>
      <c r="S3582">
        <f t="shared" si="167"/>
        <v>37.96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6">
        <f t="shared" si="166"/>
        <v>41836.471180555556</v>
      </c>
      <c r="L3583" s="18">
        <f t="shared" si="165"/>
        <v>41850.471180555556</v>
      </c>
      <c r="M3583" t="b">
        <v>0</v>
      </c>
      <c r="N3583">
        <v>45</v>
      </c>
      <c r="O3583" t="b">
        <v>1</v>
      </c>
      <c r="P3583" t="s">
        <v>8269</v>
      </c>
      <c r="Q3583" s="12" t="s">
        <v>8314</v>
      </c>
      <c r="R3583" s="12" t="s">
        <v>8315</v>
      </c>
      <c r="S3583">
        <f t="shared" si="167"/>
        <v>33.33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6">
        <f t="shared" si="166"/>
        <v>42451.095856481479</v>
      </c>
      <c r="L3584" s="18">
        <f t="shared" si="165"/>
        <v>42465.095856481479</v>
      </c>
      <c r="M3584" t="b">
        <v>0</v>
      </c>
      <c r="N3584">
        <v>49</v>
      </c>
      <c r="O3584" t="b">
        <v>1</v>
      </c>
      <c r="P3584" t="s">
        <v>8269</v>
      </c>
      <c r="Q3584" s="12" t="s">
        <v>8314</v>
      </c>
      <c r="R3584" s="12" t="s">
        <v>8315</v>
      </c>
      <c r="S3584">
        <f t="shared" si="167"/>
        <v>58.57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6">
        <f t="shared" si="166"/>
        <v>42418.425983796296</v>
      </c>
      <c r="L3585" s="18">
        <f t="shared" si="165"/>
        <v>42478.384317129632</v>
      </c>
      <c r="M3585" t="b">
        <v>0</v>
      </c>
      <c r="N3585">
        <v>24</v>
      </c>
      <c r="O3585" t="b">
        <v>1</v>
      </c>
      <c r="P3585" t="s">
        <v>8269</v>
      </c>
      <c r="Q3585" s="12" t="s">
        <v>8314</v>
      </c>
      <c r="R3585" s="12" t="s">
        <v>8315</v>
      </c>
      <c r="S3585">
        <f t="shared" si="167"/>
        <v>135.63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6">
        <f t="shared" si="166"/>
        <v>42168.316481481481</v>
      </c>
      <c r="L3586" s="18">
        <f t="shared" ref="L3586:L3649" si="168"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8269</v>
      </c>
      <c r="Q3586" s="12" t="s">
        <v>8314</v>
      </c>
      <c r="R3586" s="12" t="s">
        <v>8315</v>
      </c>
      <c r="S3586">
        <f t="shared" si="167"/>
        <v>30.94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6">
        <f t="shared" ref="K3587:K3650" si="169">(((J3587/60)/60)/24)+DATE(1970,1,1)</f>
        <v>41964.716319444444</v>
      </c>
      <c r="L3587" s="18">
        <f t="shared" si="168"/>
        <v>41994.716319444444</v>
      </c>
      <c r="M3587" t="b">
        <v>0</v>
      </c>
      <c r="N3587">
        <v>23</v>
      </c>
      <c r="O3587" t="b">
        <v>1</v>
      </c>
      <c r="P3587" t="s">
        <v>8269</v>
      </c>
      <c r="Q3587" s="12" t="s">
        <v>8314</v>
      </c>
      <c r="R3587" s="12" t="s">
        <v>8315</v>
      </c>
      <c r="S3587">
        <f t="shared" ref="S3587:S3650" si="170">IFERROR(ROUND(E3587/N3587,2),0)</f>
        <v>176.09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6">
        <f t="shared" si="169"/>
        <v>42576.697569444441</v>
      </c>
      <c r="L3588" s="18">
        <f t="shared" si="168"/>
        <v>42636.697569444441</v>
      </c>
      <c r="M3588" t="b">
        <v>0</v>
      </c>
      <c r="N3588">
        <v>54</v>
      </c>
      <c r="O3588" t="b">
        <v>1</v>
      </c>
      <c r="P3588" t="s">
        <v>8269</v>
      </c>
      <c r="Q3588" s="12" t="s">
        <v>8314</v>
      </c>
      <c r="R3588" s="12" t="s">
        <v>8315</v>
      </c>
      <c r="S3588">
        <f t="shared" si="170"/>
        <v>151.97999999999999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6">
        <f t="shared" si="169"/>
        <v>42503.539976851855</v>
      </c>
      <c r="L3589" s="18">
        <f t="shared" si="168"/>
        <v>42548.791666666672</v>
      </c>
      <c r="M3589" t="b">
        <v>0</v>
      </c>
      <c r="N3589">
        <v>28</v>
      </c>
      <c r="O3589" t="b">
        <v>1</v>
      </c>
      <c r="P3589" t="s">
        <v>8269</v>
      </c>
      <c r="Q3589" s="12" t="s">
        <v>8314</v>
      </c>
      <c r="R3589" s="12" t="s">
        <v>8315</v>
      </c>
      <c r="S3589">
        <f t="shared" si="170"/>
        <v>22.61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6">
        <f t="shared" si="169"/>
        <v>42101.828819444447</v>
      </c>
      <c r="L3590" s="18">
        <f t="shared" si="168"/>
        <v>42123.958333333328</v>
      </c>
      <c r="M3590" t="b">
        <v>0</v>
      </c>
      <c r="N3590">
        <v>11</v>
      </c>
      <c r="O3590" t="b">
        <v>1</v>
      </c>
      <c r="P3590" t="s">
        <v>8269</v>
      </c>
      <c r="Q3590" s="12" t="s">
        <v>8314</v>
      </c>
      <c r="R3590" s="12" t="s">
        <v>8315</v>
      </c>
      <c r="S3590">
        <f t="shared" si="170"/>
        <v>18.27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6">
        <f t="shared" si="169"/>
        <v>42125.647534722222</v>
      </c>
      <c r="L3591" s="18">
        <f t="shared" si="168"/>
        <v>42150.647534722222</v>
      </c>
      <c r="M3591" t="b">
        <v>0</v>
      </c>
      <c r="N3591">
        <v>62</v>
      </c>
      <c r="O3591" t="b">
        <v>1</v>
      </c>
      <c r="P3591" t="s">
        <v>8269</v>
      </c>
      <c r="Q3591" s="12" t="s">
        <v>8314</v>
      </c>
      <c r="R3591" s="12" t="s">
        <v>8315</v>
      </c>
      <c r="S3591">
        <f t="shared" si="170"/>
        <v>82.26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6">
        <f t="shared" si="169"/>
        <v>41902.333726851852</v>
      </c>
      <c r="L3592" s="18">
        <f t="shared" si="168"/>
        <v>41932.333726851852</v>
      </c>
      <c r="M3592" t="b">
        <v>0</v>
      </c>
      <c r="N3592">
        <v>73</v>
      </c>
      <c r="O3592" t="b">
        <v>1</v>
      </c>
      <c r="P3592" t="s">
        <v>8269</v>
      </c>
      <c r="Q3592" s="12" t="s">
        <v>8314</v>
      </c>
      <c r="R3592" s="12" t="s">
        <v>8315</v>
      </c>
      <c r="S3592">
        <f t="shared" si="170"/>
        <v>68.53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6">
        <f t="shared" si="169"/>
        <v>42003.948425925926</v>
      </c>
      <c r="L3593" s="18">
        <f t="shared" si="168"/>
        <v>42028.207638888889</v>
      </c>
      <c r="M3593" t="b">
        <v>0</v>
      </c>
      <c r="N3593">
        <v>18</v>
      </c>
      <c r="O3593" t="b">
        <v>1</v>
      </c>
      <c r="P3593" t="s">
        <v>8269</v>
      </c>
      <c r="Q3593" s="12" t="s">
        <v>8314</v>
      </c>
      <c r="R3593" s="12" t="s">
        <v>8315</v>
      </c>
      <c r="S3593">
        <f t="shared" si="170"/>
        <v>68.06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6">
        <f t="shared" si="169"/>
        <v>41988.829942129625</v>
      </c>
      <c r="L3594" s="18">
        <f t="shared" si="168"/>
        <v>42046.207638888889</v>
      </c>
      <c r="M3594" t="b">
        <v>0</v>
      </c>
      <c r="N3594">
        <v>35</v>
      </c>
      <c r="O3594" t="b">
        <v>1</v>
      </c>
      <c r="P3594" t="s">
        <v>8269</v>
      </c>
      <c r="Q3594" s="12" t="s">
        <v>8314</v>
      </c>
      <c r="R3594" s="12" t="s">
        <v>8315</v>
      </c>
      <c r="S3594">
        <f t="shared" si="170"/>
        <v>72.709999999999994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6">
        <f t="shared" si="169"/>
        <v>41974.898599537039</v>
      </c>
      <c r="L3595" s="18">
        <f t="shared" si="168"/>
        <v>42009.851388888885</v>
      </c>
      <c r="M3595" t="b">
        <v>0</v>
      </c>
      <c r="N3595">
        <v>43</v>
      </c>
      <c r="O3595" t="b">
        <v>1</v>
      </c>
      <c r="P3595" t="s">
        <v>8269</v>
      </c>
      <c r="Q3595" s="12" t="s">
        <v>8314</v>
      </c>
      <c r="R3595" s="12" t="s">
        <v>8315</v>
      </c>
      <c r="S3595">
        <f t="shared" si="170"/>
        <v>77.19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6">
        <f t="shared" si="169"/>
        <v>42592.066921296297</v>
      </c>
      <c r="L3596" s="18">
        <f t="shared" si="168"/>
        <v>42617.066921296297</v>
      </c>
      <c r="M3596" t="b">
        <v>0</v>
      </c>
      <c r="N3596">
        <v>36</v>
      </c>
      <c r="O3596" t="b">
        <v>1</v>
      </c>
      <c r="P3596" t="s">
        <v>8269</v>
      </c>
      <c r="Q3596" s="12" t="s">
        <v>8314</v>
      </c>
      <c r="R3596" s="12" t="s">
        <v>8315</v>
      </c>
      <c r="S3596">
        <f t="shared" si="170"/>
        <v>55.97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6">
        <f t="shared" si="169"/>
        <v>42050.008368055554</v>
      </c>
      <c r="L3597" s="18">
        <f t="shared" si="168"/>
        <v>42076.290972222225</v>
      </c>
      <c r="M3597" t="b">
        <v>0</v>
      </c>
      <c r="N3597">
        <v>62</v>
      </c>
      <c r="O3597" t="b">
        <v>1</v>
      </c>
      <c r="P3597" t="s">
        <v>8269</v>
      </c>
      <c r="Q3597" s="12" t="s">
        <v>8314</v>
      </c>
      <c r="R3597" s="12" t="s">
        <v>8315</v>
      </c>
      <c r="S3597">
        <f t="shared" si="170"/>
        <v>49.69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6">
        <f t="shared" si="169"/>
        <v>41856.715069444443</v>
      </c>
      <c r="L3598" s="18">
        <f t="shared" si="168"/>
        <v>41877.715069444443</v>
      </c>
      <c r="M3598" t="b">
        <v>0</v>
      </c>
      <c r="N3598">
        <v>15</v>
      </c>
      <c r="O3598" t="b">
        <v>1</v>
      </c>
      <c r="P3598" t="s">
        <v>8269</v>
      </c>
      <c r="Q3598" s="12" t="s">
        <v>8314</v>
      </c>
      <c r="R3598" s="12" t="s">
        <v>8315</v>
      </c>
      <c r="S3598">
        <f t="shared" si="170"/>
        <v>79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6">
        <f t="shared" si="169"/>
        <v>42417.585532407407</v>
      </c>
      <c r="L3599" s="18">
        <f t="shared" si="168"/>
        <v>42432.249305555553</v>
      </c>
      <c r="M3599" t="b">
        <v>0</v>
      </c>
      <c r="N3599">
        <v>33</v>
      </c>
      <c r="O3599" t="b">
        <v>1</v>
      </c>
      <c r="P3599" t="s">
        <v>8269</v>
      </c>
      <c r="Q3599" s="12" t="s">
        <v>8314</v>
      </c>
      <c r="R3599" s="12" t="s">
        <v>8315</v>
      </c>
      <c r="S3599">
        <f t="shared" si="170"/>
        <v>77.73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6">
        <f t="shared" si="169"/>
        <v>41866.79886574074</v>
      </c>
      <c r="L3600" s="18">
        <f t="shared" si="168"/>
        <v>41885.207638888889</v>
      </c>
      <c r="M3600" t="b">
        <v>0</v>
      </c>
      <c r="N3600">
        <v>27</v>
      </c>
      <c r="O3600" t="b">
        <v>1</v>
      </c>
      <c r="P3600" t="s">
        <v>8269</v>
      </c>
      <c r="Q3600" s="12" t="s">
        <v>8314</v>
      </c>
      <c r="R3600" s="12" t="s">
        <v>8315</v>
      </c>
      <c r="S3600">
        <f t="shared" si="170"/>
        <v>40.78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6">
        <f t="shared" si="169"/>
        <v>42220.79487268519</v>
      </c>
      <c r="L3601" s="18">
        <f t="shared" si="168"/>
        <v>42246</v>
      </c>
      <c r="M3601" t="b">
        <v>0</v>
      </c>
      <c r="N3601">
        <v>17</v>
      </c>
      <c r="O3601" t="b">
        <v>1</v>
      </c>
      <c r="P3601" t="s">
        <v>8269</v>
      </c>
      <c r="Q3601" s="12" t="s">
        <v>8314</v>
      </c>
      <c r="R3601" s="12" t="s">
        <v>8315</v>
      </c>
      <c r="S3601">
        <f t="shared" si="170"/>
        <v>59.41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6">
        <f t="shared" si="169"/>
        <v>42628.849120370374</v>
      </c>
      <c r="L3602" s="18">
        <f t="shared" si="168"/>
        <v>42656.849120370374</v>
      </c>
      <c r="M3602" t="b">
        <v>0</v>
      </c>
      <c r="N3602">
        <v>4</v>
      </c>
      <c r="O3602" t="b">
        <v>1</v>
      </c>
      <c r="P3602" t="s">
        <v>8269</v>
      </c>
      <c r="Q3602" s="12" t="s">
        <v>8314</v>
      </c>
      <c r="R3602" s="12" t="s">
        <v>8315</v>
      </c>
      <c r="S3602">
        <f t="shared" si="170"/>
        <v>3.25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6">
        <f t="shared" si="169"/>
        <v>41990.99863425926</v>
      </c>
      <c r="L3603" s="18">
        <f t="shared" si="168"/>
        <v>42020.99863425926</v>
      </c>
      <c r="M3603" t="b">
        <v>0</v>
      </c>
      <c r="N3603">
        <v>53</v>
      </c>
      <c r="O3603" t="b">
        <v>1</v>
      </c>
      <c r="P3603" t="s">
        <v>8269</v>
      </c>
      <c r="Q3603" s="12" t="s">
        <v>8314</v>
      </c>
      <c r="R3603" s="12" t="s">
        <v>8315</v>
      </c>
      <c r="S3603">
        <f t="shared" si="170"/>
        <v>39.380000000000003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6">
        <f t="shared" si="169"/>
        <v>42447.894432870366</v>
      </c>
      <c r="L3604" s="18">
        <f t="shared" si="168"/>
        <v>42507.894432870366</v>
      </c>
      <c r="M3604" t="b">
        <v>0</v>
      </c>
      <c r="N3604">
        <v>49</v>
      </c>
      <c r="O3604" t="b">
        <v>1</v>
      </c>
      <c r="P3604" t="s">
        <v>8269</v>
      </c>
      <c r="Q3604" s="12" t="s">
        <v>8314</v>
      </c>
      <c r="R3604" s="12" t="s">
        <v>8315</v>
      </c>
      <c r="S3604">
        <f t="shared" si="170"/>
        <v>81.67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6">
        <f t="shared" si="169"/>
        <v>42283.864351851851</v>
      </c>
      <c r="L3605" s="18">
        <f t="shared" si="168"/>
        <v>42313.906018518523</v>
      </c>
      <c r="M3605" t="b">
        <v>0</v>
      </c>
      <c r="N3605">
        <v>57</v>
      </c>
      <c r="O3605" t="b">
        <v>1</v>
      </c>
      <c r="P3605" t="s">
        <v>8269</v>
      </c>
      <c r="Q3605" s="12" t="s">
        <v>8314</v>
      </c>
      <c r="R3605" s="12" t="s">
        <v>8315</v>
      </c>
      <c r="S3605">
        <f t="shared" si="170"/>
        <v>44.91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6">
        <f t="shared" si="169"/>
        <v>42483.015694444446</v>
      </c>
      <c r="L3606" s="18">
        <f t="shared" si="168"/>
        <v>42489.290972222225</v>
      </c>
      <c r="M3606" t="b">
        <v>0</v>
      </c>
      <c r="N3606">
        <v>69</v>
      </c>
      <c r="O3606" t="b">
        <v>1</v>
      </c>
      <c r="P3606" t="s">
        <v>8269</v>
      </c>
      <c r="Q3606" s="12" t="s">
        <v>8314</v>
      </c>
      <c r="R3606" s="12" t="s">
        <v>8315</v>
      </c>
      <c r="S3606">
        <f t="shared" si="170"/>
        <v>49.06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6">
        <f t="shared" si="169"/>
        <v>42383.793124999997</v>
      </c>
      <c r="L3607" s="18">
        <f t="shared" si="168"/>
        <v>42413.793124999997</v>
      </c>
      <c r="M3607" t="b">
        <v>0</v>
      </c>
      <c r="N3607">
        <v>15</v>
      </c>
      <c r="O3607" t="b">
        <v>1</v>
      </c>
      <c r="P3607" t="s">
        <v>8269</v>
      </c>
      <c r="Q3607" s="12" t="s">
        <v>8314</v>
      </c>
      <c r="R3607" s="12" t="s">
        <v>8315</v>
      </c>
      <c r="S3607">
        <f t="shared" si="170"/>
        <v>30.67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6">
        <f t="shared" si="169"/>
        <v>42566.604826388888</v>
      </c>
      <c r="L3608" s="18">
        <f t="shared" si="168"/>
        <v>42596.604826388888</v>
      </c>
      <c r="M3608" t="b">
        <v>0</v>
      </c>
      <c r="N3608">
        <v>64</v>
      </c>
      <c r="O3608" t="b">
        <v>1</v>
      </c>
      <c r="P3608" t="s">
        <v>8269</v>
      </c>
      <c r="Q3608" s="12" t="s">
        <v>8314</v>
      </c>
      <c r="R3608" s="12" t="s">
        <v>8315</v>
      </c>
      <c r="S3608">
        <f t="shared" si="170"/>
        <v>61.06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6">
        <f t="shared" si="169"/>
        <v>42338.963912037041</v>
      </c>
      <c r="L3609" s="18">
        <f t="shared" si="168"/>
        <v>42353</v>
      </c>
      <c r="M3609" t="b">
        <v>0</v>
      </c>
      <c r="N3609">
        <v>20</v>
      </c>
      <c r="O3609" t="b">
        <v>1</v>
      </c>
      <c r="P3609" t="s">
        <v>8269</v>
      </c>
      <c r="Q3609" s="12" t="s">
        <v>8314</v>
      </c>
      <c r="R3609" s="12" t="s">
        <v>8315</v>
      </c>
      <c r="S3609">
        <f t="shared" si="170"/>
        <v>29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6">
        <f t="shared" si="169"/>
        <v>42506.709375000006</v>
      </c>
      <c r="L3610" s="18">
        <f t="shared" si="168"/>
        <v>42538.583333333328</v>
      </c>
      <c r="M3610" t="b">
        <v>0</v>
      </c>
      <c r="N3610">
        <v>27</v>
      </c>
      <c r="O3610" t="b">
        <v>1</v>
      </c>
      <c r="P3610" t="s">
        <v>8269</v>
      </c>
      <c r="Q3610" s="12" t="s">
        <v>8314</v>
      </c>
      <c r="R3610" s="12" t="s">
        <v>8315</v>
      </c>
      <c r="S3610">
        <f t="shared" si="170"/>
        <v>29.63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6">
        <f t="shared" si="169"/>
        <v>42429.991724537031</v>
      </c>
      <c r="L3611" s="18">
        <f t="shared" si="168"/>
        <v>42459.950057870374</v>
      </c>
      <c r="M3611" t="b">
        <v>0</v>
      </c>
      <c r="N3611">
        <v>21</v>
      </c>
      <c r="O3611" t="b">
        <v>1</v>
      </c>
      <c r="P3611" t="s">
        <v>8269</v>
      </c>
      <c r="Q3611" s="12" t="s">
        <v>8314</v>
      </c>
      <c r="R3611" s="12" t="s">
        <v>8315</v>
      </c>
      <c r="S3611">
        <f t="shared" si="170"/>
        <v>143.1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6">
        <f t="shared" si="169"/>
        <v>42203.432129629626</v>
      </c>
      <c r="L3612" s="18">
        <f t="shared" si="168"/>
        <v>42233.432129629626</v>
      </c>
      <c r="M3612" t="b">
        <v>0</v>
      </c>
      <c r="N3612">
        <v>31</v>
      </c>
      <c r="O3612" t="b">
        <v>1</v>
      </c>
      <c r="P3612" t="s">
        <v>8269</v>
      </c>
      <c r="Q3612" s="12" t="s">
        <v>8314</v>
      </c>
      <c r="R3612" s="12" t="s">
        <v>8315</v>
      </c>
      <c r="S3612">
        <f t="shared" si="170"/>
        <v>52.35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6">
        <f t="shared" si="169"/>
        <v>42072.370381944449</v>
      </c>
      <c r="L3613" s="18">
        <f t="shared" si="168"/>
        <v>42102.370381944449</v>
      </c>
      <c r="M3613" t="b">
        <v>0</v>
      </c>
      <c r="N3613">
        <v>51</v>
      </c>
      <c r="O3613" t="b">
        <v>1</v>
      </c>
      <c r="P3613" t="s">
        <v>8269</v>
      </c>
      <c r="Q3613" s="12" t="s">
        <v>8314</v>
      </c>
      <c r="R3613" s="12" t="s">
        <v>8315</v>
      </c>
      <c r="S3613">
        <f t="shared" si="170"/>
        <v>66.67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6">
        <f t="shared" si="169"/>
        <v>41789.726979166669</v>
      </c>
      <c r="L3614" s="18">
        <f t="shared" si="168"/>
        <v>41799.726979166669</v>
      </c>
      <c r="M3614" t="b">
        <v>0</v>
      </c>
      <c r="N3614">
        <v>57</v>
      </c>
      <c r="O3614" t="b">
        <v>1</v>
      </c>
      <c r="P3614" t="s">
        <v>8269</v>
      </c>
      <c r="Q3614" s="12" t="s">
        <v>8314</v>
      </c>
      <c r="R3614" s="12" t="s">
        <v>8315</v>
      </c>
      <c r="S3614">
        <f t="shared" si="170"/>
        <v>126.67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6">
        <f t="shared" si="169"/>
        <v>41788.58997685185</v>
      </c>
      <c r="L3615" s="18">
        <f t="shared" si="168"/>
        <v>41818.58997685185</v>
      </c>
      <c r="M3615" t="b">
        <v>0</v>
      </c>
      <c r="N3615">
        <v>20</v>
      </c>
      <c r="O3615" t="b">
        <v>1</v>
      </c>
      <c r="P3615" t="s">
        <v>8269</v>
      </c>
      <c r="Q3615" s="12" t="s">
        <v>8314</v>
      </c>
      <c r="R3615" s="12" t="s">
        <v>8315</v>
      </c>
      <c r="S3615">
        <f t="shared" si="170"/>
        <v>62.5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6">
        <f t="shared" si="169"/>
        <v>42144.041851851856</v>
      </c>
      <c r="L3616" s="18">
        <f t="shared" si="168"/>
        <v>42174.041851851856</v>
      </c>
      <c r="M3616" t="b">
        <v>0</v>
      </c>
      <c r="N3616">
        <v>71</v>
      </c>
      <c r="O3616" t="b">
        <v>1</v>
      </c>
      <c r="P3616" t="s">
        <v>8269</v>
      </c>
      <c r="Q3616" s="12" t="s">
        <v>8314</v>
      </c>
      <c r="R3616" s="12" t="s">
        <v>8315</v>
      </c>
      <c r="S3616">
        <f t="shared" si="170"/>
        <v>35.49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6">
        <f t="shared" si="169"/>
        <v>42318.593703703707</v>
      </c>
      <c r="L3617" s="18">
        <f t="shared" si="168"/>
        <v>42348.593703703707</v>
      </c>
      <c r="M3617" t="b">
        <v>0</v>
      </c>
      <c r="N3617">
        <v>72</v>
      </c>
      <c r="O3617" t="b">
        <v>1</v>
      </c>
      <c r="P3617" t="s">
        <v>8269</v>
      </c>
      <c r="Q3617" s="12" t="s">
        <v>8314</v>
      </c>
      <c r="R3617" s="12" t="s">
        <v>8315</v>
      </c>
      <c r="S3617">
        <f t="shared" si="170"/>
        <v>37.08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6">
        <f t="shared" si="169"/>
        <v>42052.949814814812</v>
      </c>
      <c r="L3618" s="18">
        <f t="shared" si="168"/>
        <v>42082.908148148148</v>
      </c>
      <c r="M3618" t="b">
        <v>0</v>
      </c>
      <c r="N3618">
        <v>45</v>
      </c>
      <c r="O3618" t="b">
        <v>1</v>
      </c>
      <c r="P3618" t="s">
        <v>8269</v>
      </c>
      <c r="Q3618" s="12" t="s">
        <v>8314</v>
      </c>
      <c r="R3618" s="12" t="s">
        <v>8315</v>
      </c>
      <c r="S3618">
        <f t="shared" si="170"/>
        <v>69.33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6">
        <f t="shared" si="169"/>
        <v>42779.610289351855</v>
      </c>
      <c r="L3619" s="18">
        <f t="shared" si="168"/>
        <v>42794</v>
      </c>
      <c r="M3619" t="b">
        <v>0</v>
      </c>
      <c r="N3619">
        <v>51</v>
      </c>
      <c r="O3619" t="b">
        <v>1</v>
      </c>
      <c r="P3619" t="s">
        <v>8269</v>
      </c>
      <c r="Q3619" s="12" t="s">
        <v>8314</v>
      </c>
      <c r="R3619" s="12" t="s">
        <v>8315</v>
      </c>
      <c r="S3619">
        <f t="shared" si="170"/>
        <v>17.25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6">
        <f t="shared" si="169"/>
        <v>42128.627893518518</v>
      </c>
      <c r="L3620" s="18">
        <f t="shared" si="168"/>
        <v>42158.627893518518</v>
      </c>
      <c r="M3620" t="b">
        <v>0</v>
      </c>
      <c r="N3620">
        <v>56</v>
      </c>
      <c r="O3620" t="b">
        <v>1</v>
      </c>
      <c r="P3620" t="s">
        <v>8269</v>
      </c>
      <c r="Q3620" s="12" t="s">
        <v>8314</v>
      </c>
      <c r="R3620" s="12" t="s">
        <v>8315</v>
      </c>
      <c r="S3620">
        <f t="shared" si="170"/>
        <v>36.07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6">
        <f t="shared" si="169"/>
        <v>42661.132245370376</v>
      </c>
      <c r="L3621" s="18">
        <f t="shared" si="168"/>
        <v>42693.916666666672</v>
      </c>
      <c r="M3621" t="b">
        <v>0</v>
      </c>
      <c r="N3621">
        <v>17</v>
      </c>
      <c r="O3621" t="b">
        <v>1</v>
      </c>
      <c r="P3621" t="s">
        <v>8269</v>
      </c>
      <c r="Q3621" s="12" t="s">
        <v>8314</v>
      </c>
      <c r="R3621" s="12" t="s">
        <v>8315</v>
      </c>
      <c r="S3621">
        <f t="shared" si="170"/>
        <v>66.47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6">
        <f t="shared" si="169"/>
        <v>42037.938206018516</v>
      </c>
      <c r="L3622" s="18">
        <f t="shared" si="168"/>
        <v>42068.166666666672</v>
      </c>
      <c r="M3622" t="b">
        <v>0</v>
      </c>
      <c r="N3622">
        <v>197</v>
      </c>
      <c r="O3622" t="b">
        <v>1</v>
      </c>
      <c r="P3622" t="s">
        <v>8269</v>
      </c>
      <c r="Q3622" s="12" t="s">
        <v>8314</v>
      </c>
      <c r="R3622" s="12" t="s">
        <v>8315</v>
      </c>
      <c r="S3622">
        <f t="shared" si="170"/>
        <v>56.07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6">
        <f t="shared" si="169"/>
        <v>42619.935694444444</v>
      </c>
      <c r="L3623" s="18">
        <f t="shared" si="168"/>
        <v>42643.875</v>
      </c>
      <c r="M3623" t="b">
        <v>0</v>
      </c>
      <c r="N3623">
        <v>70</v>
      </c>
      <c r="O3623" t="b">
        <v>1</v>
      </c>
      <c r="P3623" t="s">
        <v>8269</v>
      </c>
      <c r="Q3623" s="12" t="s">
        <v>8314</v>
      </c>
      <c r="R3623" s="12" t="s">
        <v>8315</v>
      </c>
      <c r="S3623">
        <f t="shared" si="170"/>
        <v>47.03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6">
        <f t="shared" si="169"/>
        <v>41877.221886574072</v>
      </c>
      <c r="L3624" s="18">
        <f t="shared" si="168"/>
        <v>41910.140972222223</v>
      </c>
      <c r="M3624" t="b">
        <v>0</v>
      </c>
      <c r="N3624">
        <v>21</v>
      </c>
      <c r="O3624" t="b">
        <v>1</v>
      </c>
      <c r="P3624" t="s">
        <v>8269</v>
      </c>
      <c r="Q3624" s="12" t="s">
        <v>8314</v>
      </c>
      <c r="R3624" s="12" t="s">
        <v>8315</v>
      </c>
      <c r="S3624">
        <f t="shared" si="170"/>
        <v>47.67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6">
        <f t="shared" si="169"/>
        <v>41828.736921296295</v>
      </c>
      <c r="L3625" s="18">
        <f t="shared" si="168"/>
        <v>41846.291666666664</v>
      </c>
      <c r="M3625" t="b">
        <v>0</v>
      </c>
      <c r="N3625">
        <v>34</v>
      </c>
      <c r="O3625" t="b">
        <v>1</v>
      </c>
      <c r="P3625" t="s">
        <v>8269</v>
      </c>
      <c r="Q3625" s="12" t="s">
        <v>8314</v>
      </c>
      <c r="R3625" s="12" t="s">
        <v>8315</v>
      </c>
      <c r="S3625">
        <f t="shared" si="170"/>
        <v>88.24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6">
        <f t="shared" si="169"/>
        <v>42545.774189814809</v>
      </c>
      <c r="L3626" s="18">
        <f t="shared" si="168"/>
        <v>42605.774189814809</v>
      </c>
      <c r="M3626" t="b">
        <v>0</v>
      </c>
      <c r="N3626">
        <v>39</v>
      </c>
      <c r="O3626" t="b">
        <v>1</v>
      </c>
      <c r="P3626" t="s">
        <v>8269</v>
      </c>
      <c r="Q3626" s="12" t="s">
        <v>8314</v>
      </c>
      <c r="R3626" s="12" t="s">
        <v>8315</v>
      </c>
      <c r="S3626">
        <f t="shared" si="170"/>
        <v>80.72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6">
        <f t="shared" si="169"/>
        <v>42157.652511574073</v>
      </c>
      <c r="L3627" s="18">
        <f t="shared" si="168"/>
        <v>42187.652511574073</v>
      </c>
      <c r="M3627" t="b">
        <v>0</v>
      </c>
      <c r="N3627">
        <v>78</v>
      </c>
      <c r="O3627" t="b">
        <v>1</v>
      </c>
      <c r="P3627" t="s">
        <v>8269</v>
      </c>
      <c r="Q3627" s="12" t="s">
        <v>8314</v>
      </c>
      <c r="R3627" s="12" t="s">
        <v>8315</v>
      </c>
      <c r="S3627">
        <f t="shared" si="170"/>
        <v>39.49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6">
        <f t="shared" si="169"/>
        <v>41846.667326388888</v>
      </c>
      <c r="L3628" s="18">
        <f t="shared" si="168"/>
        <v>41867.667326388888</v>
      </c>
      <c r="M3628" t="b">
        <v>0</v>
      </c>
      <c r="N3628">
        <v>48</v>
      </c>
      <c r="O3628" t="b">
        <v>1</v>
      </c>
      <c r="P3628" t="s">
        <v>8269</v>
      </c>
      <c r="Q3628" s="12" t="s">
        <v>8314</v>
      </c>
      <c r="R3628" s="12" t="s">
        <v>8315</v>
      </c>
      <c r="S3628">
        <f t="shared" si="170"/>
        <v>84.85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6">
        <f t="shared" si="169"/>
        <v>42460.741747685184</v>
      </c>
      <c r="L3629" s="18">
        <f t="shared" si="168"/>
        <v>42511.165972222225</v>
      </c>
      <c r="M3629" t="b">
        <v>0</v>
      </c>
      <c r="N3629">
        <v>29</v>
      </c>
      <c r="O3629" t="b">
        <v>1</v>
      </c>
      <c r="P3629" t="s">
        <v>8269</v>
      </c>
      <c r="Q3629" s="12" t="s">
        <v>8314</v>
      </c>
      <c r="R3629" s="12" t="s">
        <v>8315</v>
      </c>
      <c r="S3629">
        <f t="shared" si="170"/>
        <v>68.97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6">
        <f t="shared" si="169"/>
        <v>42291.833287037036</v>
      </c>
      <c r="L3630" s="18">
        <f t="shared" si="168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 s="12" t="s">
        <v>8314</v>
      </c>
      <c r="R3630" s="12" t="s">
        <v>8356</v>
      </c>
      <c r="S3630">
        <f t="shared" si="170"/>
        <v>0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6">
        <f t="shared" si="169"/>
        <v>42437.094490740739</v>
      </c>
      <c r="L3631" s="18">
        <f t="shared" si="168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 s="12" t="s">
        <v>8314</v>
      </c>
      <c r="R3631" s="12" t="s">
        <v>8356</v>
      </c>
      <c r="S3631">
        <f t="shared" si="170"/>
        <v>1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6">
        <f t="shared" si="169"/>
        <v>41942.84710648148</v>
      </c>
      <c r="L3632" s="18">
        <f t="shared" si="168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 s="12" t="s">
        <v>8314</v>
      </c>
      <c r="R3632" s="12" t="s">
        <v>8356</v>
      </c>
      <c r="S3632">
        <f t="shared" si="170"/>
        <v>1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6">
        <f t="shared" si="169"/>
        <v>41880.753437499996</v>
      </c>
      <c r="L3633" s="18">
        <f t="shared" si="168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 s="12" t="s">
        <v>8314</v>
      </c>
      <c r="R3633" s="12" t="s">
        <v>8356</v>
      </c>
      <c r="S3633">
        <f t="shared" si="170"/>
        <v>147.88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6">
        <f t="shared" si="169"/>
        <v>41946.936909722222</v>
      </c>
      <c r="L3634" s="18">
        <f t="shared" si="168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 s="12" t="s">
        <v>8314</v>
      </c>
      <c r="R3634" s="12" t="s">
        <v>8356</v>
      </c>
      <c r="S3634">
        <f t="shared" si="170"/>
        <v>100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6">
        <f t="shared" si="169"/>
        <v>42649.623460648145</v>
      </c>
      <c r="L3635" s="18">
        <f t="shared" si="168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 s="12" t="s">
        <v>8314</v>
      </c>
      <c r="R3635" s="12" t="s">
        <v>8356</v>
      </c>
      <c r="S3635">
        <f t="shared" si="170"/>
        <v>56.84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6">
        <f t="shared" si="169"/>
        <v>42701.166365740741</v>
      </c>
      <c r="L3636" s="18">
        <f t="shared" si="168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 s="12" t="s">
        <v>8314</v>
      </c>
      <c r="R3636" s="12" t="s">
        <v>8356</v>
      </c>
      <c r="S3636">
        <f t="shared" si="170"/>
        <v>176.94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6">
        <f t="shared" si="169"/>
        <v>42450.88282407407</v>
      </c>
      <c r="L3637" s="18">
        <f t="shared" si="168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 s="12" t="s">
        <v>8314</v>
      </c>
      <c r="R3637" s="12" t="s">
        <v>8356</v>
      </c>
      <c r="S3637">
        <f t="shared" si="170"/>
        <v>127.6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6">
        <f t="shared" si="169"/>
        <v>42226.694780092599</v>
      </c>
      <c r="L3638" s="18">
        <f t="shared" si="168"/>
        <v>42261.694780092599</v>
      </c>
      <c r="M3638" t="b">
        <v>0</v>
      </c>
      <c r="N3638">
        <v>0</v>
      </c>
      <c r="O3638" t="b">
        <v>0</v>
      </c>
      <c r="P3638" t="s">
        <v>8303</v>
      </c>
      <c r="Q3638" s="12" t="s">
        <v>8314</v>
      </c>
      <c r="R3638" s="12" t="s">
        <v>8356</v>
      </c>
      <c r="S3638">
        <f t="shared" si="170"/>
        <v>0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6">
        <f t="shared" si="169"/>
        <v>41975.700636574074</v>
      </c>
      <c r="L3639" s="18">
        <f t="shared" si="168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 s="12" t="s">
        <v>8314</v>
      </c>
      <c r="R3639" s="12" t="s">
        <v>8356</v>
      </c>
      <c r="S3639">
        <f t="shared" si="170"/>
        <v>66.14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6">
        <f t="shared" si="169"/>
        <v>42053.672824074078</v>
      </c>
      <c r="L3640" s="18">
        <f t="shared" si="168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 s="12" t="s">
        <v>8314</v>
      </c>
      <c r="R3640" s="12" t="s">
        <v>8356</v>
      </c>
      <c r="S3640">
        <f t="shared" si="170"/>
        <v>108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6">
        <f t="shared" si="169"/>
        <v>42590.677152777775</v>
      </c>
      <c r="L3641" s="18">
        <f t="shared" si="168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 s="12" t="s">
        <v>8314</v>
      </c>
      <c r="R3641" s="12" t="s">
        <v>8356</v>
      </c>
      <c r="S3641">
        <f t="shared" si="170"/>
        <v>1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6">
        <f t="shared" si="169"/>
        <v>42104.781597222223</v>
      </c>
      <c r="L3642" s="18">
        <f t="shared" si="168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 s="12" t="s">
        <v>8314</v>
      </c>
      <c r="R3642" s="12" t="s">
        <v>8356</v>
      </c>
      <c r="S3642">
        <f t="shared" si="170"/>
        <v>18.329999999999998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6">
        <f t="shared" si="169"/>
        <v>41899.627071759263</v>
      </c>
      <c r="L3643" s="18">
        <f t="shared" si="168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 s="12" t="s">
        <v>8314</v>
      </c>
      <c r="R3643" s="12" t="s">
        <v>8356</v>
      </c>
      <c r="S3643">
        <f t="shared" si="170"/>
        <v>0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6">
        <f t="shared" si="169"/>
        <v>42297.816284722227</v>
      </c>
      <c r="L3644" s="18">
        <f t="shared" si="168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 s="12" t="s">
        <v>8314</v>
      </c>
      <c r="R3644" s="12" t="s">
        <v>8356</v>
      </c>
      <c r="S3644">
        <f t="shared" si="170"/>
        <v>7.5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6">
        <f t="shared" si="169"/>
        <v>42285.143969907411</v>
      </c>
      <c r="L3645" s="18">
        <f t="shared" si="168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 s="12" t="s">
        <v>8314</v>
      </c>
      <c r="R3645" s="12" t="s">
        <v>8356</v>
      </c>
      <c r="S3645">
        <f t="shared" si="170"/>
        <v>0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6">
        <f t="shared" si="169"/>
        <v>42409.241747685184</v>
      </c>
      <c r="L3646" s="18">
        <f t="shared" si="168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 s="12" t="s">
        <v>8314</v>
      </c>
      <c r="R3646" s="12" t="s">
        <v>8356</v>
      </c>
      <c r="S3646">
        <f t="shared" si="170"/>
        <v>68.42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6">
        <f t="shared" si="169"/>
        <v>42665.970347222217</v>
      </c>
      <c r="L3647" s="18">
        <f t="shared" si="168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 s="12" t="s">
        <v>8314</v>
      </c>
      <c r="R3647" s="12" t="s">
        <v>8356</v>
      </c>
      <c r="S3647">
        <f t="shared" si="170"/>
        <v>1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6">
        <f t="shared" si="169"/>
        <v>42140.421319444446</v>
      </c>
      <c r="L3648" s="18">
        <f t="shared" si="168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 s="12" t="s">
        <v>8314</v>
      </c>
      <c r="R3648" s="12" t="s">
        <v>8356</v>
      </c>
      <c r="S3648">
        <f t="shared" si="170"/>
        <v>60.13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6">
        <f t="shared" si="169"/>
        <v>42598.749155092592</v>
      </c>
      <c r="L3649" s="18">
        <f t="shared" si="168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 s="12" t="s">
        <v>8314</v>
      </c>
      <c r="R3649" s="12" t="s">
        <v>8356</v>
      </c>
      <c r="S3649">
        <f t="shared" si="170"/>
        <v>15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6">
        <f t="shared" si="169"/>
        <v>41887.292187500003</v>
      </c>
      <c r="L3650" s="18">
        <f t="shared" ref="L3650:L3713" si="171"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8269</v>
      </c>
      <c r="Q3650" s="12" t="s">
        <v>8314</v>
      </c>
      <c r="R3650" s="12" t="s">
        <v>8315</v>
      </c>
      <c r="S3650">
        <f t="shared" si="170"/>
        <v>550.04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6">
        <f t="shared" ref="K3651:K3714" si="172">(((J3651/60)/60)/24)+DATE(1970,1,1)</f>
        <v>41780.712893518517</v>
      </c>
      <c r="L3651" s="18">
        <f t="shared" si="171"/>
        <v>41806.712893518517</v>
      </c>
      <c r="M3651" t="b">
        <v>0</v>
      </c>
      <c r="N3651">
        <v>8</v>
      </c>
      <c r="O3651" t="b">
        <v>1</v>
      </c>
      <c r="P3651" t="s">
        <v>8269</v>
      </c>
      <c r="Q3651" s="12" t="s">
        <v>8314</v>
      </c>
      <c r="R3651" s="12" t="s">
        <v>8315</v>
      </c>
      <c r="S3651">
        <f t="shared" ref="S3651:S3714" si="173">IFERROR(ROUND(E3651/N3651,2),0)</f>
        <v>97.5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6">
        <f t="shared" si="172"/>
        <v>42381.478981481487</v>
      </c>
      <c r="L3652" s="18">
        <f t="shared" si="171"/>
        <v>42402.478981481487</v>
      </c>
      <c r="M3652" t="b">
        <v>0</v>
      </c>
      <c r="N3652">
        <v>17</v>
      </c>
      <c r="O3652" t="b">
        <v>1</v>
      </c>
      <c r="P3652" t="s">
        <v>8269</v>
      </c>
      <c r="Q3652" s="12" t="s">
        <v>8314</v>
      </c>
      <c r="R3652" s="12" t="s">
        <v>8315</v>
      </c>
      <c r="S3652">
        <f t="shared" si="173"/>
        <v>29.41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6">
        <f t="shared" si="172"/>
        <v>41828.646319444444</v>
      </c>
      <c r="L3653" s="18">
        <f t="shared" si="171"/>
        <v>41861.665972222225</v>
      </c>
      <c r="M3653" t="b">
        <v>0</v>
      </c>
      <c r="N3653">
        <v>9</v>
      </c>
      <c r="O3653" t="b">
        <v>1</v>
      </c>
      <c r="P3653" t="s">
        <v>8269</v>
      </c>
      <c r="Q3653" s="12" t="s">
        <v>8314</v>
      </c>
      <c r="R3653" s="12" t="s">
        <v>8315</v>
      </c>
      <c r="S3653">
        <f t="shared" si="173"/>
        <v>57.78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6">
        <f t="shared" si="172"/>
        <v>42596.644699074073</v>
      </c>
      <c r="L3654" s="18">
        <f t="shared" si="171"/>
        <v>42607.165972222225</v>
      </c>
      <c r="M3654" t="b">
        <v>0</v>
      </c>
      <c r="N3654">
        <v>17</v>
      </c>
      <c r="O3654" t="b">
        <v>1</v>
      </c>
      <c r="P3654" t="s">
        <v>8269</v>
      </c>
      <c r="Q3654" s="12" t="s">
        <v>8314</v>
      </c>
      <c r="R3654" s="12" t="s">
        <v>8315</v>
      </c>
      <c r="S3654">
        <f t="shared" si="173"/>
        <v>44.24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6">
        <f t="shared" si="172"/>
        <v>42191.363506944443</v>
      </c>
      <c r="L3655" s="18">
        <f t="shared" si="171"/>
        <v>42221.363506944443</v>
      </c>
      <c r="M3655" t="b">
        <v>0</v>
      </c>
      <c r="N3655">
        <v>33</v>
      </c>
      <c r="O3655" t="b">
        <v>1</v>
      </c>
      <c r="P3655" t="s">
        <v>8269</v>
      </c>
      <c r="Q3655" s="12" t="s">
        <v>8314</v>
      </c>
      <c r="R3655" s="12" t="s">
        <v>8315</v>
      </c>
      <c r="S3655">
        <f t="shared" si="173"/>
        <v>60.91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6">
        <f t="shared" si="172"/>
        <v>42440.416504629626</v>
      </c>
      <c r="L3656" s="18">
        <f t="shared" si="171"/>
        <v>42463.708333333328</v>
      </c>
      <c r="M3656" t="b">
        <v>0</v>
      </c>
      <c r="N3656">
        <v>38</v>
      </c>
      <c r="O3656" t="b">
        <v>1</v>
      </c>
      <c r="P3656" t="s">
        <v>8269</v>
      </c>
      <c r="Q3656" s="12" t="s">
        <v>8314</v>
      </c>
      <c r="R3656" s="12" t="s">
        <v>8315</v>
      </c>
      <c r="S3656">
        <f t="shared" si="173"/>
        <v>68.84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6">
        <f t="shared" si="172"/>
        <v>42173.803217592591</v>
      </c>
      <c r="L3657" s="18">
        <f t="shared" si="171"/>
        <v>42203.290972222225</v>
      </c>
      <c r="M3657" t="b">
        <v>0</v>
      </c>
      <c r="N3657">
        <v>79</v>
      </c>
      <c r="O3657" t="b">
        <v>1</v>
      </c>
      <c r="P3657" t="s">
        <v>8269</v>
      </c>
      <c r="Q3657" s="12" t="s">
        <v>8314</v>
      </c>
      <c r="R3657" s="12" t="s">
        <v>8315</v>
      </c>
      <c r="S3657">
        <f t="shared" si="173"/>
        <v>73.58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6">
        <f t="shared" si="172"/>
        <v>42737.910138888896</v>
      </c>
      <c r="L3658" s="18">
        <f t="shared" si="171"/>
        <v>42767.957638888889</v>
      </c>
      <c r="M3658" t="b">
        <v>0</v>
      </c>
      <c r="N3658">
        <v>46</v>
      </c>
      <c r="O3658" t="b">
        <v>1</v>
      </c>
      <c r="P3658" t="s">
        <v>8269</v>
      </c>
      <c r="Q3658" s="12" t="s">
        <v>8314</v>
      </c>
      <c r="R3658" s="12" t="s">
        <v>8315</v>
      </c>
      <c r="S3658">
        <f t="shared" si="173"/>
        <v>115.02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6">
        <f t="shared" si="172"/>
        <v>42499.629849537043</v>
      </c>
      <c r="L3659" s="18">
        <f t="shared" si="171"/>
        <v>42522.904166666667</v>
      </c>
      <c r="M3659" t="b">
        <v>0</v>
      </c>
      <c r="N3659">
        <v>20</v>
      </c>
      <c r="O3659" t="b">
        <v>1</v>
      </c>
      <c r="P3659" t="s">
        <v>8269</v>
      </c>
      <c r="Q3659" s="12" t="s">
        <v>8314</v>
      </c>
      <c r="R3659" s="12" t="s">
        <v>8315</v>
      </c>
      <c r="S3659">
        <f t="shared" si="173"/>
        <v>110.75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6">
        <f t="shared" si="172"/>
        <v>41775.858564814815</v>
      </c>
      <c r="L3660" s="18">
        <f t="shared" si="171"/>
        <v>41822.165972222225</v>
      </c>
      <c r="M3660" t="b">
        <v>0</v>
      </c>
      <c r="N3660">
        <v>20</v>
      </c>
      <c r="O3660" t="b">
        <v>1</v>
      </c>
      <c r="P3660" t="s">
        <v>8269</v>
      </c>
      <c r="Q3660" s="12" t="s">
        <v>8314</v>
      </c>
      <c r="R3660" s="12" t="s">
        <v>8315</v>
      </c>
      <c r="S3660">
        <f t="shared" si="173"/>
        <v>75.5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6">
        <f t="shared" si="172"/>
        <v>42055.277199074073</v>
      </c>
      <c r="L3661" s="18">
        <f t="shared" si="171"/>
        <v>42082.610416666663</v>
      </c>
      <c r="M3661" t="b">
        <v>0</v>
      </c>
      <c r="N3661">
        <v>13</v>
      </c>
      <c r="O3661" t="b">
        <v>1</v>
      </c>
      <c r="P3661" t="s">
        <v>8269</v>
      </c>
      <c r="Q3661" s="12" t="s">
        <v>8314</v>
      </c>
      <c r="R3661" s="12" t="s">
        <v>8315</v>
      </c>
      <c r="S3661">
        <f t="shared" si="173"/>
        <v>235.46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6">
        <f t="shared" si="172"/>
        <v>41971.881076388891</v>
      </c>
      <c r="L3662" s="18">
        <f t="shared" si="171"/>
        <v>41996.881076388891</v>
      </c>
      <c r="M3662" t="b">
        <v>0</v>
      </c>
      <c r="N3662">
        <v>22</v>
      </c>
      <c r="O3662" t="b">
        <v>1</v>
      </c>
      <c r="P3662" t="s">
        <v>8269</v>
      </c>
      <c r="Q3662" s="12" t="s">
        <v>8314</v>
      </c>
      <c r="R3662" s="12" t="s">
        <v>8315</v>
      </c>
      <c r="S3662">
        <f t="shared" si="173"/>
        <v>11.36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6">
        <f t="shared" si="172"/>
        <v>42447.896666666667</v>
      </c>
      <c r="L3663" s="18">
        <f t="shared" si="171"/>
        <v>42470.166666666672</v>
      </c>
      <c r="M3663" t="b">
        <v>0</v>
      </c>
      <c r="N3663">
        <v>36</v>
      </c>
      <c r="O3663" t="b">
        <v>1</v>
      </c>
      <c r="P3663" t="s">
        <v>8269</v>
      </c>
      <c r="Q3663" s="12" t="s">
        <v>8314</v>
      </c>
      <c r="R3663" s="12" t="s">
        <v>8315</v>
      </c>
      <c r="S3663">
        <f t="shared" si="173"/>
        <v>92.5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6">
        <f t="shared" si="172"/>
        <v>42064.220069444447</v>
      </c>
      <c r="L3664" s="18">
        <f t="shared" si="171"/>
        <v>42094.178402777776</v>
      </c>
      <c r="M3664" t="b">
        <v>0</v>
      </c>
      <c r="N3664">
        <v>40</v>
      </c>
      <c r="O3664" t="b">
        <v>1</v>
      </c>
      <c r="P3664" t="s">
        <v>8269</v>
      </c>
      <c r="Q3664" s="12" t="s">
        <v>8314</v>
      </c>
      <c r="R3664" s="12" t="s">
        <v>8315</v>
      </c>
      <c r="S3664">
        <f t="shared" si="173"/>
        <v>202.85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6">
        <f t="shared" si="172"/>
        <v>42665.451736111107</v>
      </c>
      <c r="L3665" s="18">
        <f t="shared" si="171"/>
        <v>42725.493402777778</v>
      </c>
      <c r="M3665" t="b">
        <v>0</v>
      </c>
      <c r="N3665">
        <v>9</v>
      </c>
      <c r="O3665" t="b">
        <v>1</v>
      </c>
      <c r="P3665" t="s">
        <v>8269</v>
      </c>
      <c r="Q3665" s="12" t="s">
        <v>8314</v>
      </c>
      <c r="R3665" s="12" t="s">
        <v>8315</v>
      </c>
      <c r="S3665">
        <f t="shared" si="173"/>
        <v>26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6">
        <f t="shared" si="172"/>
        <v>42523.248715277776</v>
      </c>
      <c r="L3666" s="18">
        <f t="shared" si="171"/>
        <v>42537.248715277776</v>
      </c>
      <c r="M3666" t="b">
        <v>0</v>
      </c>
      <c r="N3666">
        <v>19</v>
      </c>
      <c r="O3666" t="b">
        <v>1</v>
      </c>
      <c r="P3666" t="s">
        <v>8269</v>
      </c>
      <c r="Q3666" s="12" t="s">
        <v>8314</v>
      </c>
      <c r="R3666" s="12" t="s">
        <v>8315</v>
      </c>
      <c r="S3666">
        <f t="shared" si="173"/>
        <v>46.05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6">
        <f t="shared" si="172"/>
        <v>42294.808124999996</v>
      </c>
      <c r="L3667" s="18">
        <f t="shared" si="171"/>
        <v>42305.829166666663</v>
      </c>
      <c r="M3667" t="b">
        <v>0</v>
      </c>
      <c r="N3667">
        <v>14</v>
      </c>
      <c r="O3667" t="b">
        <v>1</v>
      </c>
      <c r="P3667" t="s">
        <v>8269</v>
      </c>
      <c r="Q3667" s="12" t="s">
        <v>8314</v>
      </c>
      <c r="R3667" s="12" t="s">
        <v>8315</v>
      </c>
      <c r="S3667">
        <f t="shared" si="173"/>
        <v>51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6">
        <f t="shared" si="172"/>
        <v>41822.90488425926</v>
      </c>
      <c r="L3668" s="18">
        <f t="shared" si="171"/>
        <v>41844.291666666664</v>
      </c>
      <c r="M3668" t="b">
        <v>0</v>
      </c>
      <c r="N3668">
        <v>38</v>
      </c>
      <c r="O3668" t="b">
        <v>1</v>
      </c>
      <c r="P3668" t="s">
        <v>8269</v>
      </c>
      <c r="Q3668" s="12" t="s">
        <v>8314</v>
      </c>
      <c r="R3668" s="12" t="s">
        <v>8315</v>
      </c>
      <c r="S3668">
        <f t="shared" si="173"/>
        <v>31.58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6">
        <f t="shared" si="172"/>
        <v>42173.970127314817</v>
      </c>
      <c r="L3669" s="18">
        <f t="shared" si="171"/>
        <v>42203.970127314817</v>
      </c>
      <c r="M3669" t="b">
        <v>0</v>
      </c>
      <c r="N3669">
        <v>58</v>
      </c>
      <c r="O3669" t="b">
        <v>1</v>
      </c>
      <c r="P3669" t="s">
        <v>8269</v>
      </c>
      <c r="Q3669" s="12" t="s">
        <v>8314</v>
      </c>
      <c r="R3669" s="12" t="s">
        <v>8315</v>
      </c>
      <c r="S3669">
        <f t="shared" si="173"/>
        <v>53.36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6">
        <f t="shared" si="172"/>
        <v>42185.556157407409</v>
      </c>
      <c r="L3670" s="18">
        <f t="shared" si="171"/>
        <v>42208.772916666669</v>
      </c>
      <c r="M3670" t="b">
        <v>0</v>
      </c>
      <c r="N3670">
        <v>28</v>
      </c>
      <c r="O3670" t="b">
        <v>1</v>
      </c>
      <c r="P3670" t="s">
        <v>8269</v>
      </c>
      <c r="Q3670" s="12" t="s">
        <v>8314</v>
      </c>
      <c r="R3670" s="12" t="s">
        <v>8315</v>
      </c>
      <c r="S3670">
        <f t="shared" si="173"/>
        <v>36.96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6">
        <f t="shared" si="172"/>
        <v>42136.675196759257</v>
      </c>
      <c r="L3671" s="18">
        <f t="shared" si="171"/>
        <v>42166.675196759257</v>
      </c>
      <c r="M3671" t="b">
        <v>0</v>
      </c>
      <c r="N3671">
        <v>17</v>
      </c>
      <c r="O3671" t="b">
        <v>1</v>
      </c>
      <c r="P3671" t="s">
        <v>8269</v>
      </c>
      <c r="Q3671" s="12" t="s">
        <v>8314</v>
      </c>
      <c r="R3671" s="12" t="s">
        <v>8315</v>
      </c>
      <c r="S3671">
        <f t="shared" si="173"/>
        <v>81.290000000000006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6">
        <f t="shared" si="172"/>
        <v>42142.514016203699</v>
      </c>
      <c r="L3672" s="18">
        <f t="shared" si="171"/>
        <v>42155.958333333328</v>
      </c>
      <c r="M3672" t="b">
        <v>0</v>
      </c>
      <c r="N3672">
        <v>12</v>
      </c>
      <c r="O3672" t="b">
        <v>1</v>
      </c>
      <c r="P3672" t="s">
        <v>8269</v>
      </c>
      <c r="Q3672" s="12" t="s">
        <v>8314</v>
      </c>
      <c r="R3672" s="12" t="s">
        <v>8315</v>
      </c>
      <c r="S3672">
        <f t="shared" si="173"/>
        <v>20.079999999999998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6">
        <f t="shared" si="172"/>
        <v>41820.62809027778</v>
      </c>
      <c r="L3673" s="18">
        <f t="shared" si="171"/>
        <v>41841.165972222225</v>
      </c>
      <c r="M3673" t="b">
        <v>0</v>
      </c>
      <c r="N3673">
        <v>40</v>
      </c>
      <c r="O3673" t="b">
        <v>1</v>
      </c>
      <c r="P3673" t="s">
        <v>8269</v>
      </c>
      <c r="Q3673" s="12" t="s">
        <v>8314</v>
      </c>
      <c r="R3673" s="12" t="s">
        <v>8315</v>
      </c>
      <c r="S3673">
        <f t="shared" si="173"/>
        <v>88.25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6">
        <f t="shared" si="172"/>
        <v>41878.946574074071</v>
      </c>
      <c r="L3674" s="18">
        <f t="shared" si="171"/>
        <v>41908.946574074071</v>
      </c>
      <c r="M3674" t="b">
        <v>0</v>
      </c>
      <c r="N3674">
        <v>57</v>
      </c>
      <c r="O3674" t="b">
        <v>1</v>
      </c>
      <c r="P3674" t="s">
        <v>8269</v>
      </c>
      <c r="Q3674" s="12" t="s">
        <v>8314</v>
      </c>
      <c r="R3674" s="12" t="s">
        <v>8315</v>
      </c>
      <c r="S3674">
        <f t="shared" si="173"/>
        <v>53.44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6">
        <f t="shared" si="172"/>
        <v>41914.295104166667</v>
      </c>
      <c r="L3675" s="18">
        <f t="shared" si="171"/>
        <v>41948.536111111112</v>
      </c>
      <c r="M3675" t="b">
        <v>0</v>
      </c>
      <c r="N3675">
        <v>114</v>
      </c>
      <c r="O3675" t="b">
        <v>1</v>
      </c>
      <c r="P3675" t="s">
        <v>8269</v>
      </c>
      <c r="Q3675" s="12" t="s">
        <v>8314</v>
      </c>
      <c r="R3675" s="12" t="s">
        <v>8315</v>
      </c>
      <c r="S3675">
        <f t="shared" si="173"/>
        <v>39.869999999999997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6">
        <f t="shared" si="172"/>
        <v>42556.873020833329</v>
      </c>
      <c r="L3676" s="18">
        <f t="shared" si="171"/>
        <v>42616.873020833329</v>
      </c>
      <c r="M3676" t="b">
        <v>0</v>
      </c>
      <c r="N3676">
        <v>31</v>
      </c>
      <c r="O3676" t="b">
        <v>1</v>
      </c>
      <c r="P3676" t="s">
        <v>8269</v>
      </c>
      <c r="Q3676" s="12" t="s">
        <v>8314</v>
      </c>
      <c r="R3676" s="12" t="s">
        <v>8315</v>
      </c>
      <c r="S3676">
        <f t="shared" si="173"/>
        <v>145.16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6">
        <f t="shared" si="172"/>
        <v>42493.597013888888</v>
      </c>
      <c r="L3677" s="18">
        <f t="shared" si="171"/>
        <v>42505.958333333328</v>
      </c>
      <c r="M3677" t="b">
        <v>0</v>
      </c>
      <c r="N3677">
        <v>3</v>
      </c>
      <c r="O3677" t="b">
        <v>1</v>
      </c>
      <c r="P3677" t="s">
        <v>8269</v>
      </c>
      <c r="Q3677" s="12" t="s">
        <v>8314</v>
      </c>
      <c r="R3677" s="12" t="s">
        <v>8315</v>
      </c>
      <c r="S3677">
        <f t="shared" si="173"/>
        <v>23.33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6">
        <f t="shared" si="172"/>
        <v>41876.815787037034</v>
      </c>
      <c r="L3678" s="18">
        <f t="shared" si="171"/>
        <v>41894.815787037034</v>
      </c>
      <c r="M3678" t="b">
        <v>0</v>
      </c>
      <c r="N3678">
        <v>16</v>
      </c>
      <c r="O3678" t="b">
        <v>1</v>
      </c>
      <c r="P3678" t="s">
        <v>8269</v>
      </c>
      <c r="Q3678" s="12" t="s">
        <v>8314</v>
      </c>
      <c r="R3678" s="12" t="s">
        <v>8315</v>
      </c>
      <c r="S3678">
        <f t="shared" si="173"/>
        <v>64.38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6">
        <f t="shared" si="172"/>
        <v>41802.574282407404</v>
      </c>
      <c r="L3679" s="18">
        <f t="shared" si="171"/>
        <v>41823.165972222225</v>
      </c>
      <c r="M3679" t="b">
        <v>0</v>
      </c>
      <c r="N3679">
        <v>199</v>
      </c>
      <c r="O3679" t="b">
        <v>1</v>
      </c>
      <c r="P3679" t="s">
        <v>8269</v>
      </c>
      <c r="Q3679" s="12" t="s">
        <v>8314</v>
      </c>
      <c r="R3679" s="12" t="s">
        <v>8315</v>
      </c>
      <c r="S3679">
        <f t="shared" si="173"/>
        <v>62.05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6">
        <f t="shared" si="172"/>
        <v>42120.531226851846</v>
      </c>
      <c r="L3680" s="18">
        <f t="shared" si="171"/>
        <v>42155.531226851846</v>
      </c>
      <c r="M3680" t="b">
        <v>0</v>
      </c>
      <c r="N3680">
        <v>31</v>
      </c>
      <c r="O3680" t="b">
        <v>1</v>
      </c>
      <c r="P3680" t="s">
        <v>8269</v>
      </c>
      <c r="Q3680" s="12" t="s">
        <v>8314</v>
      </c>
      <c r="R3680" s="12" t="s">
        <v>8315</v>
      </c>
      <c r="S3680">
        <f t="shared" si="173"/>
        <v>66.13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6">
        <f t="shared" si="172"/>
        <v>41786.761354166665</v>
      </c>
      <c r="L3681" s="18">
        <f t="shared" si="171"/>
        <v>41821.207638888889</v>
      </c>
      <c r="M3681" t="b">
        <v>0</v>
      </c>
      <c r="N3681">
        <v>30</v>
      </c>
      <c r="O3681" t="b">
        <v>1</v>
      </c>
      <c r="P3681" t="s">
        <v>8269</v>
      </c>
      <c r="Q3681" s="12" t="s">
        <v>8314</v>
      </c>
      <c r="R3681" s="12" t="s">
        <v>8315</v>
      </c>
      <c r="S3681">
        <f t="shared" si="173"/>
        <v>73.400000000000006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6">
        <f t="shared" si="172"/>
        <v>42627.454097222217</v>
      </c>
      <c r="L3682" s="18">
        <f t="shared" si="171"/>
        <v>42648.454097222217</v>
      </c>
      <c r="M3682" t="b">
        <v>0</v>
      </c>
      <c r="N3682">
        <v>34</v>
      </c>
      <c r="O3682" t="b">
        <v>1</v>
      </c>
      <c r="P3682" t="s">
        <v>8269</v>
      </c>
      <c r="Q3682" s="12" t="s">
        <v>8314</v>
      </c>
      <c r="R3682" s="12" t="s">
        <v>8315</v>
      </c>
      <c r="S3682">
        <f t="shared" si="173"/>
        <v>99.5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6">
        <f t="shared" si="172"/>
        <v>42374.651504629626</v>
      </c>
      <c r="L3683" s="18">
        <f t="shared" si="171"/>
        <v>42384.651504629626</v>
      </c>
      <c r="M3683" t="b">
        <v>0</v>
      </c>
      <c r="N3683">
        <v>18</v>
      </c>
      <c r="O3683" t="b">
        <v>1</v>
      </c>
      <c r="P3683" t="s">
        <v>8269</v>
      </c>
      <c r="Q3683" s="12" t="s">
        <v>8314</v>
      </c>
      <c r="R3683" s="12" t="s">
        <v>8315</v>
      </c>
      <c r="S3683">
        <f t="shared" si="173"/>
        <v>62.17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6">
        <f t="shared" si="172"/>
        <v>41772.685393518521</v>
      </c>
      <c r="L3684" s="18">
        <f t="shared" si="171"/>
        <v>41806.290972222225</v>
      </c>
      <c r="M3684" t="b">
        <v>0</v>
      </c>
      <c r="N3684">
        <v>67</v>
      </c>
      <c r="O3684" t="b">
        <v>1</v>
      </c>
      <c r="P3684" t="s">
        <v>8269</v>
      </c>
      <c r="Q3684" s="12" t="s">
        <v>8314</v>
      </c>
      <c r="R3684" s="12" t="s">
        <v>8315</v>
      </c>
      <c r="S3684">
        <f t="shared" si="173"/>
        <v>62.33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6">
        <f t="shared" si="172"/>
        <v>42633.116851851853</v>
      </c>
      <c r="L3685" s="18">
        <f t="shared" si="171"/>
        <v>42663.116851851853</v>
      </c>
      <c r="M3685" t="b">
        <v>0</v>
      </c>
      <c r="N3685">
        <v>66</v>
      </c>
      <c r="O3685" t="b">
        <v>1</v>
      </c>
      <c r="P3685" t="s">
        <v>8269</v>
      </c>
      <c r="Q3685" s="12" t="s">
        <v>8314</v>
      </c>
      <c r="R3685" s="12" t="s">
        <v>8315</v>
      </c>
      <c r="S3685">
        <f t="shared" si="173"/>
        <v>58.79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6">
        <f t="shared" si="172"/>
        <v>42219.180393518516</v>
      </c>
      <c r="L3686" s="18">
        <f t="shared" si="171"/>
        <v>42249.180393518516</v>
      </c>
      <c r="M3686" t="b">
        <v>0</v>
      </c>
      <c r="N3686">
        <v>23</v>
      </c>
      <c r="O3686" t="b">
        <v>1</v>
      </c>
      <c r="P3686" t="s">
        <v>8269</v>
      </c>
      <c r="Q3686" s="12" t="s">
        <v>8314</v>
      </c>
      <c r="R3686" s="12" t="s">
        <v>8315</v>
      </c>
      <c r="S3686">
        <f t="shared" si="173"/>
        <v>45.35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6">
        <f t="shared" si="172"/>
        <v>41753.593275462961</v>
      </c>
      <c r="L3687" s="18">
        <f t="shared" si="171"/>
        <v>41778.875</v>
      </c>
      <c r="M3687" t="b">
        <v>0</v>
      </c>
      <c r="N3687">
        <v>126</v>
      </c>
      <c r="O3687" t="b">
        <v>1</v>
      </c>
      <c r="P3687" t="s">
        <v>8269</v>
      </c>
      <c r="Q3687" s="12" t="s">
        <v>8314</v>
      </c>
      <c r="R3687" s="12" t="s">
        <v>8315</v>
      </c>
      <c r="S3687">
        <f t="shared" si="173"/>
        <v>41.94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6">
        <f t="shared" si="172"/>
        <v>42230.662731481483</v>
      </c>
      <c r="L3688" s="18">
        <f t="shared" si="171"/>
        <v>42245.165972222225</v>
      </c>
      <c r="M3688" t="b">
        <v>0</v>
      </c>
      <c r="N3688">
        <v>6</v>
      </c>
      <c r="O3688" t="b">
        <v>1</v>
      </c>
      <c r="P3688" t="s">
        <v>8269</v>
      </c>
      <c r="Q3688" s="12" t="s">
        <v>8314</v>
      </c>
      <c r="R3688" s="12" t="s">
        <v>8315</v>
      </c>
      <c r="S3688">
        <f t="shared" si="173"/>
        <v>59.17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6">
        <f t="shared" si="172"/>
        <v>41787.218229166669</v>
      </c>
      <c r="L3689" s="18">
        <f t="shared" si="171"/>
        <v>41817.218229166669</v>
      </c>
      <c r="M3689" t="b">
        <v>0</v>
      </c>
      <c r="N3689">
        <v>25</v>
      </c>
      <c r="O3689" t="b">
        <v>1</v>
      </c>
      <c r="P3689" t="s">
        <v>8269</v>
      </c>
      <c r="Q3689" s="12" t="s">
        <v>8314</v>
      </c>
      <c r="R3689" s="12" t="s">
        <v>8315</v>
      </c>
      <c r="S3689">
        <f t="shared" si="173"/>
        <v>200.49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6">
        <f t="shared" si="172"/>
        <v>41829.787083333329</v>
      </c>
      <c r="L3690" s="18">
        <f t="shared" si="171"/>
        <v>41859.787083333329</v>
      </c>
      <c r="M3690" t="b">
        <v>0</v>
      </c>
      <c r="N3690">
        <v>39</v>
      </c>
      <c r="O3690" t="b">
        <v>1</v>
      </c>
      <c r="P3690" t="s">
        <v>8269</v>
      </c>
      <c r="Q3690" s="12" t="s">
        <v>8314</v>
      </c>
      <c r="R3690" s="12" t="s">
        <v>8315</v>
      </c>
      <c r="S3690">
        <f t="shared" si="173"/>
        <v>83.97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6">
        <f t="shared" si="172"/>
        <v>42147.826840277776</v>
      </c>
      <c r="L3691" s="18">
        <f t="shared" si="171"/>
        <v>42176.934027777781</v>
      </c>
      <c r="M3691" t="b">
        <v>0</v>
      </c>
      <c r="N3691">
        <v>62</v>
      </c>
      <c r="O3691" t="b">
        <v>1</v>
      </c>
      <c r="P3691" t="s">
        <v>8269</v>
      </c>
      <c r="Q3691" s="12" t="s">
        <v>8314</v>
      </c>
      <c r="R3691" s="12" t="s">
        <v>8315</v>
      </c>
      <c r="S3691">
        <f t="shared" si="173"/>
        <v>57.26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6">
        <f t="shared" si="172"/>
        <v>41940.598182870373</v>
      </c>
      <c r="L3692" s="18">
        <f t="shared" si="171"/>
        <v>41970.639849537038</v>
      </c>
      <c r="M3692" t="b">
        <v>0</v>
      </c>
      <c r="N3692">
        <v>31</v>
      </c>
      <c r="O3692" t="b">
        <v>1</v>
      </c>
      <c r="P3692" t="s">
        <v>8269</v>
      </c>
      <c r="Q3692" s="12" t="s">
        <v>8314</v>
      </c>
      <c r="R3692" s="12" t="s">
        <v>8315</v>
      </c>
      <c r="S3692">
        <f t="shared" si="173"/>
        <v>58.06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6">
        <f t="shared" si="172"/>
        <v>42020.700567129628</v>
      </c>
      <c r="L3693" s="18">
        <f t="shared" si="171"/>
        <v>42065.207638888889</v>
      </c>
      <c r="M3693" t="b">
        <v>0</v>
      </c>
      <c r="N3693">
        <v>274</v>
      </c>
      <c r="O3693" t="b">
        <v>1</v>
      </c>
      <c r="P3693" t="s">
        <v>8269</v>
      </c>
      <c r="Q3693" s="12" t="s">
        <v>8314</v>
      </c>
      <c r="R3693" s="12" t="s">
        <v>8315</v>
      </c>
      <c r="S3693">
        <f t="shared" si="173"/>
        <v>186.8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6">
        <f t="shared" si="172"/>
        <v>41891.96503472222</v>
      </c>
      <c r="L3694" s="18">
        <f t="shared" si="171"/>
        <v>41901</v>
      </c>
      <c r="M3694" t="b">
        <v>0</v>
      </c>
      <c r="N3694">
        <v>17</v>
      </c>
      <c r="O3694" t="b">
        <v>1</v>
      </c>
      <c r="P3694" t="s">
        <v>8269</v>
      </c>
      <c r="Q3694" s="12" t="s">
        <v>8314</v>
      </c>
      <c r="R3694" s="12" t="s">
        <v>8315</v>
      </c>
      <c r="S3694">
        <f t="shared" si="173"/>
        <v>74.12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6">
        <f t="shared" si="172"/>
        <v>42309.191307870366</v>
      </c>
      <c r="L3695" s="18">
        <f t="shared" si="171"/>
        <v>42338.9375</v>
      </c>
      <c r="M3695" t="b">
        <v>0</v>
      </c>
      <c r="N3695">
        <v>14</v>
      </c>
      <c r="O3695" t="b">
        <v>1</v>
      </c>
      <c r="P3695" t="s">
        <v>8269</v>
      </c>
      <c r="Q3695" s="12" t="s">
        <v>8314</v>
      </c>
      <c r="R3695" s="12" t="s">
        <v>8315</v>
      </c>
      <c r="S3695">
        <f t="shared" si="173"/>
        <v>30.71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6">
        <f t="shared" si="172"/>
        <v>42490.133877314816</v>
      </c>
      <c r="L3696" s="18">
        <f t="shared" si="171"/>
        <v>42527.083333333328</v>
      </c>
      <c r="M3696" t="b">
        <v>0</v>
      </c>
      <c r="N3696">
        <v>60</v>
      </c>
      <c r="O3696" t="b">
        <v>1</v>
      </c>
      <c r="P3696" t="s">
        <v>8269</v>
      </c>
      <c r="Q3696" s="12" t="s">
        <v>8314</v>
      </c>
      <c r="R3696" s="12" t="s">
        <v>8315</v>
      </c>
      <c r="S3696">
        <f t="shared" si="173"/>
        <v>62.67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6">
        <f t="shared" si="172"/>
        <v>41995.870486111111</v>
      </c>
      <c r="L3697" s="18">
        <f t="shared" si="171"/>
        <v>42015.870486111111</v>
      </c>
      <c r="M3697" t="b">
        <v>0</v>
      </c>
      <c r="N3697">
        <v>33</v>
      </c>
      <c r="O3697" t="b">
        <v>1</v>
      </c>
      <c r="P3697" t="s">
        <v>8269</v>
      </c>
      <c r="Q3697" s="12" t="s">
        <v>8314</v>
      </c>
      <c r="R3697" s="12" t="s">
        <v>8315</v>
      </c>
      <c r="S3697">
        <f t="shared" si="173"/>
        <v>121.36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6">
        <f t="shared" si="172"/>
        <v>41988.617083333331</v>
      </c>
      <c r="L3698" s="18">
        <f t="shared" si="171"/>
        <v>42048.617083333331</v>
      </c>
      <c r="M3698" t="b">
        <v>0</v>
      </c>
      <c r="N3698">
        <v>78</v>
      </c>
      <c r="O3698" t="b">
        <v>1</v>
      </c>
      <c r="P3698" t="s">
        <v>8269</v>
      </c>
      <c r="Q3698" s="12" t="s">
        <v>8314</v>
      </c>
      <c r="R3698" s="12" t="s">
        <v>8315</v>
      </c>
      <c r="S3698">
        <f t="shared" si="173"/>
        <v>39.74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6">
        <f t="shared" si="172"/>
        <v>42479.465833333335</v>
      </c>
      <c r="L3699" s="18">
        <f t="shared" si="171"/>
        <v>42500.465833333335</v>
      </c>
      <c r="M3699" t="b">
        <v>0</v>
      </c>
      <c r="N3699">
        <v>30</v>
      </c>
      <c r="O3699" t="b">
        <v>1</v>
      </c>
      <c r="P3699" t="s">
        <v>8269</v>
      </c>
      <c r="Q3699" s="12" t="s">
        <v>8314</v>
      </c>
      <c r="R3699" s="12" t="s">
        <v>8315</v>
      </c>
      <c r="S3699">
        <f t="shared" si="173"/>
        <v>72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6">
        <f t="shared" si="172"/>
        <v>42401.806562500002</v>
      </c>
      <c r="L3700" s="18">
        <f t="shared" si="171"/>
        <v>42431.806562500002</v>
      </c>
      <c r="M3700" t="b">
        <v>0</v>
      </c>
      <c r="N3700">
        <v>136</v>
      </c>
      <c r="O3700" t="b">
        <v>1</v>
      </c>
      <c r="P3700" t="s">
        <v>8269</v>
      </c>
      <c r="Q3700" s="12" t="s">
        <v>8314</v>
      </c>
      <c r="R3700" s="12" t="s">
        <v>8315</v>
      </c>
      <c r="S3700">
        <f t="shared" si="173"/>
        <v>40.630000000000003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6">
        <f t="shared" si="172"/>
        <v>41897.602037037039</v>
      </c>
      <c r="L3701" s="18">
        <f t="shared" si="171"/>
        <v>41927.602037037039</v>
      </c>
      <c r="M3701" t="b">
        <v>0</v>
      </c>
      <c r="N3701">
        <v>40</v>
      </c>
      <c r="O3701" t="b">
        <v>1</v>
      </c>
      <c r="P3701" t="s">
        <v>8269</v>
      </c>
      <c r="Q3701" s="12" t="s">
        <v>8314</v>
      </c>
      <c r="R3701" s="12" t="s">
        <v>8315</v>
      </c>
      <c r="S3701">
        <f t="shared" si="173"/>
        <v>63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6">
        <f t="shared" si="172"/>
        <v>41882.585648148146</v>
      </c>
      <c r="L3702" s="18">
        <f t="shared" si="171"/>
        <v>41912.666666666664</v>
      </c>
      <c r="M3702" t="b">
        <v>0</v>
      </c>
      <c r="N3702">
        <v>18</v>
      </c>
      <c r="O3702" t="b">
        <v>1</v>
      </c>
      <c r="P3702" t="s">
        <v>8269</v>
      </c>
      <c r="Q3702" s="12" t="s">
        <v>8314</v>
      </c>
      <c r="R3702" s="12" t="s">
        <v>8315</v>
      </c>
      <c r="S3702">
        <f t="shared" si="173"/>
        <v>33.67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6">
        <f t="shared" si="172"/>
        <v>42129.541585648149</v>
      </c>
      <c r="L3703" s="18">
        <f t="shared" si="171"/>
        <v>42159.541585648149</v>
      </c>
      <c r="M3703" t="b">
        <v>0</v>
      </c>
      <c r="N3703">
        <v>39</v>
      </c>
      <c r="O3703" t="b">
        <v>1</v>
      </c>
      <c r="P3703" t="s">
        <v>8269</v>
      </c>
      <c r="Q3703" s="12" t="s">
        <v>8314</v>
      </c>
      <c r="R3703" s="12" t="s">
        <v>8315</v>
      </c>
      <c r="S3703">
        <f t="shared" si="173"/>
        <v>38.590000000000003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6">
        <f t="shared" si="172"/>
        <v>42524.53800925926</v>
      </c>
      <c r="L3704" s="18">
        <f t="shared" si="171"/>
        <v>42561.957638888889</v>
      </c>
      <c r="M3704" t="b">
        <v>0</v>
      </c>
      <c r="N3704">
        <v>21</v>
      </c>
      <c r="O3704" t="b">
        <v>1</v>
      </c>
      <c r="P3704" t="s">
        <v>8269</v>
      </c>
      <c r="Q3704" s="12" t="s">
        <v>8314</v>
      </c>
      <c r="R3704" s="12" t="s">
        <v>8315</v>
      </c>
      <c r="S3704">
        <f t="shared" si="173"/>
        <v>155.94999999999999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6">
        <f t="shared" si="172"/>
        <v>42556.504490740743</v>
      </c>
      <c r="L3705" s="18">
        <f t="shared" si="171"/>
        <v>42595.290972222225</v>
      </c>
      <c r="M3705" t="b">
        <v>0</v>
      </c>
      <c r="N3705">
        <v>30</v>
      </c>
      <c r="O3705" t="b">
        <v>1</v>
      </c>
      <c r="P3705" t="s">
        <v>8269</v>
      </c>
      <c r="Q3705" s="12" t="s">
        <v>8314</v>
      </c>
      <c r="R3705" s="12" t="s">
        <v>8315</v>
      </c>
      <c r="S3705">
        <f t="shared" si="173"/>
        <v>43.2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6">
        <f t="shared" si="172"/>
        <v>42461.689745370371</v>
      </c>
      <c r="L3706" s="18">
        <f t="shared" si="171"/>
        <v>42521.689745370371</v>
      </c>
      <c r="M3706" t="b">
        <v>0</v>
      </c>
      <c r="N3706">
        <v>27</v>
      </c>
      <c r="O3706" t="b">
        <v>1</v>
      </c>
      <c r="P3706" t="s">
        <v>8269</v>
      </c>
      <c r="Q3706" s="12" t="s">
        <v>8314</v>
      </c>
      <c r="R3706" s="12" t="s">
        <v>8315</v>
      </c>
      <c r="S3706">
        <f t="shared" si="173"/>
        <v>15.15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6">
        <f t="shared" si="172"/>
        <v>41792.542986111112</v>
      </c>
      <c r="L3707" s="18">
        <f t="shared" si="171"/>
        <v>41813.75</v>
      </c>
      <c r="M3707" t="b">
        <v>0</v>
      </c>
      <c r="N3707">
        <v>35</v>
      </c>
      <c r="O3707" t="b">
        <v>1</v>
      </c>
      <c r="P3707" t="s">
        <v>8269</v>
      </c>
      <c r="Q3707" s="12" t="s">
        <v>8314</v>
      </c>
      <c r="R3707" s="12" t="s">
        <v>8315</v>
      </c>
      <c r="S3707">
        <f t="shared" si="173"/>
        <v>83.57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6">
        <f t="shared" si="172"/>
        <v>41879.913761574076</v>
      </c>
      <c r="L3708" s="18">
        <f t="shared" si="171"/>
        <v>41894.913761574076</v>
      </c>
      <c r="M3708" t="b">
        <v>0</v>
      </c>
      <c r="N3708">
        <v>13</v>
      </c>
      <c r="O3708" t="b">
        <v>1</v>
      </c>
      <c r="P3708" t="s">
        <v>8269</v>
      </c>
      <c r="Q3708" s="12" t="s">
        <v>8314</v>
      </c>
      <c r="R3708" s="12" t="s">
        <v>8315</v>
      </c>
      <c r="S3708">
        <f t="shared" si="173"/>
        <v>140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6">
        <f t="shared" si="172"/>
        <v>42552.048356481479</v>
      </c>
      <c r="L3709" s="18">
        <f t="shared" si="171"/>
        <v>42573.226388888885</v>
      </c>
      <c r="M3709" t="b">
        <v>0</v>
      </c>
      <c r="N3709">
        <v>23</v>
      </c>
      <c r="O3709" t="b">
        <v>1</v>
      </c>
      <c r="P3709" t="s">
        <v>8269</v>
      </c>
      <c r="Q3709" s="12" t="s">
        <v>8314</v>
      </c>
      <c r="R3709" s="12" t="s">
        <v>8315</v>
      </c>
      <c r="S3709">
        <f t="shared" si="173"/>
        <v>80.87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6">
        <f t="shared" si="172"/>
        <v>41810.142199074071</v>
      </c>
      <c r="L3710" s="18">
        <f t="shared" si="171"/>
        <v>41824.142199074071</v>
      </c>
      <c r="M3710" t="b">
        <v>0</v>
      </c>
      <c r="N3710">
        <v>39</v>
      </c>
      <c r="O3710" t="b">
        <v>1</v>
      </c>
      <c r="P3710" t="s">
        <v>8269</v>
      </c>
      <c r="Q3710" s="12" t="s">
        <v>8314</v>
      </c>
      <c r="R3710" s="12" t="s">
        <v>8315</v>
      </c>
      <c r="S3710">
        <f t="shared" si="173"/>
        <v>53.85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6">
        <f t="shared" si="172"/>
        <v>41785.707708333335</v>
      </c>
      <c r="L3711" s="18">
        <f t="shared" si="171"/>
        <v>41815.707708333335</v>
      </c>
      <c r="M3711" t="b">
        <v>0</v>
      </c>
      <c r="N3711">
        <v>35</v>
      </c>
      <c r="O3711" t="b">
        <v>1</v>
      </c>
      <c r="P3711" t="s">
        <v>8269</v>
      </c>
      <c r="Q3711" s="12" t="s">
        <v>8314</v>
      </c>
      <c r="R3711" s="12" t="s">
        <v>8315</v>
      </c>
      <c r="S3711">
        <f t="shared" si="173"/>
        <v>30.93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6">
        <f t="shared" si="172"/>
        <v>42072.576249999998</v>
      </c>
      <c r="L3712" s="18">
        <f t="shared" si="171"/>
        <v>42097.576249999998</v>
      </c>
      <c r="M3712" t="b">
        <v>0</v>
      </c>
      <c r="N3712">
        <v>27</v>
      </c>
      <c r="O3712" t="b">
        <v>1</v>
      </c>
      <c r="P3712" t="s">
        <v>8269</v>
      </c>
      <c r="Q3712" s="12" t="s">
        <v>8314</v>
      </c>
      <c r="R3712" s="12" t="s">
        <v>8315</v>
      </c>
      <c r="S3712">
        <f t="shared" si="173"/>
        <v>67.959999999999994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6">
        <f t="shared" si="172"/>
        <v>41779.724224537036</v>
      </c>
      <c r="L3713" s="18">
        <f t="shared" si="171"/>
        <v>41805.666666666664</v>
      </c>
      <c r="M3713" t="b">
        <v>0</v>
      </c>
      <c r="N3713">
        <v>21</v>
      </c>
      <c r="O3713" t="b">
        <v>1</v>
      </c>
      <c r="P3713" t="s">
        <v>8269</v>
      </c>
      <c r="Q3713" s="12" t="s">
        <v>8314</v>
      </c>
      <c r="R3713" s="12" t="s">
        <v>8315</v>
      </c>
      <c r="S3713">
        <f t="shared" si="173"/>
        <v>27.14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6">
        <f t="shared" si="172"/>
        <v>42134.172071759262</v>
      </c>
      <c r="L3714" s="18">
        <f t="shared" ref="L3714:L3777" si="174"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8269</v>
      </c>
      <c r="Q3714" s="12" t="s">
        <v>8314</v>
      </c>
      <c r="R3714" s="12" t="s">
        <v>8315</v>
      </c>
      <c r="S3714">
        <f t="shared" si="173"/>
        <v>110.87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6">
        <f t="shared" ref="K3715:K3778" si="175">(((J3715/60)/60)/24)+DATE(1970,1,1)</f>
        <v>42505.738032407404</v>
      </c>
      <c r="L3715" s="18">
        <f t="shared" si="174"/>
        <v>42525.738032407404</v>
      </c>
      <c r="M3715" t="b">
        <v>0</v>
      </c>
      <c r="N3715">
        <v>19</v>
      </c>
      <c r="O3715" t="b">
        <v>1</v>
      </c>
      <c r="P3715" t="s">
        <v>8269</v>
      </c>
      <c r="Q3715" s="12" t="s">
        <v>8314</v>
      </c>
      <c r="R3715" s="12" t="s">
        <v>8315</v>
      </c>
      <c r="S3715">
        <f t="shared" ref="S3715:S3778" si="176">IFERROR(ROUND(E3715/N3715,2),0)</f>
        <v>106.84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6">
        <f t="shared" si="175"/>
        <v>42118.556331018524</v>
      </c>
      <c r="L3716" s="18">
        <f t="shared" si="174"/>
        <v>42150.165972222225</v>
      </c>
      <c r="M3716" t="b">
        <v>0</v>
      </c>
      <c r="N3716">
        <v>97</v>
      </c>
      <c r="O3716" t="b">
        <v>1</v>
      </c>
      <c r="P3716" t="s">
        <v>8269</v>
      </c>
      <c r="Q3716" s="12" t="s">
        <v>8314</v>
      </c>
      <c r="R3716" s="12" t="s">
        <v>8315</v>
      </c>
      <c r="S3716">
        <f t="shared" si="176"/>
        <v>105.52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6">
        <f t="shared" si="175"/>
        <v>42036.995590277773</v>
      </c>
      <c r="L3717" s="18">
        <f t="shared" si="174"/>
        <v>42094.536111111112</v>
      </c>
      <c r="M3717" t="b">
        <v>0</v>
      </c>
      <c r="N3717">
        <v>27</v>
      </c>
      <c r="O3717" t="b">
        <v>1</v>
      </c>
      <c r="P3717" t="s">
        <v>8269</v>
      </c>
      <c r="Q3717" s="12" t="s">
        <v>8314</v>
      </c>
      <c r="R3717" s="12" t="s">
        <v>8315</v>
      </c>
      <c r="S3717">
        <f t="shared" si="176"/>
        <v>132.96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6">
        <f t="shared" si="175"/>
        <v>42360.887835648144</v>
      </c>
      <c r="L3718" s="18">
        <f t="shared" si="174"/>
        <v>42390.887835648144</v>
      </c>
      <c r="M3718" t="b">
        <v>0</v>
      </c>
      <c r="N3718">
        <v>24</v>
      </c>
      <c r="O3718" t="b">
        <v>1</v>
      </c>
      <c r="P3718" t="s">
        <v>8269</v>
      </c>
      <c r="Q3718" s="12" t="s">
        <v>8314</v>
      </c>
      <c r="R3718" s="12" t="s">
        <v>8315</v>
      </c>
      <c r="S3718">
        <f t="shared" si="176"/>
        <v>51.92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6">
        <f t="shared" si="175"/>
        <v>42102.866307870368</v>
      </c>
      <c r="L3719" s="18">
        <f t="shared" si="174"/>
        <v>42133.866307870368</v>
      </c>
      <c r="M3719" t="b">
        <v>0</v>
      </c>
      <c r="N3719">
        <v>13</v>
      </c>
      <c r="O3719" t="b">
        <v>1</v>
      </c>
      <c r="P3719" t="s">
        <v>8269</v>
      </c>
      <c r="Q3719" s="12" t="s">
        <v>8314</v>
      </c>
      <c r="R3719" s="12" t="s">
        <v>8315</v>
      </c>
      <c r="S3719">
        <f t="shared" si="176"/>
        <v>310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6">
        <f t="shared" si="175"/>
        <v>42032.716145833328</v>
      </c>
      <c r="L3720" s="18">
        <f t="shared" si="174"/>
        <v>42062.716145833328</v>
      </c>
      <c r="M3720" t="b">
        <v>0</v>
      </c>
      <c r="N3720">
        <v>46</v>
      </c>
      <c r="O3720" t="b">
        <v>1</v>
      </c>
      <c r="P3720" t="s">
        <v>8269</v>
      </c>
      <c r="Q3720" s="12" t="s">
        <v>8314</v>
      </c>
      <c r="R3720" s="12" t="s">
        <v>8315</v>
      </c>
      <c r="S3720">
        <f t="shared" si="176"/>
        <v>26.02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6">
        <f t="shared" si="175"/>
        <v>42147.729930555557</v>
      </c>
      <c r="L3721" s="18">
        <f t="shared" si="174"/>
        <v>42177.729930555557</v>
      </c>
      <c r="M3721" t="b">
        <v>0</v>
      </c>
      <c r="N3721">
        <v>4</v>
      </c>
      <c r="O3721" t="b">
        <v>1</v>
      </c>
      <c r="P3721" t="s">
        <v>8269</v>
      </c>
      <c r="Q3721" s="12" t="s">
        <v>8314</v>
      </c>
      <c r="R3721" s="12" t="s">
        <v>8315</v>
      </c>
      <c r="S3721">
        <f t="shared" si="176"/>
        <v>105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6">
        <f t="shared" si="175"/>
        <v>42165.993125000001</v>
      </c>
      <c r="L3722" s="18">
        <f t="shared" si="174"/>
        <v>42187.993125000001</v>
      </c>
      <c r="M3722" t="b">
        <v>0</v>
      </c>
      <c r="N3722">
        <v>40</v>
      </c>
      <c r="O3722" t="b">
        <v>1</v>
      </c>
      <c r="P3722" t="s">
        <v>8269</v>
      </c>
      <c r="Q3722" s="12" t="s">
        <v>8314</v>
      </c>
      <c r="R3722" s="12" t="s">
        <v>8315</v>
      </c>
      <c r="S3722">
        <f t="shared" si="176"/>
        <v>86.23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6">
        <f t="shared" si="175"/>
        <v>41927.936157407406</v>
      </c>
      <c r="L3723" s="18">
        <f t="shared" si="174"/>
        <v>41948.977824074071</v>
      </c>
      <c r="M3723" t="b">
        <v>0</v>
      </c>
      <c r="N3723">
        <v>44</v>
      </c>
      <c r="O3723" t="b">
        <v>1</v>
      </c>
      <c r="P3723" t="s">
        <v>8269</v>
      </c>
      <c r="Q3723" s="12" t="s">
        <v>8314</v>
      </c>
      <c r="R3723" s="12" t="s">
        <v>8315</v>
      </c>
      <c r="S3723">
        <f t="shared" si="176"/>
        <v>114.55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6">
        <f t="shared" si="175"/>
        <v>42381.671840277777</v>
      </c>
      <c r="L3724" s="18">
        <f t="shared" si="174"/>
        <v>42411.957638888889</v>
      </c>
      <c r="M3724" t="b">
        <v>0</v>
      </c>
      <c r="N3724">
        <v>35</v>
      </c>
      <c r="O3724" t="b">
        <v>1</v>
      </c>
      <c r="P3724" t="s">
        <v>8269</v>
      </c>
      <c r="Q3724" s="12" t="s">
        <v>8314</v>
      </c>
      <c r="R3724" s="12" t="s">
        <v>8315</v>
      </c>
      <c r="S3724">
        <f t="shared" si="176"/>
        <v>47.66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6">
        <f t="shared" si="175"/>
        <v>41943.753032407411</v>
      </c>
      <c r="L3725" s="18">
        <f t="shared" si="174"/>
        <v>41973.794699074075</v>
      </c>
      <c r="M3725" t="b">
        <v>0</v>
      </c>
      <c r="N3725">
        <v>63</v>
      </c>
      <c r="O3725" t="b">
        <v>1</v>
      </c>
      <c r="P3725" t="s">
        <v>8269</v>
      </c>
      <c r="Q3725" s="12" t="s">
        <v>8314</v>
      </c>
      <c r="R3725" s="12" t="s">
        <v>8315</v>
      </c>
      <c r="S3725">
        <f t="shared" si="176"/>
        <v>72.89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6">
        <f t="shared" si="175"/>
        <v>42465.491435185191</v>
      </c>
      <c r="L3726" s="18">
        <f t="shared" si="174"/>
        <v>42494.958333333328</v>
      </c>
      <c r="M3726" t="b">
        <v>0</v>
      </c>
      <c r="N3726">
        <v>89</v>
      </c>
      <c r="O3726" t="b">
        <v>1</v>
      </c>
      <c r="P3726" t="s">
        <v>8269</v>
      </c>
      <c r="Q3726" s="12" t="s">
        <v>8314</v>
      </c>
      <c r="R3726" s="12" t="s">
        <v>8315</v>
      </c>
      <c r="S3726">
        <f t="shared" si="176"/>
        <v>49.55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6">
        <f t="shared" si="175"/>
        <v>42401.945219907408</v>
      </c>
      <c r="L3727" s="18">
        <f t="shared" si="174"/>
        <v>42418.895833333328</v>
      </c>
      <c r="M3727" t="b">
        <v>0</v>
      </c>
      <c r="N3727">
        <v>15</v>
      </c>
      <c r="O3727" t="b">
        <v>1</v>
      </c>
      <c r="P3727" t="s">
        <v>8269</v>
      </c>
      <c r="Q3727" s="12" t="s">
        <v>8314</v>
      </c>
      <c r="R3727" s="12" t="s">
        <v>8315</v>
      </c>
      <c r="S3727">
        <f t="shared" si="176"/>
        <v>25.4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6">
        <f t="shared" si="175"/>
        <v>42462.140868055561</v>
      </c>
      <c r="L3728" s="18">
        <f t="shared" si="174"/>
        <v>42489.875</v>
      </c>
      <c r="M3728" t="b">
        <v>0</v>
      </c>
      <c r="N3728">
        <v>46</v>
      </c>
      <c r="O3728" t="b">
        <v>1</v>
      </c>
      <c r="P3728" t="s">
        <v>8269</v>
      </c>
      <c r="Q3728" s="12" t="s">
        <v>8314</v>
      </c>
      <c r="R3728" s="12" t="s">
        <v>8315</v>
      </c>
      <c r="S3728">
        <f t="shared" si="176"/>
        <v>62.59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6">
        <f t="shared" si="175"/>
        <v>42632.348310185189</v>
      </c>
      <c r="L3729" s="18">
        <f t="shared" si="174"/>
        <v>42663.204861111109</v>
      </c>
      <c r="M3729" t="b">
        <v>0</v>
      </c>
      <c r="N3729">
        <v>33</v>
      </c>
      <c r="O3729" t="b">
        <v>1</v>
      </c>
      <c r="P3729" t="s">
        <v>8269</v>
      </c>
      <c r="Q3729" s="12" t="s">
        <v>8314</v>
      </c>
      <c r="R3729" s="12" t="s">
        <v>8315</v>
      </c>
      <c r="S3729">
        <f t="shared" si="176"/>
        <v>61.06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6">
        <f t="shared" si="175"/>
        <v>42205.171018518522</v>
      </c>
      <c r="L3730" s="18">
        <f t="shared" si="174"/>
        <v>42235.171018518522</v>
      </c>
      <c r="M3730" t="b">
        <v>0</v>
      </c>
      <c r="N3730">
        <v>31</v>
      </c>
      <c r="O3730" t="b">
        <v>0</v>
      </c>
      <c r="P3730" t="s">
        <v>8269</v>
      </c>
      <c r="Q3730" s="12" t="s">
        <v>8314</v>
      </c>
      <c r="R3730" s="12" t="s">
        <v>8315</v>
      </c>
      <c r="S3730">
        <f t="shared" si="176"/>
        <v>60.06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6">
        <f t="shared" si="175"/>
        <v>42041.205000000002</v>
      </c>
      <c r="L3731" s="18">
        <f t="shared" si="174"/>
        <v>42086.16333333333</v>
      </c>
      <c r="M3731" t="b">
        <v>0</v>
      </c>
      <c r="N3731">
        <v>5</v>
      </c>
      <c r="O3731" t="b">
        <v>0</v>
      </c>
      <c r="P3731" t="s">
        <v>8269</v>
      </c>
      <c r="Q3731" s="12" t="s">
        <v>8314</v>
      </c>
      <c r="R3731" s="12" t="s">
        <v>8315</v>
      </c>
      <c r="S3731">
        <f t="shared" si="176"/>
        <v>72.400000000000006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6">
        <f t="shared" si="175"/>
        <v>42203.677766203706</v>
      </c>
      <c r="L3732" s="18">
        <f t="shared" si="174"/>
        <v>42233.677766203706</v>
      </c>
      <c r="M3732" t="b">
        <v>0</v>
      </c>
      <c r="N3732">
        <v>1</v>
      </c>
      <c r="O3732" t="b">
        <v>0</v>
      </c>
      <c r="P3732" t="s">
        <v>8269</v>
      </c>
      <c r="Q3732" s="12" t="s">
        <v>8314</v>
      </c>
      <c r="R3732" s="12" t="s">
        <v>8315</v>
      </c>
      <c r="S3732">
        <f t="shared" si="176"/>
        <v>100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6">
        <f t="shared" si="175"/>
        <v>41983.752847222218</v>
      </c>
      <c r="L3733" s="18">
        <f t="shared" si="174"/>
        <v>42014.140972222223</v>
      </c>
      <c r="M3733" t="b">
        <v>0</v>
      </c>
      <c r="N3733">
        <v>12</v>
      </c>
      <c r="O3733" t="b">
        <v>0</v>
      </c>
      <c r="P3733" t="s">
        <v>8269</v>
      </c>
      <c r="Q3733" s="12" t="s">
        <v>8314</v>
      </c>
      <c r="R3733" s="12" t="s">
        <v>8315</v>
      </c>
      <c r="S3733">
        <f t="shared" si="176"/>
        <v>51.67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6">
        <f t="shared" si="175"/>
        <v>41968.677465277782</v>
      </c>
      <c r="L3734" s="18">
        <f t="shared" si="174"/>
        <v>42028.5</v>
      </c>
      <c r="M3734" t="b">
        <v>0</v>
      </c>
      <c r="N3734">
        <v>4</v>
      </c>
      <c r="O3734" t="b">
        <v>0</v>
      </c>
      <c r="P3734" t="s">
        <v>8269</v>
      </c>
      <c r="Q3734" s="12" t="s">
        <v>8314</v>
      </c>
      <c r="R3734" s="12" t="s">
        <v>8315</v>
      </c>
      <c r="S3734">
        <f t="shared" si="176"/>
        <v>32.75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6">
        <f t="shared" si="175"/>
        <v>42103.024398148147</v>
      </c>
      <c r="L3735" s="18">
        <f t="shared" si="174"/>
        <v>42112.9375</v>
      </c>
      <c r="M3735" t="b">
        <v>0</v>
      </c>
      <c r="N3735">
        <v>0</v>
      </c>
      <c r="O3735" t="b">
        <v>0</v>
      </c>
      <c r="P3735" t="s">
        <v>8269</v>
      </c>
      <c r="Q3735" s="12" t="s">
        <v>8314</v>
      </c>
      <c r="R3735" s="12" t="s">
        <v>8315</v>
      </c>
      <c r="S3735">
        <f t="shared" si="176"/>
        <v>0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6">
        <f t="shared" si="175"/>
        <v>42089.901574074072</v>
      </c>
      <c r="L3736" s="18">
        <f t="shared" si="174"/>
        <v>42149.901574074072</v>
      </c>
      <c r="M3736" t="b">
        <v>0</v>
      </c>
      <c r="N3736">
        <v>7</v>
      </c>
      <c r="O3736" t="b">
        <v>0</v>
      </c>
      <c r="P3736" t="s">
        <v>8269</v>
      </c>
      <c r="Q3736" s="12" t="s">
        <v>8314</v>
      </c>
      <c r="R3736" s="12" t="s">
        <v>8315</v>
      </c>
      <c r="S3736">
        <f t="shared" si="176"/>
        <v>61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6">
        <f t="shared" si="175"/>
        <v>42122.693159722221</v>
      </c>
      <c r="L3737" s="18">
        <f t="shared" si="174"/>
        <v>42152.693159722221</v>
      </c>
      <c r="M3737" t="b">
        <v>0</v>
      </c>
      <c r="N3737">
        <v>2</v>
      </c>
      <c r="O3737" t="b">
        <v>0</v>
      </c>
      <c r="P3737" t="s">
        <v>8269</v>
      </c>
      <c r="Q3737" s="12" t="s">
        <v>8314</v>
      </c>
      <c r="R3737" s="12" t="s">
        <v>8315</v>
      </c>
      <c r="S3737">
        <f t="shared" si="176"/>
        <v>10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6">
        <f t="shared" si="175"/>
        <v>42048.711724537032</v>
      </c>
      <c r="L3738" s="18">
        <f t="shared" si="174"/>
        <v>42086.75</v>
      </c>
      <c r="M3738" t="b">
        <v>0</v>
      </c>
      <c r="N3738">
        <v>1</v>
      </c>
      <c r="O3738" t="b">
        <v>0</v>
      </c>
      <c r="P3738" t="s">
        <v>8269</v>
      </c>
      <c r="Q3738" s="12" t="s">
        <v>8314</v>
      </c>
      <c r="R3738" s="12" t="s">
        <v>8315</v>
      </c>
      <c r="S3738">
        <f t="shared" si="176"/>
        <v>10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6">
        <f t="shared" si="175"/>
        <v>42297.691006944442</v>
      </c>
      <c r="L3739" s="18">
        <f t="shared" si="174"/>
        <v>42320.290972222225</v>
      </c>
      <c r="M3739" t="b">
        <v>0</v>
      </c>
      <c r="N3739">
        <v>4</v>
      </c>
      <c r="O3739" t="b">
        <v>0</v>
      </c>
      <c r="P3739" t="s">
        <v>8269</v>
      </c>
      <c r="Q3739" s="12" t="s">
        <v>8314</v>
      </c>
      <c r="R3739" s="12" t="s">
        <v>8315</v>
      </c>
      <c r="S3739">
        <f t="shared" si="176"/>
        <v>37.5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6">
        <f t="shared" si="175"/>
        <v>41813.938715277778</v>
      </c>
      <c r="L3740" s="18">
        <f t="shared" si="174"/>
        <v>41835.916666666664</v>
      </c>
      <c r="M3740" t="b">
        <v>0</v>
      </c>
      <c r="N3740">
        <v>6</v>
      </c>
      <c r="O3740" t="b">
        <v>0</v>
      </c>
      <c r="P3740" t="s">
        <v>8269</v>
      </c>
      <c r="Q3740" s="12" t="s">
        <v>8314</v>
      </c>
      <c r="R3740" s="12" t="s">
        <v>8315</v>
      </c>
      <c r="S3740">
        <f t="shared" si="176"/>
        <v>45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6">
        <f t="shared" si="175"/>
        <v>42548.449861111112</v>
      </c>
      <c r="L3741" s="18">
        <f t="shared" si="174"/>
        <v>42568.449861111112</v>
      </c>
      <c r="M3741" t="b">
        <v>0</v>
      </c>
      <c r="N3741">
        <v>8</v>
      </c>
      <c r="O3741" t="b">
        <v>0</v>
      </c>
      <c r="P3741" t="s">
        <v>8269</v>
      </c>
      <c r="Q3741" s="12" t="s">
        <v>8314</v>
      </c>
      <c r="R3741" s="12" t="s">
        <v>8315</v>
      </c>
      <c r="S3741">
        <f t="shared" si="176"/>
        <v>100.63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6">
        <f t="shared" si="175"/>
        <v>41833.089756944442</v>
      </c>
      <c r="L3742" s="18">
        <f t="shared" si="174"/>
        <v>41863.079143518517</v>
      </c>
      <c r="M3742" t="b">
        <v>0</v>
      </c>
      <c r="N3742">
        <v>14</v>
      </c>
      <c r="O3742" t="b">
        <v>0</v>
      </c>
      <c r="P3742" t="s">
        <v>8269</v>
      </c>
      <c r="Q3742" s="12" t="s">
        <v>8314</v>
      </c>
      <c r="R3742" s="12" t="s">
        <v>8315</v>
      </c>
      <c r="S3742">
        <f t="shared" si="176"/>
        <v>25.57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6">
        <f t="shared" si="175"/>
        <v>42325.920717592591</v>
      </c>
      <c r="L3743" s="18">
        <f t="shared" si="174"/>
        <v>42355.920717592591</v>
      </c>
      <c r="M3743" t="b">
        <v>0</v>
      </c>
      <c r="N3743">
        <v>0</v>
      </c>
      <c r="O3743" t="b">
        <v>0</v>
      </c>
      <c r="P3743" t="s">
        <v>8269</v>
      </c>
      <c r="Q3743" s="12" t="s">
        <v>8314</v>
      </c>
      <c r="R3743" s="12" t="s">
        <v>8315</v>
      </c>
      <c r="S3743">
        <f t="shared" si="176"/>
        <v>0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6">
        <f t="shared" si="175"/>
        <v>41858.214629629627</v>
      </c>
      <c r="L3744" s="18">
        <f t="shared" si="174"/>
        <v>41888.214629629627</v>
      </c>
      <c r="M3744" t="b">
        <v>0</v>
      </c>
      <c r="N3744">
        <v>4</v>
      </c>
      <c r="O3744" t="b">
        <v>0</v>
      </c>
      <c r="P3744" t="s">
        <v>8269</v>
      </c>
      <c r="Q3744" s="12" t="s">
        <v>8314</v>
      </c>
      <c r="R3744" s="12" t="s">
        <v>8315</v>
      </c>
      <c r="S3744">
        <f t="shared" si="176"/>
        <v>25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6">
        <f t="shared" si="175"/>
        <v>41793.710231481484</v>
      </c>
      <c r="L3745" s="18">
        <f t="shared" si="174"/>
        <v>41823.710231481484</v>
      </c>
      <c r="M3745" t="b">
        <v>0</v>
      </c>
      <c r="N3745">
        <v>0</v>
      </c>
      <c r="O3745" t="b">
        <v>0</v>
      </c>
      <c r="P3745" t="s">
        <v>8269</v>
      </c>
      <c r="Q3745" s="12" t="s">
        <v>8314</v>
      </c>
      <c r="R3745" s="12" t="s">
        <v>8315</v>
      </c>
      <c r="S3745">
        <f t="shared" si="176"/>
        <v>0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6">
        <f t="shared" si="175"/>
        <v>41793.814259259263</v>
      </c>
      <c r="L3746" s="18">
        <f t="shared" si="174"/>
        <v>41825.165972222225</v>
      </c>
      <c r="M3746" t="b">
        <v>0</v>
      </c>
      <c r="N3746">
        <v>0</v>
      </c>
      <c r="O3746" t="b">
        <v>0</v>
      </c>
      <c r="P3746" t="s">
        <v>8269</v>
      </c>
      <c r="Q3746" s="12" t="s">
        <v>8314</v>
      </c>
      <c r="R3746" s="12" t="s">
        <v>8315</v>
      </c>
      <c r="S3746">
        <f t="shared" si="176"/>
        <v>0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6">
        <f t="shared" si="175"/>
        <v>41831.697939814818</v>
      </c>
      <c r="L3747" s="18">
        <f t="shared" si="174"/>
        <v>41861.697939814818</v>
      </c>
      <c r="M3747" t="b">
        <v>0</v>
      </c>
      <c r="N3747">
        <v>1</v>
      </c>
      <c r="O3747" t="b">
        <v>0</v>
      </c>
      <c r="P3747" t="s">
        <v>8269</v>
      </c>
      <c r="Q3747" s="12" t="s">
        <v>8314</v>
      </c>
      <c r="R3747" s="12" t="s">
        <v>8315</v>
      </c>
      <c r="S3747">
        <f t="shared" si="176"/>
        <v>10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6">
        <f t="shared" si="175"/>
        <v>42621.389340277776</v>
      </c>
      <c r="L3748" s="18">
        <f t="shared" si="174"/>
        <v>42651.389340277776</v>
      </c>
      <c r="M3748" t="b">
        <v>0</v>
      </c>
      <c r="N3748">
        <v>1</v>
      </c>
      <c r="O3748" t="b">
        <v>0</v>
      </c>
      <c r="P3748" t="s">
        <v>8269</v>
      </c>
      <c r="Q3748" s="12" t="s">
        <v>8314</v>
      </c>
      <c r="R3748" s="12" t="s">
        <v>8315</v>
      </c>
      <c r="S3748">
        <f t="shared" si="176"/>
        <v>202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6">
        <f t="shared" si="175"/>
        <v>42164.299722222218</v>
      </c>
      <c r="L3749" s="18">
        <f t="shared" si="174"/>
        <v>42190.957638888889</v>
      </c>
      <c r="M3749" t="b">
        <v>0</v>
      </c>
      <c r="N3749">
        <v>1</v>
      </c>
      <c r="O3749" t="b">
        <v>0</v>
      </c>
      <c r="P3749" t="s">
        <v>8269</v>
      </c>
      <c r="Q3749" s="12" t="s">
        <v>8314</v>
      </c>
      <c r="R3749" s="12" t="s">
        <v>8315</v>
      </c>
      <c r="S3749">
        <f t="shared" si="176"/>
        <v>25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6">
        <f t="shared" si="175"/>
        <v>42395.706435185188</v>
      </c>
      <c r="L3750" s="18">
        <f t="shared" si="174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 s="12" t="s">
        <v>8314</v>
      </c>
      <c r="R3750" s="12" t="s">
        <v>8356</v>
      </c>
      <c r="S3750">
        <f t="shared" si="176"/>
        <v>99.54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6">
        <f t="shared" si="175"/>
        <v>42458.127175925925</v>
      </c>
      <c r="L3751" s="18">
        <f t="shared" si="174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 s="12" t="s">
        <v>8314</v>
      </c>
      <c r="R3751" s="12" t="s">
        <v>8356</v>
      </c>
      <c r="S3751">
        <f t="shared" si="176"/>
        <v>75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6">
        <f t="shared" si="175"/>
        <v>42016.981574074074</v>
      </c>
      <c r="L3752" s="18">
        <f t="shared" si="174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 s="12" t="s">
        <v>8314</v>
      </c>
      <c r="R3752" s="12" t="s">
        <v>8356</v>
      </c>
      <c r="S3752">
        <f t="shared" si="176"/>
        <v>215.25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6">
        <f t="shared" si="175"/>
        <v>42403.035567129627</v>
      </c>
      <c r="L3753" s="18">
        <f t="shared" si="174"/>
        <v>42462.993900462956</v>
      </c>
      <c r="M3753" t="b">
        <v>0</v>
      </c>
      <c r="N3753">
        <v>11</v>
      </c>
      <c r="O3753" t="b">
        <v>1</v>
      </c>
      <c r="P3753" t="s">
        <v>8303</v>
      </c>
      <c r="Q3753" s="12" t="s">
        <v>8314</v>
      </c>
      <c r="R3753" s="12" t="s">
        <v>8356</v>
      </c>
      <c r="S3753">
        <f t="shared" si="176"/>
        <v>120.55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6">
        <f t="shared" si="175"/>
        <v>42619.802488425921</v>
      </c>
      <c r="L3754" s="18">
        <f t="shared" si="174"/>
        <v>42659.875</v>
      </c>
      <c r="M3754" t="b">
        <v>0</v>
      </c>
      <c r="N3754">
        <v>15</v>
      </c>
      <c r="O3754" t="b">
        <v>1</v>
      </c>
      <c r="P3754" t="s">
        <v>8303</v>
      </c>
      <c r="Q3754" s="12" t="s">
        <v>8314</v>
      </c>
      <c r="R3754" s="12" t="s">
        <v>8356</v>
      </c>
      <c r="S3754">
        <f t="shared" si="176"/>
        <v>37.67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6">
        <f t="shared" si="175"/>
        <v>42128.824074074073</v>
      </c>
      <c r="L3755" s="18">
        <f t="shared" si="174"/>
        <v>42158</v>
      </c>
      <c r="M3755" t="b">
        <v>0</v>
      </c>
      <c r="N3755">
        <v>30</v>
      </c>
      <c r="O3755" t="b">
        <v>1</v>
      </c>
      <c r="P3755" t="s">
        <v>8303</v>
      </c>
      <c r="Q3755" s="12" t="s">
        <v>8314</v>
      </c>
      <c r="R3755" s="12" t="s">
        <v>8356</v>
      </c>
      <c r="S3755">
        <f t="shared" si="176"/>
        <v>172.23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6">
        <f t="shared" si="175"/>
        <v>41808.881215277775</v>
      </c>
      <c r="L3756" s="18">
        <f t="shared" si="174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 s="12" t="s">
        <v>8314</v>
      </c>
      <c r="R3756" s="12" t="s">
        <v>8356</v>
      </c>
      <c r="S3756">
        <f t="shared" si="176"/>
        <v>111.11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6">
        <f t="shared" si="175"/>
        <v>42445.866979166662</v>
      </c>
      <c r="L3757" s="18">
        <f t="shared" si="174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 s="12" t="s">
        <v>8314</v>
      </c>
      <c r="R3757" s="12" t="s">
        <v>8356</v>
      </c>
      <c r="S3757">
        <f t="shared" si="176"/>
        <v>25.46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6">
        <f t="shared" si="175"/>
        <v>41771.814791666664</v>
      </c>
      <c r="L3758" s="18">
        <f t="shared" si="174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 s="12" t="s">
        <v>8314</v>
      </c>
      <c r="R3758" s="12" t="s">
        <v>8356</v>
      </c>
      <c r="S3758">
        <f t="shared" si="176"/>
        <v>267.64999999999998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6">
        <f t="shared" si="175"/>
        <v>41954.850868055553</v>
      </c>
      <c r="L3759" s="18">
        <f t="shared" si="174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 s="12" t="s">
        <v>8314</v>
      </c>
      <c r="R3759" s="12" t="s">
        <v>8356</v>
      </c>
      <c r="S3759">
        <f t="shared" si="176"/>
        <v>75.959999999999994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6">
        <f t="shared" si="175"/>
        <v>41747.471504629626</v>
      </c>
      <c r="L3760" s="18">
        <f t="shared" si="174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 s="12" t="s">
        <v>8314</v>
      </c>
      <c r="R3760" s="12" t="s">
        <v>8356</v>
      </c>
      <c r="S3760">
        <f t="shared" si="176"/>
        <v>59.04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6">
        <f t="shared" si="175"/>
        <v>42182.108252314814</v>
      </c>
      <c r="L3761" s="18">
        <f t="shared" si="174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 s="12" t="s">
        <v>8314</v>
      </c>
      <c r="R3761" s="12" t="s">
        <v>8356</v>
      </c>
      <c r="S3761">
        <f t="shared" si="176"/>
        <v>50.11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6">
        <f t="shared" si="175"/>
        <v>41739.525300925925</v>
      </c>
      <c r="L3762" s="18">
        <f t="shared" si="174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 s="12" t="s">
        <v>8314</v>
      </c>
      <c r="R3762" s="12" t="s">
        <v>8356</v>
      </c>
      <c r="S3762">
        <f t="shared" si="176"/>
        <v>55.5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6">
        <f t="shared" si="175"/>
        <v>42173.466863425929</v>
      </c>
      <c r="L3763" s="18">
        <f t="shared" si="174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 s="12" t="s">
        <v>8314</v>
      </c>
      <c r="R3763" s="12" t="s">
        <v>8356</v>
      </c>
      <c r="S3763">
        <f t="shared" si="176"/>
        <v>166.67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6">
        <f t="shared" si="175"/>
        <v>42193.813530092593</v>
      </c>
      <c r="L3764" s="18">
        <f t="shared" si="174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 s="12" t="s">
        <v>8314</v>
      </c>
      <c r="R3764" s="12" t="s">
        <v>8356</v>
      </c>
      <c r="S3764">
        <f t="shared" si="176"/>
        <v>47.43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6">
        <f t="shared" si="175"/>
        <v>42065.750300925924</v>
      </c>
      <c r="L3765" s="18">
        <f t="shared" si="174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 s="12" t="s">
        <v>8314</v>
      </c>
      <c r="R3765" s="12" t="s">
        <v>8356</v>
      </c>
      <c r="S3765">
        <f t="shared" si="176"/>
        <v>64.94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6">
        <f t="shared" si="175"/>
        <v>42499.842962962968</v>
      </c>
      <c r="L3766" s="18">
        <f t="shared" si="174"/>
        <v>42519.024999999994</v>
      </c>
      <c r="M3766" t="b">
        <v>0</v>
      </c>
      <c r="N3766">
        <v>27</v>
      </c>
      <c r="O3766" t="b">
        <v>1</v>
      </c>
      <c r="P3766" t="s">
        <v>8303</v>
      </c>
      <c r="Q3766" s="12" t="s">
        <v>8314</v>
      </c>
      <c r="R3766" s="12" t="s">
        <v>8356</v>
      </c>
      <c r="S3766">
        <f t="shared" si="176"/>
        <v>55.56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6">
        <f t="shared" si="175"/>
        <v>41820.776412037041</v>
      </c>
      <c r="L3767" s="18">
        <f t="shared" si="174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 s="12" t="s">
        <v>8314</v>
      </c>
      <c r="R3767" s="12" t="s">
        <v>8356</v>
      </c>
      <c r="S3767">
        <f t="shared" si="176"/>
        <v>74.22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6">
        <f t="shared" si="175"/>
        <v>41788.167187500003</v>
      </c>
      <c r="L3768" s="18">
        <f t="shared" si="174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 s="12" t="s">
        <v>8314</v>
      </c>
      <c r="R3768" s="12" t="s">
        <v>8356</v>
      </c>
      <c r="S3768">
        <f t="shared" si="176"/>
        <v>106.93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6">
        <f t="shared" si="175"/>
        <v>42050.019641203704</v>
      </c>
      <c r="L3769" s="18">
        <f t="shared" si="174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 s="12" t="s">
        <v>8314</v>
      </c>
      <c r="R3769" s="12" t="s">
        <v>8356</v>
      </c>
      <c r="S3769">
        <f t="shared" si="176"/>
        <v>41.7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6">
        <f t="shared" si="175"/>
        <v>41772.727893518517</v>
      </c>
      <c r="L3770" s="18">
        <f t="shared" si="174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 s="12" t="s">
        <v>8314</v>
      </c>
      <c r="R3770" s="12" t="s">
        <v>8356</v>
      </c>
      <c r="S3770">
        <f t="shared" si="176"/>
        <v>74.239999999999995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6">
        <f t="shared" si="175"/>
        <v>42445.598136574074</v>
      </c>
      <c r="L3771" s="18">
        <f t="shared" si="174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 s="12" t="s">
        <v>8314</v>
      </c>
      <c r="R3771" s="12" t="s">
        <v>8356</v>
      </c>
      <c r="S3771">
        <f t="shared" si="176"/>
        <v>73.33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6">
        <f t="shared" si="175"/>
        <v>42138.930671296301</v>
      </c>
      <c r="L3772" s="18">
        <f t="shared" si="174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 s="12" t="s">
        <v>8314</v>
      </c>
      <c r="R3772" s="12" t="s">
        <v>8356</v>
      </c>
      <c r="S3772">
        <f t="shared" si="176"/>
        <v>100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6">
        <f t="shared" si="175"/>
        <v>42493.857083333336</v>
      </c>
      <c r="L3773" s="18">
        <f t="shared" si="174"/>
        <v>42508</v>
      </c>
      <c r="M3773" t="b">
        <v>0</v>
      </c>
      <c r="N3773">
        <v>38</v>
      </c>
      <c r="O3773" t="b">
        <v>1</v>
      </c>
      <c r="P3773" t="s">
        <v>8303</v>
      </c>
      <c r="Q3773" s="12" t="s">
        <v>8314</v>
      </c>
      <c r="R3773" s="12" t="s">
        <v>8356</v>
      </c>
      <c r="S3773">
        <f t="shared" si="176"/>
        <v>38.42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6">
        <f t="shared" si="175"/>
        <v>42682.616967592592</v>
      </c>
      <c r="L3774" s="18">
        <f t="shared" si="174"/>
        <v>42703.25</v>
      </c>
      <c r="M3774" t="b">
        <v>0</v>
      </c>
      <c r="N3774">
        <v>33</v>
      </c>
      <c r="O3774" t="b">
        <v>1</v>
      </c>
      <c r="P3774" t="s">
        <v>8303</v>
      </c>
      <c r="Q3774" s="12" t="s">
        <v>8314</v>
      </c>
      <c r="R3774" s="12" t="s">
        <v>8356</v>
      </c>
      <c r="S3774">
        <f t="shared" si="176"/>
        <v>166.97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6">
        <f t="shared" si="175"/>
        <v>42656.005173611105</v>
      </c>
      <c r="L3775" s="18">
        <f t="shared" si="174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 s="12" t="s">
        <v>8314</v>
      </c>
      <c r="R3775" s="12" t="s">
        <v>8356</v>
      </c>
      <c r="S3775">
        <f t="shared" si="176"/>
        <v>94.91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6">
        <f t="shared" si="175"/>
        <v>42087.792303240742</v>
      </c>
      <c r="L3776" s="18">
        <f t="shared" si="174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 s="12" t="s">
        <v>8314</v>
      </c>
      <c r="R3776" s="12" t="s">
        <v>8356</v>
      </c>
      <c r="S3776">
        <f t="shared" si="176"/>
        <v>100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6">
        <f t="shared" si="175"/>
        <v>42075.942627314813</v>
      </c>
      <c r="L3777" s="18">
        <f t="shared" si="174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 s="12" t="s">
        <v>8314</v>
      </c>
      <c r="R3777" s="12" t="s">
        <v>8356</v>
      </c>
      <c r="S3777">
        <f t="shared" si="176"/>
        <v>143.21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6">
        <f t="shared" si="175"/>
        <v>41814.367800925924</v>
      </c>
      <c r="L3778" s="18">
        <f t="shared" ref="L3778:L3841" si="177"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8303</v>
      </c>
      <c r="Q3778" s="12" t="s">
        <v>8314</v>
      </c>
      <c r="R3778" s="12" t="s">
        <v>8356</v>
      </c>
      <c r="S3778">
        <f t="shared" si="176"/>
        <v>90.82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6">
        <f t="shared" ref="K3779:K3842" si="178">(((J3779/60)/60)/24)+DATE(1970,1,1)</f>
        <v>41887.111354166671</v>
      </c>
      <c r="L3779" s="18">
        <f t="shared" si="177"/>
        <v>41909.166666666664</v>
      </c>
      <c r="M3779" t="b">
        <v>0</v>
      </c>
      <c r="N3779">
        <v>59</v>
      </c>
      <c r="O3779" t="b">
        <v>1</v>
      </c>
      <c r="P3779" t="s">
        <v>8303</v>
      </c>
      <c r="Q3779" s="12" t="s">
        <v>8314</v>
      </c>
      <c r="R3779" s="12" t="s">
        <v>8356</v>
      </c>
      <c r="S3779">
        <f t="shared" ref="S3779:S3842" si="179">IFERROR(ROUND(E3779/N3779,2),0)</f>
        <v>48.54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6">
        <f t="shared" si="178"/>
        <v>41989.819212962961</v>
      </c>
      <c r="L3780" s="18">
        <f t="shared" si="177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 s="12" t="s">
        <v>8314</v>
      </c>
      <c r="R3780" s="12" t="s">
        <v>8356</v>
      </c>
      <c r="S3780">
        <f t="shared" si="179"/>
        <v>70.03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6">
        <f t="shared" si="178"/>
        <v>42425.735416666663</v>
      </c>
      <c r="L3781" s="18">
        <f t="shared" si="177"/>
        <v>42455.693750000006</v>
      </c>
      <c r="M3781" t="b">
        <v>0</v>
      </c>
      <c r="N3781">
        <v>115</v>
      </c>
      <c r="O3781" t="b">
        <v>1</v>
      </c>
      <c r="P3781" t="s">
        <v>8303</v>
      </c>
      <c r="Q3781" s="12" t="s">
        <v>8314</v>
      </c>
      <c r="R3781" s="12" t="s">
        <v>8356</v>
      </c>
      <c r="S3781">
        <f t="shared" si="179"/>
        <v>135.63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6">
        <f t="shared" si="178"/>
        <v>42166.219733796301</v>
      </c>
      <c r="L3782" s="18">
        <f t="shared" si="177"/>
        <v>42198.837499999994</v>
      </c>
      <c r="M3782" t="b">
        <v>0</v>
      </c>
      <c r="N3782">
        <v>30</v>
      </c>
      <c r="O3782" t="b">
        <v>1</v>
      </c>
      <c r="P3782" t="s">
        <v>8303</v>
      </c>
      <c r="Q3782" s="12" t="s">
        <v>8314</v>
      </c>
      <c r="R3782" s="12" t="s">
        <v>8356</v>
      </c>
      <c r="S3782">
        <f t="shared" si="179"/>
        <v>100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6">
        <f t="shared" si="178"/>
        <v>41865.882928240739</v>
      </c>
      <c r="L3783" s="18">
        <f t="shared" si="177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 s="12" t="s">
        <v>8314</v>
      </c>
      <c r="R3783" s="12" t="s">
        <v>8356</v>
      </c>
      <c r="S3783">
        <f t="shared" si="179"/>
        <v>94.9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6">
        <f t="shared" si="178"/>
        <v>42546.862233796302</v>
      </c>
      <c r="L3784" s="18">
        <f t="shared" si="177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 s="12" t="s">
        <v>8314</v>
      </c>
      <c r="R3784" s="12" t="s">
        <v>8356</v>
      </c>
      <c r="S3784">
        <f t="shared" si="179"/>
        <v>75.37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6">
        <f t="shared" si="178"/>
        <v>42420.140277777777</v>
      </c>
      <c r="L3785" s="18">
        <f t="shared" si="177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 s="12" t="s">
        <v>8314</v>
      </c>
      <c r="R3785" s="12" t="s">
        <v>8356</v>
      </c>
      <c r="S3785">
        <f t="shared" si="179"/>
        <v>64.459999999999994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6">
        <f t="shared" si="178"/>
        <v>42531.980694444443</v>
      </c>
      <c r="L3786" s="18">
        <f t="shared" si="177"/>
        <v>42561.980694444443</v>
      </c>
      <c r="M3786" t="b">
        <v>0</v>
      </c>
      <c r="N3786">
        <v>10</v>
      </c>
      <c r="O3786" t="b">
        <v>1</v>
      </c>
      <c r="P3786" t="s">
        <v>8303</v>
      </c>
      <c r="Q3786" s="12" t="s">
        <v>8314</v>
      </c>
      <c r="R3786" s="12" t="s">
        <v>8356</v>
      </c>
      <c r="S3786">
        <f t="shared" si="179"/>
        <v>115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6">
        <f t="shared" si="178"/>
        <v>42548.63853009259</v>
      </c>
      <c r="L3787" s="18">
        <f t="shared" si="177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 s="12" t="s">
        <v>8314</v>
      </c>
      <c r="R3787" s="12" t="s">
        <v>8356</v>
      </c>
      <c r="S3787">
        <f t="shared" si="179"/>
        <v>100.5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6">
        <f t="shared" si="178"/>
        <v>42487.037905092591</v>
      </c>
      <c r="L3788" s="18">
        <f t="shared" si="177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 s="12" t="s">
        <v>8314</v>
      </c>
      <c r="R3788" s="12" t="s">
        <v>8356</v>
      </c>
      <c r="S3788">
        <f t="shared" si="179"/>
        <v>93.77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6">
        <f t="shared" si="178"/>
        <v>42167.534791666665</v>
      </c>
      <c r="L3789" s="18">
        <f t="shared" si="177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 s="12" t="s">
        <v>8314</v>
      </c>
      <c r="R3789" s="12" t="s">
        <v>8356</v>
      </c>
      <c r="S3789">
        <f t="shared" si="179"/>
        <v>35.1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6">
        <f t="shared" si="178"/>
        <v>42333.695821759262</v>
      </c>
      <c r="L3790" s="18">
        <f t="shared" si="177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 s="12" t="s">
        <v>8314</v>
      </c>
      <c r="R3790" s="12" t="s">
        <v>8356</v>
      </c>
      <c r="S3790">
        <f t="shared" si="179"/>
        <v>500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6">
        <f t="shared" si="178"/>
        <v>42138.798819444448</v>
      </c>
      <c r="L3791" s="18">
        <f t="shared" si="177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 s="12" t="s">
        <v>8314</v>
      </c>
      <c r="R3791" s="12" t="s">
        <v>8356</v>
      </c>
      <c r="S3791">
        <f t="shared" si="179"/>
        <v>29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6">
        <f t="shared" si="178"/>
        <v>42666.666932870372</v>
      </c>
      <c r="L3792" s="18">
        <f t="shared" si="177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 s="12" t="s">
        <v>8314</v>
      </c>
      <c r="R3792" s="12" t="s">
        <v>8356</v>
      </c>
      <c r="S3792">
        <f t="shared" si="179"/>
        <v>0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6">
        <f t="shared" si="178"/>
        <v>41766.692037037035</v>
      </c>
      <c r="L3793" s="18">
        <f t="shared" si="177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 s="12" t="s">
        <v>8314</v>
      </c>
      <c r="R3793" s="12" t="s">
        <v>8356</v>
      </c>
      <c r="S3793">
        <f t="shared" si="179"/>
        <v>0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6">
        <f t="shared" si="178"/>
        <v>42170.447013888886</v>
      </c>
      <c r="L3794" s="18">
        <f t="shared" si="177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 s="12" t="s">
        <v>8314</v>
      </c>
      <c r="R3794" s="12" t="s">
        <v>8356</v>
      </c>
      <c r="S3794">
        <f t="shared" si="179"/>
        <v>17.5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6">
        <f t="shared" si="178"/>
        <v>41968.938993055555</v>
      </c>
      <c r="L3795" s="18">
        <f t="shared" si="177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 s="12" t="s">
        <v>8314</v>
      </c>
      <c r="R3795" s="12" t="s">
        <v>8356</v>
      </c>
      <c r="S3795">
        <f t="shared" si="179"/>
        <v>174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6">
        <f t="shared" si="178"/>
        <v>42132.58048611111</v>
      </c>
      <c r="L3796" s="18">
        <f t="shared" si="177"/>
        <v>42162.58048611111</v>
      </c>
      <c r="M3796" t="b">
        <v>0</v>
      </c>
      <c r="N3796">
        <v>1</v>
      </c>
      <c r="O3796" t="b">
        <v>0</v>
      </c>
      <c r="P3796" t="s">
        <v>8303</v>
      </c>
      <c r="Q3796" s="12" t="s">
        <v>8314</v>
      </c>
      <c r="R3796" s="12" t="s">
        <v>8356</v>
      </c>
      <c r="S3796">
        <f t="shared" si="179"/>
        <v>50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6">
        <f t="shared" si="178"/>
        <v>42201.436226851853</v>
      </c>
      <c r="L3797" s="18">
        <f t="shared" si="177"/>
        <v>42244.9375</v>
      </c>
      <c r="M3797" t="b">
        <v>0</v>
      </c>
      <c r="N3797">
        <v>2</v>
      </c>
      <c r="O3797" t="b">
        <v>0</v>
      </c>
      <c r="P3797" t="s">
        <v>8303</v>
      </c>
      <c r="Q3797" s="12" t="s">
        <v>8314</v>
      </c>
      <c r="R3797" s="12" t="s">
        <v>8356</v>
      </c>
      <c r="S3797">
        <f t="shared" si="179"/>
        <v>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6">
        <f t="shared" si="178"/>
        <v>42689.029583333337</v>
      </c>
      <c r="L3798" s="18">
        <f t="shared" si="177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 s="12" t="s">
        <v>8314</v>
      </c>
      <c r="R3798" s="12" t="s">
        <v>8356</v>
      </c>
      <c r="S3798">
        <f t="shared" si="179"/>
        <v>1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6">
        <f t="shared" si="178"/>
        <v>42084.881539351853</v>
      </c>
      <c r="L3799" s="18">
        <f t="shared" si="177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 s="12" t="s">
        <v>8314</v>
      </c>
      <c r="R3799" s="12" t="s">
        <v>8356</v>
      </c>
      <c r="S3799">
        <f t="shared" si="179"/>
        <v>145.41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6">
        <f t="shared" si="178"/>
        <v>41831.722777777781</v>
      </c>
      <c r="L3800" s="18">
        <f t="shared" si="177"/>
        <v>41861.722777777781</v>
      </c>
      <c r="M3800" t="b">
        <v>0</v>
      </c>
      <c r="N3800">
        <v>5</v>
      </c>
      <c r="O3800" t="b">
        <v>0</v>
      </c>
      <c r="P3800" t="s">
        <v>8303</v>
      </c>
      <c r="Q3800" s="12" t="s">
        <v>8314</v>
      </c>
      <c r="R3800" s="12" t="s">
        <v>8356</v>
      </c>
      <c r="S3800">
        <f t="shared" si="179"/>
        <v>205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6">
        <f t="shared" si="178"/>
        <v>42410.93105324074</v>
      </c>
      <c r="L3801" s="18">
        <f t="shared" si="177"/>
        <v>42440.93105324074</v>
      </c>
      <c r="M3801" t="b">
        <v>0</v>
      </c>
      <c r="N3801">
        <v>4</v>
      </c>
      <c r="O3801" t="b">
        <v>0</v>
      </c>
      <c r="P3801" t="s">
        <v>8303</v>
      </c>
      <c r="Q3801" s="12" t="s">
        <v>8314</v>
      </c>
      <c r="R3801" s="12" t="s">
        <v>8356</v>
      </c>
      <c r="S3801">
        <f t="shared" si="179"/>
        <v>100.5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6">
        <f t="shared" si="178"/>
        <v>41982.737071759257</v>
      </c>
      <c r="L3802" s="18">
        <f t="shared" si="177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 s="12" t="s">
        <v>8314</v>
      </c>
      <c r="R3802" s="12" t="s">
        <v>8356</v>
      </c>
      <c r="S3802">
        <f t="shared" si="179"/>
        <v>55.06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6">
        <f t="shared" si="178"/>
        <v>41975.676111111112</v>
      </c>
      <c r="L3803" s="18">
        <f t="shared" si="177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 s="12" t="s">
        <v>8314</v>
      </c>
      <c r="R3803" s="12" t="s">
        <v>8356</v>
      </c>
      <c r="S3803">
        <f t="shared" si="179"/>
        <v>47.33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6">
        <f t="shared" si="178"/>
        <v>42269.126226851848</v>
      </c>
      <c r="L3804" s="18">
        <f t="shared" si="177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 s="12" t="s">
        <v>8314</v>
      </c>
      <c r="R3804" s="12" t="s">
        <v>8356</v>
      </c>
      <c r="S3804">
        <f t="shared" si="179"/>
        <v>0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6">
        <f t="shared" si="178"/>
        <v>42403.971851851849</v>
      </c>
      <c r="L3805" s="18">
        <f t="shared" si="177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 s="12" t="s">
        <v>8314</v>
      </c>
      <c r="R3805" s="12" t="s">
        <v>8356</v>
      </c>
      <c r="S3805">
        <f t="shared" si="179"/>
        <v>58.95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6">
        <f t="shared" si="178"/>
        <v>42527.00953703704</v>
      </c>
      <c r="L3806" s="18">
        <f t="shared" si="177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 s="12" t="s">
        <v>8314</v>
      </c>
      <c r="R3806" s="12" t="s">
        <v>8356</v>
      </c>
      <c r="S3806">
        <f t="shared" si="179"/>
        <v>0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6">
        <f t="shared" si="178"/>
        <v>41849.887037037035</v>
      </c>
      <c r="L3807" s="18">
        <f t="shared" si="177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 s="12" t="s">
        <v>8314</v>
      </c>
      <c r="R3807" s="12" t="s">
        <v>8356</v>
      </c>
      <c r="S3807">
        <f t="shared" si="179"/>
        <v>1.5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6">
        <f t="shared" si="178"/>
        <v>41799.259039351848</v>
      </c>
      <c r="L3808" s="18">
        <f t="shared" si="177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 s="12" t="s">
        <v>8314</v>
      </c>
      <c r="R3808" s="12" t="s">
        <v>8356</v>
      </c>
      <c r="S3808">
        <f t="shared" si="179"/>
        <v>5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6">
        <f t="shared" si="178"/>
        <v>42090.909016203703</v>
      </c>
      <c r="L3809" s="18">
        <f t="shared" si="177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 s="12" t="s">
        <v>8314</v>
      </c>
      <c r="R3809" s="12" t="s">
        <v>8356</v>
      </c>
      <c r="S3809">
        <f t="shared" si="179"/>
        <v>50.56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6">
        <f t="shared" si="178"/>
        <v>42059.453923611116</v>
      </c>
      <c r="L3810" s="18">
        <f t="shared" si="177"/>
        <v>42119.412256944444</v>
      </c>
      <c r="M3810" t="b">
        <v>0</v>
      </c>
      <c r="N3810">
        <v>24</v>
      </c>
      <c r="O3810" t="b">
        <v>1</v>
      </c>
      <c r="P3810" t="s">
        <v>8269</v>
      </c>
      <c r="Q3810" s="12" t="s">
        <v>8314</v>
      </c>
      <c r="R3810" s="12" t="s">
        <v>8315</v>
      </c>
      <c r="S3810">
        <f t="shared" si="179"/>
        <v>41.67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6">
        <f t="shared" si="178"/>
        <v>41800.526701388888</v>
      </c>
      <c r="L3811" s="18">
        <f t="shared" si="177"/>
        <v>41850.958333333336</v>
      </c>
      <c r="M3811" t="b">
        <v>0</v>
      </c>
      <c r="N3811">
        <v>38</v>
      </c>
      <c r="O3811" t="b">
        <v>1</v>
      </c>
      <c r="P3811" t="s">
        <v>8269</v>
      </c>
      <c r="Q3811" s="12" t="s">
        <v>8314</v>
      </c>
      <c r="R3811" s="12" t="s">
        <v>8315</v>
      </c>
      <c r="S3811">
        <f t="shared" si="179"/>
        <v>53.29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6">
        <f t="shared" si="178"/>
        <v>42054.849050925928</v>
      </c>
      <c r="L3812" s="18">
        <f t="shared" si="177"/>
        <v>42084.807384259257</v>
      </c>
      <c r="M3812" t="b">
        <v>0</v>
      </c>
      <c r="N3812">
        <v>26</v>
      </c>
      <c r="O3812" t="b">
        <v>1</v>
      </c>
      <c r="P3812" t="s">
        <v>8269</v>
      </c>
      <c r="Q3812" s="12" t="s">
        <v>8314</v>
      </c>
      <c r="R3812" s="12" t="s">
        <v>8315</v>
      </c>
      <c r="S3812">
        <f t="shared" si="179"/>
        <v>70.23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6">
        <f t="shared" si="178"/>
        <v>42487.62700231481</v>
      </c>
      <c r="L3813" s="18">
        <f t="shared" si="177"/>
        <v>42521.458333333328</v>
      </c>
      <c r="M3813" t="b">
        <v>0</v>
      </c>
      <c r="N3813">
        <v>19</v>
      </c>
      <c r="O3813" t="b">
        <v>1</v>
      </c>
      <c r="P3813" t="s">
        <v>8269</v>
      </c>
      <c r="Q3813" s="12" t="s">
        <v>8314</v>
      </c>
      <c r="R3813" s="12" t="s">
        <v>8315</v>
      </c>
      <c r="S3813">
        <f t="shared" si="179"/>
        <v>43.42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6">
        <f t="shared" si="178"/>
        <v>42109.751250000001</v>
      </c>
      <c r="L3814" s="18">
        <f t="shared" si="177"/>
        <v>42156.165972222225</v>
      </c>
      <c r="M3814" t="b">
        <v>0</v>
      </c>
      <c r="N3814">
        <v>11</v>
      </c>
      <c r="O3814" t="b">
        <v>1</v>
      </c>
      <c r="P3814" t="s">
        <v>8269</v>
      </c>
      <c r="Q3814" s="12" t="s">
        <v>8314</v>
      </c>
      <c r="R3814" s="12" t="s">
        <v>8315</v>
      </c>
      <c r="S3814">
        <f t="shared" si="179"/>
        <v>199.18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6">
        <f t="shared" si="178"/>
        <v>42497.275706018518</v>
      </c>
      <c r="L3815" s="18">
        <f t="shared" si="177"/>
        <v>42535.904861111107</v>
      </c>
      <c r="M3815" t="b">
        <v>0</v>
      </c>
      <c r="N3815">
        <v>27</v>
      </c>
      <c r="O3815" t="b">
        <v>1</v>
      </c>
      <c r="P3815" t="s">
        <v>8269</v>
      </c>
      <c r="Q3815" s="12" t="s">
        <v>8314</v>
      </c>
      <c r="R3815" s="12" t="s">
        <v>8315</v>
      </c>
      <c r="S3815">
        <f t="shared" si="179"/>
        <v>78.52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6">
        <f t="shared" si="178"/>
        <v>42058.904074074075</v>
      </c>
      <c r="L3816" s="18">
        <f t="shared" si="177"/>
        <v>42095.165972222225</v>
      </c>
      <c r="M3816" t="b">
        <v>0</v>
      </c>
      <c r="N3816">
        <v>34</v>
      </c>
      <c r="O3816" t="b">
        <v>1</v>
      </c>
      <c r="P3816" t="s">
        <v>8269</v>
      </c>
      <c r="Q3816" s="12" t="s">
        <v>8314</v>
      </c>
      <c r="R3816" s="12" t="s">
        <v>8315</v>
      </c>
      <c r="S3816">
        <f t="shared" si="179"/>
        <v>61.82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6">
        <f t="shared" si="178"/>
        <v>42207.259918981479</v>
      </c>
      <c r="L3817" s="18">
        <f t="shared" si="177"/>
        <v>42236.958333333328</v>
      </c>
      <c r="M3817" t="b">
        <v>0</v>
      </c>
      <c r="N3817">
        <v>20</v>
      </c>
      <c r="O3817" t="b">
        <v>1</v>
      </c>
      <c r="P3817" t="s">
        <v>8269</v>
      </c>
      <c r="Q3817" s="12" t="s">
        <v>8314</v>
      </c>
      <c r="R3817" s="12" t="s">
        <v>8315</v>
      </c>
      <c r="S3817">
        <f t="shared" si="179"/>
        <v>50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6">
        <f t="shared" si="178"/>
        <v>41807.690081018518</v>
      </c>
      <c r="L3818" s="18">
        <f t="shared" si="177"/>
        <v>41837.690081018518</v>
      </c>
      <c r="M3818" t="b">
        <v>0</v>
      </c>
      <c r="N3818">
        <v>37</v>
      </c>
      <c r="O3818" t="b">
        <v>1</v>
      </c>
      <c r="P3818" t="s">
        <v>8269</v>
      </c>
      <c r="Q3818" s="12" t="s">
        <v>8314</v>
      </c>
      <c r="R3818" s="12" t="s">
        <v>8315</v>
      </c>
      <c r="S3818">
        <f t="shared" si="179"/>
        <v>48.34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6">
        <f t="shared" si="178"/>
        <v>42284.69694444444</v>
      </c>
      <c r="L3819" s="18">
        <f t="shared" si="177"/>
        <v>42301.165972222225</v>
      </c>
      <c r="M3819" t="b">
        <v>0</v>
      </c>
      <c r="N3819">
        <v>20</v>
      </c>
      <c r="O3819" t="b">
        <v>1</v>
      </c>
      <c r="P3819" t="s">
        <v>8269</v>
      </c>
      <c r="Q3819" s="12" t="s">
        <v>8314</v>
      </c>
      <c r="R3819" s="12" t="s">
        <v>8315</v>
      </c>
      <c r="S3819">
        <f t="shared" si="179"/>
        <v>107.25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6">
        <f t="shared" si="178"/>
        <v>42045.84238425926</v>
      </c>
      <c r="L3820" s="18">
        <f t="shared" si="177"/>
        <v>42075.800717592589</v>
      </c>
      <c r="M3820" t="b">
        <v>0</v>
      </c>
      <c r="N3820">
        <v>10</v>
      </c>
      <c r="O3820" t="b">
        <v>1</v>
      </c>
      <c r="P3820" t="s">
        <v>8269</v>
      </c>
      <c r="Q3820" s="12" t="s">
        <v>8314</v>
      </c>
      <c r="R3820" s="12" t="s">
        <v>8315</v>
      </c>
      <c r="S3820">
        <f t="shared" si="179"/>
        <v>57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6">
        <f t="shared" si="178"/>
        <v>42184.209537037037</v>
      </c>
      <c r="L3821" s="18">
        <f t="shared" si="177"/>
        <v>42202.876388888893</v>
      </c>
      <c r="M3821" t="b">
        <v>0</v>
      </c>
      <c r="N3821">
        <v>26</v>
      </c>
      <c r="O3821" t="b">
        <v>1</v>
      </c>
      <c r="P3821" t="s">
        <v>8269</v>
      </c>
      <c r="Q3821" s="12" t="s">
        <v>8314</v>
      </c>
      <c r="R3821" s="12" t="s">
        <v>8315</v>
      </c>
      <c r="S3821">
        <f t="shared" si="179"/>
        <v>40.92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6">
        <f t="shared" si="178"/>
        <v>42160.651817129634</v>
      </c>
      <c r="L3822" s="18">
        <f t="shared" si="177"/>
        <v>42190.651817129634</v>
      </c>
      <c r="M3822" t="b">
        <v>0</v>
      </c>
      <c r="N3822">
        <v>20</v>
      </c>
      <c r="O3822" t="b">
        <v>1</v>
      </c>
      <c r="P3822" t="s">
        <v>8269</v>
      </c>
      <c r="Q3822" s="12" t="s">
        <v>8314</v>
      </c>
      <c r="R3822" s="12" t="s">
        <v>8315</v>
      </c>
      <c r="S3822">
        <f t="shared" si="179"/>
        <v>21.5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6">
        <f t="shared" si="178"/>
        <v>42341.180636574078</v>
      </c>
      <c r="L3823" s="18">
        <f t="shared" si="177"/>
        <v>42373.180636574078</v>
      </c>
      <c r="M3823" t="b">
        <v>0</v>
      </c>
      <c r="N3823">
        <v>46</v>
      </c>
      <c r="O3823" t="b">
        <v>1</v>
      </c>
      <c r="P3823" t="s">
        <v>8269</v>
      </c>
      <c r="Q3823" s="12" t="s">
        <v>8314</v>
      </c>
      <c r="R3823" s="12" t="s">
        <v>8315</v>
      </c>
      <c r="S3823">
        <f t="shared" si="179"/>
        <v>79.540000000000006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6">
        <f t="shared" si="178"/>
        <v>42329.838159722218</v>
      </c>
      <c r="L3824" s="18">
        <f t="shared" si="177"/>
        <v>42388.957638888889</v>
      </c>
      <c r="M3824" t="b">
        <v>0</v>
      </c>
      <c r="N3824">
        <v>76</v>
      </c>
      <c r="O3824" t="b">
        <v>1</v>
      </c>
      <c r="P3824" t="s">
        <v>8269</v>
      </c>
      <c r="Q3824" s="12" t="s">
        <v>8314</v>
      </c>
      <c r="R3824" s="12" t="s">
        <v>8315</v>
      </c>
      <c r="S3824">
        <f t="shared" si="179"/>
        <v>72.38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6">
        <f t="shared" si="178"/>
        <v>42170.910231481481</v>
      </c>
      <c r="L3825" s="18">
        <f t="shared" si="177"/>
        <v>42205.165972222225</v>
      </c>
      <c r="M3825" t="b">
        <v>0</v>
      </c>
      <c r="N3825">
        <v>41</v>
      </c>
      <c r="O3825" t="b">
        <v>1</v>
      </c>
      <c r="P3825" t="s">
        <v>8269</v>
      </c>
      <c r="Q3825" s="12" t="s">
        <v>8314</v>
      </c>
      <c r="R3825" s="12" t="s">
        <v>8315</v>
      </c>
      <c r="S3825">
        <f t="shared" si="179"/>
        <v>64.63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6">
        <f t="shared" si="178"/>
        <v>42571.626192129625</v>
      </c>
      <c r="L3826" s="18">
        <f t="shared" si="177"/>
        <v>42583.570138888885</v>
      </c>
      <c r="M3826" t="b">
        <v>0</v>
      </c>
      <c r="N3826">
        <v>7</v>
      </c>
      <c r="O3826" t="b">
        <v>1</v>
      </c>
      <c r="P3826" t="s">
        <v>8269</v>
      </c>
      <c r="Q3826" s="12" t="s">
        <v>8314</v>
      </c>
      <c r="R3826" s="12" t="s">
        <v>8315</v>
      </c>
      <c r="S3826">
        <f t="shared" si="179"/>
        <v>38.57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6">
        <f t="shared" si="178"/>
        <v>42151.069606481484</v>
      </c>
      <c r="L3827" s="18">
        <f t="shared" si="177"/>
        <v>42172.069606481484</v>
      </c>
      <c r="M3827" t="b">
        <v>0</v>
      </c>
      <c r="N3827">
        <v>49</v>
      </c>
      <c r="O3827" t="b">
        <v>1</v>
      </c>
      <c r="P3827" t="s">
        <v>8269</v>
      </c>
      <c r="Q3827" s="12" t="s">
        <v>8314</v>
      </c>
      <c r="R3827" s="12" t="s">
        <v>8315</v>
      </c>
      <c r="S3827">
        <f t="shared" si="179"/>
        <v>107.57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6">
        <f t="shared" si="178"/>
        <v>42101.423541666663</v>
      </c>
      <c r="L3828" s="18">
        <f t="shared" si="177"/>
        <v>42131.423541666663</v>
      </c>
      <c r="M3828" t="b">
        <v>0</v>
      </c>
      <c r="N3828">
        <v>26</v>
      </c>
      <c r="O3828" t="b">
        <v>1</v>
      </c>
      <c r="P3828" t="s">
        <v>8269</v>
      </c>
      <c r="Q3828" s="12" t="s">
        <v>8314</v>
      </c>
      <c r="R3828" s="12" t="s">
        <v>8315</v>
      </c>
      <c r="S3828">
        <f t="shared" si="179"/>
        <v>27.5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6">
        <f t="shared" si="178"/>
        <v>42034.928252314814</v>
      </c>
      <c r="L3829" s="18">
        <f t="shared" si="177"/>
        <v>42090</v>
      </c>
      <c r="M3829" t="b">
        <v>0</v>
      </c>
      <c r="N3829">
        <v>65</v>
      </c>
      <c r="O3829" t="b">
        <v>1</v>
      </c>
      <c r="P3829" t="s">
        <v>8269</v>
      </c>
      <c r="Q3829" s="12" t="s">
        <v>8314</v>
      </c>
      <c r="R3829" s="12" t="s">
        <v>8315</v>
      </c>
      <c r="S3829">
        <f t="shared" si="179"/>
        <v>70.459999999999994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6">
        <f t="shared" si="178"/>
        <v>41944.527627314819</v>
      </c>
      <c r="L3830" s="18">
        <f t="shared" si="177"/>
        <v>42004.569293981483</v>
      </c>
      <c r="M3830" t="b">
        <v>0</v>
      </c>
      <c r="N3830">
        <v>28</v>
      </c>
      <c r="O3830" t="b">
        <v>1</v>
      </c>
      <c r="P3830" t="s">
        <v>8269</v>
      </c>
      <c r="Q3830" s="12" t="s">
        <v>8314</v>
      </c>
      <c r="R3830" s="12" t="s">
        <v>8315</v>
      </c>
      <c r="S3830">
        <f t="shared" si="179"/>
        <v>178.57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6">
        <f t="shared" si="178"/>
        <v>42593.865405092598</v>
      </c>
      <c r="L3831" s="18">
        <f t="shared" si="177"/>
        <v>42613.865405092598</v>
      </c>
      <c r="M3831" t="b">
        <v>0</v>
      </c>
      <c r="N3831">
        <v>8</v>
      </c>
      <c r="O3831" t="b">
        <v>1</v>
      </c>
      <c r="P3831" t="s">
        <v>8269</v>
      </c>
      <c r="Q3831" s="12" t="s">
        <v>8314</v>
      </c>
      <c r="R3831" s="12" t="s">
        <v>8315</v>
      </c>
      <c r="S3831">
        <f t="shared" si="179"/>
        <v>62.63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6">
        <f t="shared" si="178"/>
        <v>42503.740868055553</v>
      </c>
      <c r="L3832" s="18">
        <f t="shared" si="177"/>
        <v>42517.740868055553</v>
      </c>
      <c r="M3832" t="b">
        <v>0</v>
      </c>
      <c r="N3832">
        <v>3</v>
      </c>
      <c r="O3832" t="b">
        <v>1</v>
      </c>
      <c r="P3832" t="s">
        <v>8269</v>
      </c>
      <c r="Q3832" s="12" t="s">
        <v>8314</v>
      </c>
      <c r="R3832" s="12" t="s">
        <v>8315</v>
      </c>
      <c r="S3832">
        <f t="shared" si="179"/>
        <v>75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6">
        <f t="shared" si="178"/>
        <v>41927.848900462966</v>
      </c>
      <c r="L3833" s="18">
        <f t="shared" si="177"/>
        <v>41948.890567129631</v>
      </c>
      <c r="M3833" t="b">
        <v>0</v>
      </c>
      <c r="N3833">
        <v>9</v>
      </c>
      <c r="O3833" t="b">
        <v>1</v>
      </c>
      <c r="P3833" t="s">
        <v>8269</v>
      </c>
      <c r="Q3833" s="12" t="s">
        <v>8314</v>
      </c>
      <c r="R3833" s="12" t="s">
        <v>8315</v>
      </c>
      <c r="S3833">
        <f t="shared" si="179"/>
        <v>58.9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6">
        <f t="shared" si="178"/>
        <v>42375.114988425921</v>
      </c>
      <c r="L3834" s="18">
        <f t="shared" si="177"/>
        <v>42420.114988425921</v>
      </c>
      <c r="M3834" t="b">
        <v>0</v>
      </c>
      <c r="N3834">
        <v>9</v>
      </c>
      <c r="O3834" t="b">
        <v>1</v>
      </c>
      <c r="P3834" t="s">
        <v>8269</v>
      </c>
      <c r="Q3834" s="12" t="s">
        <v>8314</v>
      </c>
      <c r="R3834" s="12" t="s">
        <v>8315</v>
      </c>
      <c r="S3834">
        <f t="shared" si="179"/>
        <v>139.56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6">
        <f t="shared" si="178"/>
        <v>41963.872361111105</v>
      </c>
      <c r="L3835" s="18">
        <f t="shared" si="177"/>
        <v>41974.797916666663</v>
      </c>
      <c r="M3835" t="b">
        <v>0</v>
      </c>
      <c r="N3835">
        <v>20</v>
      </c>
      <c r="O3835" t="b">
        <v>1</v>
      </c>
      <c r="P3835" t="s">
        <v>8269</v>
      </c>
      <c r="Q3835" s="12" t="s">
        <v>8314</v>
      </c>
      <c r="R3835" s="12" t="s">
        <v>8315</v>
      </c>
      <c r="S3835">
        <f t="shared" si="179"/>
        <v>70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6">
        <f t="shared" si="178"/>
        <v>42143.445219907408</v>
      </c>
      <c r="L3836" s="18">
        <f t="shared" si="177"/>
        <v>42173.445219907408</v>
      </c>
      <c r="M3836" t="b">
        <v>0</v>
      </c>
      <c r="N3836">
        <v>57</v>
      </c>
      <c r="O3836" t="b">
        <v>1</v>
      </c>
      <c r="P3836" t="s">
        <v>8269</v>
      </c>
      <c r="Q3836" s="12" t="s">
        <v>8314</v>
      </c>
      <c r="R3836" s="12" t="s">
        <v>8315</v>
      </c>
      <c r="S3836">
        <f t="shared" si="179"/>
        <v>57.39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6">
        <f t="shared" si="178"/>
        <v>42460.94222222222</v>
      </c>
      <c r="L3837" s="18">
        <f t="shared" si="177"/>
        <v>42481.94222222222</v>
      </c>
      <c r="M3837" t="b">
        <v>0</v>
      </c>
      <c r="N3837">
        <v>8</v>
      </c>
      <c r="O3837" t="b">
        <v>1</v>
      </c>
      <c r="P3837" t="s">
        <v>8269</v>
      </c>
      <c r="Q3837" s="12" t="s">
        <v>8314</v>
      </c>
      <c r="R3837" s="12" t="s">
        <v>8315</v>
      </c>
      <c r="S3837">
        <f t="shared" si="179"/>
        <v>40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6">
        <f t="shared" si="178"/>
        <v>42553.926527777774</v>
      </c>
      <c r="L3838" s="18">
        <f t="shared" si="177"/>
        <v>42585.172916666663</v>
      </c>
      <c r="M3838" t="b">
        <v>0</v>
      </c>
      <c r="N3838">
        <v>14</v>
      </c>
      <c r="O3838" t="b">
        <v>1</v>
      </c>
      <c r="P3838" t="s">
        <v>8269</v>
      </c>
      <c r="Q3838" s="12" t="s">
        <v>8314</v>
      </c>
      <c r="R3838" s="12" t="s">
        <v>8315</v>
      </c>
      <c r="S3838">
        <f t="shared" si="179"/>
        <v>64.290000000000006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6">
        <f t="shared" si="178"/>
        <v>42152.765717592592</v>
      </c>
      <c r="L3839" s="18">
        <f t="shared" si="177"/>
        <v>42188.765717592592</v>
      </c>
      <c r="M3839" t="b">
        <v>0</v>
      </c>
      <c r="N3839">
        <v>17</v>
      </c>
      <c r="O3839" t="b">
        <v>1</v>
      </c>
      <c r="P3839" t="s">
        <v>8269</v>
      </c>
      <c r="Q3839" s="12" t="s">
        <v>8314</v>
      </c>
      <c r="R3839" s="12" t="s">
        <v>8315</v>
      </c>
      <c r="S3839">
        <f t="shared" si="179"/>
        <v>120.12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6">
        <f t="shared" si="178"/>
        <v>42116.710752314815</v>
      </c>
      <c r="L3840" s="18">
        <f t="shared" si="177"/>
        <v>42146.710752314815</v>
      </c>
      <c r="M3840" t="b">
        <v>0</v>
      </c>
      <c r="N3840">
        <v>100</v>
      </c>
      <c r="O3840" t="b">
        <v>1</v>
      </c>
      <c r="P3840" t="s">
        <v>8269</v>
      </c>
      <c r="Q3840" s="12" t="s">
        <v>8314</v>
      </c>
      <c r="R3840" s="12" t="s">
        <v>8315</v>
      </c>
      <c r="S3840">
        <f t="shared" si="179"/>
        <v>1008.24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6">
        <f t="shared" si="178"/>
        <v>42155.142638888887</v>
      </c>
      <c r="L3841" s="18">
        <f t="shared" si="177"/>
        <v>42215.142638888887</v>
      </c>
      <c r="M3841" t="b">
        <v>0</v>
      </c>
      <c r="N3841">
        <v>32</v>
      </c>
      <c r="O3841" t="b">
        <v>1</v>
      </c>
      <c r="P3841" t="s">
        <v>8269</v>
      </c>
      <c r="Q3841" s="12" t="s">
        <v>8314</v>
      </c>
      <c r="R3841" s="12" t="s">
        <v>8315</v>
      </c>
      <c r="S3841">
        <f t="shared" si="179"/>
        <v>63.28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6">
        <f t="shared" si="178"/>
        <v>42432.701724537037</v>
      </c>
      <c r="L3842" s="18">
        <f t="shared" ref="L3842:L3905" si="180"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8269</v>
      </c>
      <c r="Q3842" s="12" t="s">
        <v>8314</v>
      </c>
      <c r="R3842" s="12" t="s">
        <v>8315</v>
      </c>
      <c r="S3842">
        <f t="shared" si="179"/>
        <v>21.67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6">
        <f t="shared" ref="K3843:K3906" si="181">(((J3843/60)/60)/24)+DATE(1970,1,1)</f>
        <v>41780.785729166666</v>
      </c>
      <c r="L3843" s="18">
        <f t="shared" si="180"/>
        <v>41840.785729166666</v>
      </c>
      <c r="M3843" t="b">
        <v>1</v>
      </c>
      <c r="N3843">
        <v>34</v>
      </c>
      <c r="O3843" t="b">
        <v>0</v>
      </c>
      <c r="P3843" t="s">
        <v>8269</v>
      </c>
      <c r="Q3843" s="12" t="s">
        <v>8314</v>
      </c>
      <c r="R3843" s="12" t="s">
        <v>8315</v>
      </c>
      <c r="S3843">
        <f t="shared" ref="S3843:S3906" si="182">IFERROR(ROUND(E3843/N3843,2),0)</f>
        <v>25.65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6">
        <f t="shared" si="181"/>
        <v>41740.493657407409</v>
      </c>
      <c r="L3844" s="18">
        <f t="shared" si="180"/>
        <v>41770.493657407409</v>
      </c>
      <c r="M3844" t="b">
        <v>1</v>
      </c>
      <c r="N3844">
        <v>23</v>
      </c>
      <c r="O3844" t="b">
        <v>0</v>
      </c>
      <c r="P3844" t="s">
        <v>8269</v>
      </c>
      <c r="Q3844" s="12" t="s">
        <v>8314</v>
      </c>
      <c r="R3844" s="12" t="s">
        <v>8315</v>
      </c>
      <c r="S3844">
        <f t="shared" si="182"/>
        <v>47.7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6">
        <f t="shared" si="181"/>
        <v>41766.072500000002</v>
      </c>
      <c r="L3845" s="18">
        <f t="shared" si="180"/>
        <v>41791.072500000002</v>
      </c>
      <c r="M3845" t="b">
        <v>1</v>
      </c>
      <c r="N3845">
        <v>19</v>
      </c>
      <c r="O3845" t="b">
        <v>0</v>
      </c>
      <c r="P3845" t="s">
        <v>8269</v>
      </c>
      <c r="Q3845" s="12" t="s">
        <v>8314</v>
      </c>
      <c r="R3845" s="12" t="s">
        <v>8315</v>
      </c>
      <c r="S3845">
        <f t="shared" si="182"/>
        <v>56.05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6">
        <f t="shared" si="181"/>
        <v>41766.617291666669</v>
      </c>
      <c r="L3846" s="18">
        <f t="shared" si="180"/>
        <v>41793.290972222225</v>
      </c>
      <c r="M3846" t="b">
        <v>1</v>
      </c>
      <c r="N3846">
        <v>50</v>
      </c>
      <c r="O3846" t="b">
        <v>0</v>
      </c>
      <c r="P3846" t="s">
        <v>8269</v>
      </c>
      <c r="Q3846" s="12" t="s">
        <v>8314</v>
      </c>
      <c r="R3846" s="12" t="s">
        <v>8315</v>
      </c>
      <c r="S3846">
        <f t="shared" si="182"/>
        <v>81.319999999999993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6">
        <f t="shared" si="181"/>
        <v>42248.627013888887</v>
      </c>
      <c r="L3847" s="18">
        <f t="shared" si="180"/>
        <v>42278.627013888887</v>
      </c>
      <c r="M3847" t="b">
        <v>1</v>
      </c>
      <c r="N3847">
        <v>12</v>
      </c>
      <c r="O3847" t="b">
        <v>0</v>
      </c>
      <c r="P3847" t="s">
        <v>8269</v>
      </c>
      <c r="Q3847" s="12" t="s">
        <v>8314</v>
      </c>
      <c r="R3847" s="12" t="s">
        <v>8315</v>
      </c>
      <c r="S3847">
        <f t="shared" si="182"/>
        <v>70.17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6">
        <f t="shared" si="181"/>
        <v>41885.221550925926</v>
      </c>
      <c r="L3848" s="18">
        <f t="shared" si="180"/>
        <v>41916.290972222225</v>
      </c>
      <c r="M3848" t="b">
        <v>1</v>
      </c>
      <c r="N3848">
        <v>8</v>
      </c>
      <c r="O3848" t="b">
        <v>0</v>
      </c>
      <c r="P3848" t="s">
        <v>8269</v>
      </c>
      <c r="Q3848" s="12" t="s">
        <v>8314</v>
      </c>
      <c r="R3848" s="12" t="s">
        <v>8315</v>
      </c>
      <c r="S3848">
        <f t="shared" si="182"/>
        <v>23.63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6">
        <f t="shared" si="181"/>
        <v>42159.224432870367</v>
      </c>
      <c r="L3849" s="18">
        <f t="shared" si="180"/>
        <v>42204.224432870367</v>
      </c>
      <c r="M3849" t="b">
        <v>1</v>
      </c>
      <c r="N3849">
        <v>9</v>
      </c>
      <c r="O3849" t="b">
        <v>0</v>
      </c>
      <c r="P3849" t="s">
        <v>8269</v>
      </c>
      <c r="Q3849" s="12" t="s">
        <v>8314</v>
      </c>
      <c r="R3849" s="12" t="s">
        <v>8315</v>
      </c>
      <c r="S3849">
        <f t="shared" si="182"/>
        <v>188.56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6">
        <f t="shared" si="181"/>
        <v>42265.817002314812</v>
      </c>
      <c r="L3850" s="18">
        <f t="shared" si="180"/>
        <v>42295.817002314812</v>
      </c>
      <c r="M3850" t="b">
        <v>1</v>
      </c>
      <c r="N3850">
        <v>43</v>
      </c>
      <c r="O3850" t="b">
        <v>0</v>
      </c>
      <c r="P3850" t="s">
        <v>8269</v>
      </c>
      <c r="Q3850" s="12" t="s">
        <v>8314</v>
      </c>
      <c r="R3850" s="12" t="s">
        <v>8315</v>
      </c>
      <c r="S3850">
        <f t="shared" si="182"/>
        <v>49.51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6">
        <f t="shared" si="181"/>
        <v>42136.767175925925</v>
      </c>
      <c r="L3851" s="18">
        <f t="shared" si="180"/>
        <v>42166.767175925925</v>
      </c>
      <c r="M3851" t="b">
        <v>1</v>
      </c>
      <c r="N3851">
        <v>28</v>
      </c>
      <c r="O3851" t="b">
        <v>0</v>
      </c>
      <c r="P3851" t="s">
        <v>8269</v>
      </c>
      <c r="Q3851" s="12" t="s">
        <v>8314</v>
      </c>
      <c r="R3851" s="12" t="s">
        <v>8315</v>
      </c>
      <c r="S3851">
        <f t="shared" si="182"/>
        <v>75.459999999999994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6">
        <f t="shared" si="181"/>
        <v>41975.124340277776</v>
      </c>
      <c r="L3852" s="18">
        <f t="shared" si="180"/>
        <v>42005.124340277776</v>
      </c>
      <c r="M3852" t="b">
        <v>1</v>
      </c>
      <c r="N3852">
        <v>4</v>
      </c>
      <c r="O3852" t="b">
        <v>0</v>
      </c>
      <c r="P3852" t="s">
        <v>8269</v>
      </c>
      <c r="Q3852" s="12" t="s">
        <v>8314</v>
      </c>
      <c r="R3852" s="12" t="s">
        <v>8315</v>
      </c>
      <c r="S3852">
        <f t="shared" si="182"/>
        <v>9.5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6">
        <f t="shared" si="181"/>
        <v>42172.439571759256</v>
      </c>
      <c r="L3853" s="18">
        <f t="shared" si="180"/>
        <v>42202.439571759256</v>
      </c>
      <c r="M3853" t="b">
        <v>1</v>
      </c>
      <c r="N3853">
        <v>24</v>
      </c>
      <c r="O3853" t="b">
        <v>0</v>
      </c>
      <c r="P3853" t="s">
        <v>8269</v>
      </c>
      <c r="Q3853" s="12" t="s">
        <v>8314</v>
      </c>
      <c r="R3853" s="12" t="s">
        <v>8315</v>
      </c>
      <c r="S3853">
        <f t="shared" si="182"/>
        <v>35.5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6">
        <f t="shared" si="181"/>
        <v>42065.190694444449</v>
      </c>
      <c r="L3854" s="18">
        <f t="shared" si="180"/>
        <v>42090.149027777778</v>
      </c>
      <c r="M3854" t="b">
        <v>0</v>
      </c>
      <c r="N3854">
        <v>2</v>
      </c>
      <c r="O3854" t="b">
        <v>0</v>
      </c>
      <c r="P3854" t="s">
        <v>8269</v>
      </c>
      <c r="Q3854" s="12" t="s">
        <v>8314</v>
      </c>
      <c r="R3854" s="12" t="s">
        <v>8315</v>
      </c>
      <c r="S3854">
        <f t="shared" si="182"/>
        <v>10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6">
        <f t="shared" si="181"/>
        <v>41848.84002314815</v>
      </c>
      <c r="L3855" s="18">
        <f t="shared" si="180"/>
        <v>41883.84002314815</v>
      </c>
      <c r="M3855" t="b">
        <v>0</v>
      </c>
      <c r="N3855">
        <v>2</v>
      </c>
      <c r="O3855" t="b">
        <v>0</v>
      </c>
      <c r="P3855" t="s">
        <v>8269</v>
      </c>
      <c r="Q3855" s="12" t="s">
        <v>8314</v>
      </c>
      <c r="R3855" s="12" t="s">
        <v>8315</v>
      </c>
      <c r="S3855">
        <f t="shared" si="182"/>
        <v>13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6">
        <f t="shared" si="181"/>
        <v>42103.884930555556</v>
      </c>
      <c r="L3856" s="18">
        <f t="shared" si="180"/>
        <v>42133.884930555556</v>
      </c>
      <c r="M3856" t="b">
        <v>0</v>
      </c>
      <c r="N3856">
        <v>20</v>
      </c>
      <c r="O3856" t="b">
        <v>0</v>
      </c>
      <c r="P3856" t="s">
        <v>8269</v>
      </c>
      <c r="Q3856" s="12" t="s">
        <v>8314</v>
      </c>
      <c r="R3856" s="12" t="s">
        <v>8315</v>
      </c>
      <c r="S3856">
        <f t="shared" si="182"/>
        <v>89.4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6">
        <f t="shared" si="181"/>
        <v>42059.970729166671</v>
      </c>
      <c r="L3857" s="18">
        <f t="shared" si="180"/>
        <v>42089.929062499999</v>
      </c>
      <c r="M3857" t="b">
        <v>0</v>
      </c>
      <c r="N3857">
        <v>1</v>
      </c>
      <c r="O3857" t="b">
        <v>0</v>
      </c>
      <c r="P3857" t="s">
        <v>8269</v>
      </c>
      <c r="Q3857" s="12" t="s">
        <v>8314</v>
      </c>
      <c r="R3857" s="12" t="s">
        <v>8315</v>
      </c>
      <c r="S3857">
        <f t="shared" si="182"/>
        <v>25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6">
        <f t="shared" si="181"/>
        <v>42041.743090277778</v>
      </c>
      <c r="L3858" s="18">
        <f t="shared" si="180"/>
        <v>42071.701423611114</v>
      </c>
      <c r="M3858" t="b">
        <v>0</v>
      </c>
      <c r="N3858">
        <v>1</v>
      </c>
      <c r="O3858" t="b">
        <v>0</v>
      </c>
      <c r="P3858" t="s">
        <v>8269</v>
      </c>
      <c r="Q3858" s="12" t="s">
        <v>8314</v>
      </c>
      <c r="R3858" s="12" t="s">
        <v>8315</v>
      </c>
      <c r="S3858">
        <f t="shared" si="182"/>
        <v>1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6">
        <f t="shared" si="181"/>
        <v>41829.73715277778</v>
      </c>
      <c r="L3859" s="18">
        <f t="shared" si="180"/>
        <v>41852.716666666667</v>
      </c>
      <c r="M3859" t="b">
        <v>0</v>
      </c>
      <c r="N3859">
        <v>4</v>
      </c>
      <c r="O3859" t="b">
        <v>0</v>
      </c>
      <c r="P3859" t="s">
        <v>8269</v>
      </c>
      <c r="Q3859" s="12" t="s">
        <v>8314</v>
      </c>
      <c r="R3859" s="12" t="s">
        <v>8315</v>
      </c>
      <c r="S3859">
        <f t="shared" si="182"/>
        <v>65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6">
        <f t="shared" si="181"/>
        <v>42128.431064814817</v>
      </c>
      <c r="L3860" s="18">
        <f t="shared" si="180"/>
        <v>42146.875</v>
      </c>
      <c r="M3860" t="b">
        <v>0</v>
      </c>
      <c r="N3860">
        <v>1</v>
      </c>
      <c r="O3860" t="b">
        <v>0</v>
      </c>
      <c r="P3860" t="s">
        <v>8269</v>
      </c>
      <c r="Q3860" s="12" t="s">
        <v>8314</v>
      </c>
      <c r="R3860" s="12" t="s">
        <v>8315</v>
      </c>
      <c r="S3860">
        <f t="shared" si="182"/>
        <v>10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6">
        <f t="shared" si="181"/>
        <v>41789.893599537041</v>
      </c>
      <c r="L3861" s="18">
        <f t="shared" si="180"/>
        <v>41815.875</v>
      </c>
      <c r="M3861" t="b">
        <v>0</v>
      </c>
      <c r="N3861">
        <v>1</v>
      </c>
      <c r="O3861" t="b">
        <v>0</v>
      </c>
      <c r="P3861" t="s">
        <v>8269</v>
      </c>
      <c r="Q3861" s="12" t="s">
        <v>8314</v>
      </c>
      <c r="R3861" s="12" t="s">
        <v>8315</v>
      </c>
      <c r="S3861">
        <f t="shared" si="182"/>
        <v>1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6">
        <f t="shared" si="181"/>
        <v>41833.660995370366</v>
      </c>
      <c r="L3862" s="18">
        <f t="shared" si="180"/>
        <v>41863.660995370366</v>
      </c>
      <c r="M3862" t="b">
        <v>0</v>
      </c>
      <c r="N3862">
        <v>13</v>
      </c>
      <c r="O3862" t="b">
        <v>0</v>
      </c>
      <c r="P3862" t="s">
        <v>8269</v>
      </c>
      <c r="Q3862" s="12" t="s">
        <v>8314</v>
      </c>
      <c r="R3862" s="12" t="s">
        <v>8315</v>
      </c>
      <c r="S3862">
        <f t="shared" si="182"/>
        <v>81.540000000000006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6">
        <f t="shared" si="181"/>
        <v>41914.590011574073</v>
      </c>
      <c r="L3863" s="18">
        <f t="shared" si="180"/>
        <v>41955.907638888893</v>
      </c>
      <c r="M3863" t="b">
        <v>0</v>
      </c>
      <c r="N3863">
        <v>1</v>
      </c>
      <c r="O3863" t="b">
        <v>0</v>
      </c>
      <c r="P3863" t="s">
        <v>8269</v>
      </c>
      <c r="Q3863" s="12" t="s">
        <v>8314</v>
      </c>
      <c r="R3863" s="12" t="s">
        <v>8315</v>
      </c>
      <c r="S3863">
        <f t="shared" si="182"/>
        <v>100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6">
        <f t="shared" si="181"/>
        <v>42611.261064814811</v>
      </c>
      <c r="L3864" s="18">
        <f t="shared" si="180"/>
        <v>42625.707638888889</v>
      </c>
      <c r="M3864" t="b">
        <v>0</v>
      </c>
      <c r="N3864">
        <v>1</v>
      </c>
      <c r="O3864" t="b">
        <v>0</v>
      </c>
      <c r="P3864" t="s">
        <v>8269</v>
      </c>
      <c r="Q3864" s="12" t="s">
        <v>8314</v>
      </c>
      <c r="R3864" s="12" t="s">
        <v>8315</v>
      </c>
      <c r="S3864">
        <f t="shared" si="182"/>
        <v>1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6">
        <f t="shared" si="181"/>
        <v>42253.633159722223</v>
      </c>
      <c r="L3865" s="18">
        <f t="shared" si="180"/>
        <v>42313.674826388888</v>
      </c>
      <c r="M3865" t="b">
        <v>0</v>
      </c>
      <c r="N3865">
        <v>0</v>
      </c>
      <c r="O3865" t="b">
        <v>0</v>
      </c>
      <c r="P3865" t="s">
        <v>8269</v>
      </c>
      <c r="Q3865" s="12" t="s">
        <v>8314</v>
      </c>
      <c r="R3865" s="12" t="s">
        <v>8315</v>
      </c>
      <c r="S3865">
        <f t="shared" si="182"/>
        <v>0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6">
        <f t="shared" si="181"/>
        <v>42295.891828703709</v>
      </c>
      <c r="L3866" s="18">
        <f t="shared" si="180"/>
        <v>42325.933495370366</v>
      </c>
      <c r="M3866" t="b">
        <v>0</v>
      </c>
      <c r="N3866">
        <v>3</v>
      </c>
      <c r="O3866" t="b">
        <v>0</v>
      </c>
      <c r="P3866" t="s">
        <v>8269</v>
      </c>
      <c r="Q3866" s="12" t="s">
        <v>8314</v>
      </c>
      <c r="R3866" s="12" t="s">
        <v>8315</v>
      </c>
      <c r="S3866">
        <f t="shared" si="182"/>
        <v>20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6">
        <f t="shared" si="181"/>
        <v>41841.651597222226</v>
      </c>
      <c r="L3867" s="18">
        <f t="shared" si="180"/>
        <v>41881.229166666664</v>
      </c>
      <c r="M3867" t="b">
        <v>0</v>
      </c>
      <c r="N3867">
        <v>14</v>
      </c>
      <c r="O3867" t="b">
        <v>0</v>
      </c>
      <c r="P3867" t="s">
        <v>8269</v>
      </c>
      <c r="Q3867" s="12" t="s">
        <v>8314</v>
      </c>
      <c r="R3867" s="12" t="s">
        <v>8315</v>
      </c>
      <c r="S3867">
        <f t="shared" si="182"/>
        <v>46.43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6">
        <f t="shared" si="181"/>
        <v>42402.947002314817</v>
      </c>
      <c r="L3868" s="18">
        <f t="shared" si="180"/>
        <v>42452.145138888889</v>
      </c>
      <c r="M3868" t="b">
        <v>0</v>
      </c>
      <c r="N3868">
        <v>2</v>
      </c>
      <c r="O3868" t="b">
        <v>0</v>
      </c>
      <c r="P3868" t="s">
        <v>8269</v>
      </c>
      <c r="Q3868" s="12" t="s">
        <v>8314</v>
      </c>
      <c r="R3868" s="12" t="s">
        <v>8315</v>
      </c>
      <c r="S3868">
        <f t="shared" si="182"/>
        <v>5.5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6">
        <f t="shared" si="181"/>
        <v>42509.814108796301</v>
      </c>
      <c r="L3869" s="18">
        <f t="shared" si="180"/>
        <v>42539.814108796301</v>
      </c>
      <c r="M3869" t="b">
        <v>0</v>
      </c>
      <c r="N3869">
        <v>5</v>
      </c>
      <c r="O3869" t="b">
        <v>0</v>
      </c>
      <c r="P3869" t="s">
        <v>8269</v>
      </c>
      <c r="Q3869" s="12" t="s">
        <v>8314</v>
      </c>
      <c r="R3869" s="12" t="s">
        <v>8315</v>
      </c>
      <c r="S3869">
        <f t="shared" si="182"/>
        <v>50.2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6">
        <f t="shared" si="181"/>
        <v>41865.659780092588</v>
      </c>
      <c r="L3870" s="18">
        <f t="shared" si="180"/>
        <v>41890.659780092588</v>
      </c>
      <c r="M3870" t="b">
        <v>0</v>
      </c>
      <c r="N3870">
        <v>1</v>
      </c>
      <c r="O3870" t="b">
        <v>0</v>
      </c>
      <c r="P3870" t="s">
        <v>8303</v>
      </c>
      <c r="Q3870" s="12" t="s">
        <v>8314</v>
      </c>
      <c r="R3870" s="12" t="s">
        <v>8356</v>
      </c>
      <c r="S3870">
        <f t="shared" si="182"/>
        <v>10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6">
        <f t="shared" si="181"/>
        <v>42047.724444444444</v>
      </c>
      <c r="L3871" s="18">
        <f t="shared" si="180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 s="12" t="s">
        <v>8314</v>
      </c>
      <c r="R3871" s="12" t="s">
        <v>8356</v>
      </c>
      <c r="S3871">
        <f t="shared" si="182"/>
        <v>30.13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6">
        <f t="shared" si="181"/>
        <v>41793.17219907407</v>
      </c>
      <c r="L3872" s="18">
        <f t="shared" si="180"/>
        <v>41823.17219907407</v>
      </c>
      <c r="M3872" t="b">
        <v>0</v>
      </c>
      <c r="N3872">
        <v>10</v>
      </c>
      <c r="O3872" t="b">
        <v>0</v>
      </c>
      <c r="P3872" t="s">
        <v>8303</v>
      </c>
      <c r="Q3872" s="12" t="s">
        <v>8314</v>
      </c>
      <c r="R3872" s="12" t="s">
        <v>8356</v>
      </c>
      <c r="S3872">
        <f t="shared" si="182"/>
        <v>150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6">
        <f t="shared" si="181"/>
        <v>42763.780671296292</v>
      </c>
      <c r="L3873" s="18">
        <f t="shared" si="180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 s="12" t="s">
        <v>8314</v>
      </c>
      <c r="R3873" s="12" t="s">
        <v>8356</v>
      </c>
      <c r="S3873">
        <f t="shared" si="182"/>
        <v>13.33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6">
        <f t="shared" si="181"/>
        <v>42180.145787037036</v>
      </c>
      <c r="L3874" s="18">
        <f t="shared" si="180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 s="12" t="s">
        <v>8314</v>
      </c>
      <c r="R3874" s="12" t="s">
        <v>8356</v>
      </c>
      <c r="S3874">
        <f t="shared" si="182"/>
        <v>0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6">
        <f t="shared" si="181"/>
        <v>42255.696006944447</v>
      </c>
      <c r="L3875" s="18">
        <f t="shared" si="180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 s="12" t="s">
        <v>8314</v>
      </c>
      <c r="R3875" s="12" t="s">
        <v>8356</v>
      </c>
      <c r="S3875">
        <f t="shared" si="182"/>
        <v>0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6">
        <f t="shared" si="181"/>
        <v>42007.016458333332</v>
      </c>
      <c r="L3876" s="18">
        <f t="shared" si="180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 s="12" t="s">
        <v>8314</v>
      </c>
      <c r="R3876" s="12" t="s">
        <v>8356</v>
      </c>
      <c r="S3876">
        <f t="shared" si="182"/>
        <v>0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6">
        <f t="shared" si="181"/>
        <v>42615.346817129626</v>
      </c>
      <c r="L3877" s="18">
        <f t="shared" si="180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 s="12" t="s">
        <v>8314</v>
      </c>
      <c r="R3877" s="12" t="s">
        <v>8356</v>
      </c>
      <c r="S3877">
        <f t="shared" si="182"/>
        <v>0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6">
        <f t="shared" si="181"/>
        <v>42372.624166666668</v>
      </c>
      <c r="L3878" s="18">
        <f t="shared" si="180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 s="12" t="s">
        <v>8314</v>
      </c>
      <c r="R3878" s="12" t="s">
        <v>8356</v>
      </c>
      <c r="S3878">
        <f t="shared" si="182"/>
        <v>44.76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6">
        <f t="shared" si="181"/>
        <v>42682.67768518519</v>
      </c>
      <c r="L3879" s="18">
        <f t="shared" si="180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 s="12" t="s">
        <v>8314</v>
      </c>
      <c r="R3879" s="12" t="s">
        <v>8356</v>
      </c>
      <c r="S3879">
        <f t="shared" si="182"/>
        <v>88.64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6">
        <f t="shared" si="181"/>
        <v>42154.818819444445</v>
      </c>
      <c r="L3880" s="18">
        <f t="shared" si="180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 s="12" t="s">
        <v>8314</v>
      </c>
      <c r="R3880" s="12" t="s">
        <v>8356</v>
      </c>
      <c r="S3880">
        <f t="shared" si="182"/>
        <v>10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6">
        <f t="shared" si="181"/>
        <v>41999.861064814817</v>
      </c>
      <c r="L3881" s="18">
        <f t="shared" si="180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 s="12" t="s">
        <v>8314</v>
      </c>
      <c r="R3881" s="12" t="s">
        <v>8356</v>
      </c>
      <c r="S3881">
        <f t="shared" si="182"/>
        <v>0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6">
        <f t="shared" si="181"/>
        <v>41815.815046296295</v>
      </c>
      <c r="L3882" s="18">
        <f t="shared" si="180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 s="12" t="s">
        <v>8314</v>
      </c>
      <c r="R3882" s="12" t="s">
        <v>8356</v>
      </c>
      <c r="S3882">
        <f t="shared" si="182"/>
        <v>57.65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6">
        <f t="shared" si="181"/>
        <v>42756.018506944441</v>
      </c>
      <c r="L3883" s="18">
        <f t="shared" si="180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 s="12" t="s">
        <v>8314</v>
      </c>
      <c r="R3883" s="12" t="s">
        <v>8356</v>
      </c>
      <c r="S3883">
        <f t="shared" si="182"/>
        <v>25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6">
        <f t="shared" si="181"/>
        <v>42373.983449074076</v>
      </c>
      <c r="L3884" s="18">
        <f t="shared" si="180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 s="12" t="s">
        <v>8314</v>
      </c>
      <c r="R3884" s="12" t="s">
        <v>8356</v>
      </c>
      <c r="S3884">
        <f t="shared" si="182"/>
        <v>0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6">
        <f t="shared" si="181"/>
        <v>41854.602650462963</v>
      </c>
      <c r="L3885" s="18">
        <f t="shared" si="180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 s="12" t="s">
        <v>8314</v>
      </c>
      <c r="R3885" s="12" t="s">
        <v>8356</v>
      </c>
      <c r="S3885">
        <f t="shared" si="182"/>
        <v>0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6">
        <f t="shared" si="181"/>
        <v>42065.791574074072</v>
      </c>
      <c r="L3886" s="18">
        <f t="shared" si="180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 s="12" t="s">
        <v>8314</v>
      </c>
      <c r="R3886" s="12" t="s">
        <v>8356</v>
      </c>
      <c r="S3886">
        <f t="shared" si="182"/>
        <v>0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6">
        <f t="shared" si="181"/>
        <v>42469.951284722221</v>
      </c>
      <c r="L3887" s="18">
        <f t="shared" si="180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 s="12" t="s">
        <v>8314</v>
      </c>
      <c r="R3887" s="12" t="s">
        <v>8356</v>
      </c>
      <c r="S3887">
        <f t="shared" si="182"/>
        <v>0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6">
        <f t="shared" si="181"/>
        <v>41954.228032407409</v>
      </c>
      <c r="L3888" s="18">
        <f t="shared" si="180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 s="12" t="s">
        <v>8314</v>
      </c>
      <c r="R3888" s="12" t="s">
        <v>8356</v>
      </c>
      <c r="S3888">
        <f t="shared" si="182"/>
        <v>0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6">
        <f t="shared" si="181"/>
        <v>42079.857974537037</v>
      </c>
      <c r="L3889" s="18">
        <f t="shared" si="180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 s="12" t="s">
        <v>8314</v>
      </c>
      <c r="R3889" s="12" t="s">
        <v>8356</v>
      </c>
      <c r="S3889">
        <f t="shared" si="182"/>
        <v>17.5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6">
        <f t="shared" si="181"/>
        <v>42762.545810185184</v>
      </c>
      <c r="L3890" s="18">
        <f t="shared" si="180"/>
        <v>42792.545810185184</v>
      </c>
      <c r="M3890" t="b">
        <v>0</v>
      </c>
      <c r="N3890">
        <v>14</v>
      </c>
      <c r="O3890" t="b">
        <v>0</v>
      </c>
      <c r="P3890" t="s">
        <v>8269</v>
      </c>
      <c r="Q3890" s="12" t="s">
        <v>8314</v>
      </c>
      <c r="R3890" s="12" t="s">
        <v>8315</v>
      </c>
      <c r="S3890">
        <f t="shared" si="182"/>
        <v>38.71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6">
        <f t="shared" si="181"/>
        <v>41977.004976851851</v>
      </c>
      <c r="L3891" s="18">
        <f t="shared" si="180"/>
        <v>42008.976388888885</v>
      </c>
      <c r="M3891" t="b">
        <v>0</v>
      </c>
      <c r="N3891">
        <v>9</v>
      </c>
      <c r="O3891" t="b">
        <v>0</v>
      </c>
      <c r="P3891" t="s">
        <v>8269</v>
      </c>
      <c r="Q3891" s="12" t="s">
        <v>8314</v>
      </c>
      <c r="R3891" s="12" t="s">
        <v>8315</v>
      </c>
      <c r="S3891">
        <f t="shared" si="182"/>
        <v>13.11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6">
        <f t="shared" si="181"/>
        <v>42171.758611111116</v>
      </c>
      <c r="L3892" s="18">
        <f t="shared" si="180"/>
        <v>42231.758611111116</v>
      </c>
      <c r="M3892" t="b">
        <v>0</v>
      </c>
      <c r="N3892">
        <v>8</v>
      </c>
      <c r="O3892" t="b">
        <v>0</v>
      </c>
      <c r="P3892" t="s">
        <v>8269</v>
      </c>
      <c r="Q3892" s="12" t="s">
        <v>8314</v>
      </c>
      <c r="R3892" s="12" t="s">
        <v>8315</v>
      </c>
      <c r="S3892">
        <f t="shared" si="182"/>
        <v>315.5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6">
        <f t="shared" si="181"/>
        <v>42056.1324537037</v>
      </c>
      <c r="L3893" s="18">
        <f t="shared" si="180"/>
        <v>42086.207638888889</v>
      </c>
      <c r="M3893" t="b">
        <v>0</v>
      </c>
      <c r="N3893">
        <v>7</v>
      </c>
      <c r="O3893" t="b">
        <v>0</v>
      </c>
      <c r="P3893" t="s">
        <v>8269</v>
      </c>
      <c r="Q3893" s="12" t="s">
        <v>8314</v>
      </c>
      <c r="R3893" s="12" t="s">
        <v>8315</v>
      </c>
      <c r="S3893">
        <f t="shared" si="182"/>
        <v>37.14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6">
        <f t="shared" si="181"/>
        <v>41867.652280092596</v>
      </c>
      <c r="L3894" s="18">
        <f t="shared" si="180"/>
        <v>41875.291666666664</v>
      </c>
      <c r="M3894" t="b">
        <v>0</v>
      </c>
      <c r="N3894">
        <v>0</v>
      </c>
      <c r="O3894" t="b">
        <v>0</v>
      </c>
      <c r="P3894" t="s">
        <v>8269</v>
      </c>
      <c r="Q3894" s="12" t="s">
        <v>8314</v>
      </c>
      <c r="R3894" s="12" t="s">
        <v>8315</v>
      </c>
      <c r="S3894">
        <f t="shared" si="182"/>
        <v>0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6">
        <f t="shared" si="181"/>
        <v>41779.657870370371</v>
      </c>
      <c r="L3895" s="18">
        <f t="shared" si="180"/>
        <v>41821.25</v>
      </c>
      <c r="M3895" t="b">
        <v>0</v>
      </c>
      <c r="N3895">
        <v>84</v>
      </c>
      <c r="O3895" t="b">
        <v>0</v>
      </c>
      <c r="P3895" t="s">
        <v>8269</v>
      </c>
      <c r="Q3895" s="12" t="s">
        <v>8314</v>
      </c>
      <c r="R3895" s="12" t="s">
        <v>8315</v>
      </c>
      <c r="S3895">
        <f t="shared" si="182"/>
        <v>128.27000000000001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6">
        <f t="shared" si="181"/>
        <v>42679.958472222221</v>
      </c>
      <c r="L3896" s="18">
        <f t="shared" si="180"/>
        <v>42710.207638888889</v>
      </c>
      <c r="M3896" t="b">
        <v>0</v>
      </c>
      <c r="N3896">
        <v>11</v>
      </c>
      <c r="O3896" t="b">
        <v>0</v>
      </c>
      <c r="P3896" t="s">
        <v>8269</v>
      </c>
      <c r="Q3896" s="12" t="s">
        <v>8314</v>
      </c>
      <c r="R3896" s="12" t="s">
        <v>8315</v>
      </c>
      <c r="S3896">
        <f t="shared" si="182"/>
        <v>47.27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6">
        <f t="shared" si="181"/>
        <v>42032.250208333338</v>
      </c>
      <c r="L3897" s="18">
        <f t="shared" si="180"/>
        <v>42063.250208333338</v>
      </c>
      <c r="M3897" t="b">
        <v>0</v>
      </c>
      <c r="N3897">
        <v>1</v>
      </c>
      <c r="O3897" t="b">
        <v>0</v>
      </c>
      <c r="P3897" t="s">
        <v>8269</v>
      </c>
      <c r="Q3897" s="12" t="s">
        <v>8314</v>
      </c>
      <c r="R3897" s="12" t="s">
        <v>8315</v>
      </c>
      <c r="S3897">
        <f t="shared" si="182"/>
        <v>50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6">
        <f t="shared" si="181"/>
        <v>41793.191875000004</v>
      </c>
      <c r="L3898" s="18">
        <f t="shared" si="180"/>
        <v>41807.191875000004</v>
      </c>
      <c r="M3898" t="b">
        <v>0</v>
      </c>
      <c r="N3898">
        <v>4</v>
      </c>
      <c r="O3898" t="b">
        <v>0</v>
      </c>
      <c r="P3898" t="s">
        <v>8269</v>
      </c>
      <c r="Q3898" s="12" t="s">
        <v>8314</v>
      </c>
      <c r="R3898" s="12" t="s">
        <v>8315</v>
      </c>
      <c r="S3898">
        <f t="shared" si="182"/>
        <v>42.5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6">
        <f t="shared" si="181"/>
        <v>41982.87364583333</v>
      </c>
      <c r="L3899" s="18">
        <f t="shared" si="180"/>
        <v>42012.87364583333</v>
      </c>
      <c r="M3899" t="b">
        <v>0</v>
      </c>
      <c r="N3899">
        <v>10</v>
      </c>
      <c r="O3899" t="b">
        <v>0</v>
      </c>
      <c r="P3899" t="s">
        <v>8269</v>
      </c>
      <c r="Q3899" s="12" t="s">
        <v>8314</v>
      </c>
      <c r="R3899" s="12" t="s">
        <v>8315</v>
      </c>
      <c r="S3899">
        <f t="shared" si="182"/>
        <v>44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6">
        <f t="shared" si="181"/>
        <v>42193.482291666667</v>
      </c>
      <c r="L3900" s="18">
        <f t="shared" si="180"/>
        <v>42233.666666666672</v>
      </c>
      <c r="M3900" t="b">
        <v>0</v>
      </c>
      <c r="N3900">
        <v>16</v>
      </c>
      <c r="O3900" t="b">
        <v>0</v>
      </c>
      <c r="P3900" t="s">
        <v>8269</v>
      </c>
      <c r="Q3900" s="12" t="s">
        <v>8314</v>
      </c>
      <c r="R3900" s="12" t="s">
        <v>8315</v>
      </c>
      <c r="S3900">
        <f t="shared" si="182"/>
        <v>50.88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6">
        <f t="shared" si="181"/>
        <v>41843.775011574071</v>
      </c>
      <c r="L3901" s="18">
        <f t="shared" si="180"/>
        <v>41863.775011574071</v>
      </c>
      <c r="M3901" t="b">
        <v>0</v>
      </c>
      <c r="N3901">
        <v>2</v>
      </c>
      <c r="O3901" t="b">
        <v>0</v>
      </c>
      <c r="P3901" t="s">
        <v>8269</v>
      </c>
      <c r="Q3901" s="12" t="s">
        <v>8314</v>
      </c>
      <c r="R3901" s="12" t="s">
        <v>8315</v>
      </c>
      <c r="S3901">
        <f t="shared" si="182"/>
        <v>62.5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6">
        <f t="shared" si="181"/>
        <v>42136.092488425929</v>
      </c>
      <c r="L3902" s="18">
        <f t="shared" si="180"/>
        <v>42166.092488425929</v>
      </c>
      <c r="M3902" t="b">
        <v>0</v>
      </c>
      <c r="N3902">
        <v>5</v>
      </c>
      <c r="O3902" t="b">
        <v>0</v>
      </c>
      <c r="P3902" t="s">
        <v>8269</v>
      </c>
      <c r="Q3902" s="12" t="s">
        <v>8314</v>
      </c>
      <c r="R3902" s="12" t="s">
        <v>8315</v>
      </c>
      <c r="S3902">
        <f t="shared" si="182"/>
        <v>27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6">
        <f t="shared" si="181"/>
        <v>42317.826377314821</v>
      </c>
      <c r="L3903" s="18">
        <f t="shared" si="180"/>
        <v>42357.826377314821</v>
      </c>
      <c r="M3903" t="b">
        <v>0</v>
      </c>
      <c r="N3903">
        <v>1</v>
      </c>
      <c r="O3903" t="b">
        <v>0</v>
      </c>
      <c r="P3903" t="s">
        <v>8269</v>
      </c>
      <c r="Q3903" s="12" t="s">
        <v>8314</v>
      </c>
      <c r="R3903" s="12" t="s">
        <v>8315</v>
      </c>
      <c r="S3903">
        <f t="shared" si="182"/>
        <v>25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6">
        <f t="shared" si="181"/>
        <v>42663.468078703707</v>
      </c>
      <c r="L3904" s="18">
        <f t="shared" si="180"/>
        <v>42688.509745370371</v>
      </c>
      <c r="M3904" t="b">
        <v>0</v>
      </c>
      <c r="N3904">
        <v>31</v>
      </c>
      <c r="O3904" t="b">
        <v>0</v>
      </c>
      <c r="P3904" t="s">
        <v>8269</v>
      </c>
      <c r="Q3904" s="12" t="s">
        <v>8314</v>
      </c>
      <c r="R3904" s="12" t="s">
        <v>8315</v>
      </c>
      <c r="S3904">
        <f t="shared" si="182"/>
        <v>47.26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6">
        <f t="shared" si="181"/>
        <v>42186.01116898148</v>
      </c>
      <c r="L3905" s="18">
        <f t="shared" si="180"/>
        <v>42230.818055555559</v>
      </c>
      <c r="M3905" t="b">
        <v>0</v>
      </c>
      <c r="N3905">
        <v>0</v>
      </c>
      <c r="O3905" t="b">
        <v>0</v>
      </c>
      <c r="P3905" t="s">
        <v>8269</v>
      </c>
      <c r="Q3905" s="12" t="s">
        <v>8314</v>
      </c>
      <c r="R3905" s="12" t="s">
        <v>8315</v>
      </c>
      <c r="S3905">
        <f t="shared" si="182"/>
        <v>0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6">
        <f t="shared" si="181"/>
        <v>42095.229166666672</v>
      </c>
      <c r="L3906" s="18">
        <f t="shared" ref="L3906:L3969" si="183"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8269</v>
      </c>
      <c r="Q3906" s="12" t="s">
        <v>8314</v>
      </c>
      <c r="R3906" s="12" t="s">
        <v>8315</v>
      </c>
      <c r="S3906">
        <f t="shared" si="182"/>
        <v>1.5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6">
        <f t="shared" ref="K3907:K3970" si="184">(((J3907/60)/60)/24)+DATE(1970,1,1)</f>
        <v>42124.623877314814</v>
      </c>
      <c r="L3907" s="18">
        <f t="shared" si="183"/>
        <v>42166.958333333328</v>
      </c>
      <c r="M3907" t="b">
        <v>0</v>
      </c>
      <c r="N3907">
        <v>7</v>
      </c>
      <c r="O3907" t="b">
        <v>0</v>
      </c>
      <c r="P3907" t="s">
        <v>8269</v>
      </c>
      <c r="Q3907" s="12" t="s">
        <v>8314</v>
      </c>
      <c r="R3907" s="12" t="s">
        <v>8315</v>
      </c>
      <c r="S3907">
        <f t="shared" ref="S3907:S3970" si="185">IFERROR(ROUND(E3907/N3907,2),0)</f>
        <v>24.71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6">
        <f t="shared" si="184"/>
        <v>42143.917743055557</v>
      </c>
      <c r="L3908" s="18">
        <f t="shared" si="183"/>
        <v>42181.559027777781</v>
      </c>
      <c r="M3908" t="b">
        <v>0</v>
      </c>
      <c r="N3908">
        <v>16</v>
      </c>
      <c r="O3908" t="b">
        <v>0</v>
      </c>
      <c r="P3908" t="s">
        <v>8269</v>
      </c>
      <c r="Q3908" s="12" t="s">
        <v>8314</v>
      </c>
      <c r="R3908" s="12" t="s">
        <v>8315</v>
      </c>
      <c r="S3908">
        <f t="shared" si="185"/>
        <v>63.13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6">
        <f t="shared" si="184"/>
        <v>41906.819513888891</v>
      </c>
      <c r="L3909" s="18">
        <f t="shared" si="183"/>
        <v>41938.838888888888</v>
      </c>
      <c r="M3909" t="b">
        <v>0</v>
      </c>
      <c r="N3909">
        <v>4</v>
      </c>
      <c r="O3909" t="b">
        <v>0</v>
      </c>
      <c r="P3909" t="s">
        <v>8269</v>
      </c>
      <c r="Q3909" s="12" t="s">
        <v>8314</v>
      </c>
      <c r="R3909" s="12" t="s">
        <v>8315</v>
      </c>
      <c r="S3909">
        <f t="shared" si="185"/>
        <v>38.25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6">
        <f t="shared" si="184"/>
        <v>41834.135370370372</v>
      </c>
      <c r="L3910" s="18">
        <f t="shared" si="183"/>
        <v>41849.135370370372</v>
      </c>
      <c r="M3910" t="b">
        <v>0</v>
      </c>
      <c r="N3910">
        <v>4</v>
      </c>
      <c r="O3910" t="b">
        <v>0</v>
      </c>
      <c r="P3910" t="s">
        <v>8269</v>
      </c>
      <c r="Q3910" s="12" t="s">
        <v>8314</v>
      </c>
      <c r="R3910" s="12" t="s">
        <v>8315</v>
      </c>
      <c r="S3910">
        <f t="shared" si="185"/>
        <v>16.25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6">
        <f t="shared" si="184"/>
        <v>41863.359282407408</v>
      </c>
      <c r="L3911" s="18">
        <f t="shared" si="183"/>
        <v>41893.359282407408</v>
      </c>
      <c r="M3911" t="b">
        <v>0</v>
      </c>
      <c r="N3911">
        <v>4</v>
      </c>
      <c r="O3911" t="b">
        <v>0</v>
      </c>
      <c r="P3911" t="s">
        <v>8269</v>
      </c>
      <c r="Q3911" s="12" t="s">
        <v>8314</v>
      </c>
      <c r="R3911" s="12" t="s">
        <v>8315</v>
      </c>
      <c r="S3911">
        <f t="shared" si="185"/>
        <v>33.75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6">
        <f t="shared" si="184"/>
        <v>42224.756909722222</v>
      </c>
      <c r="L3912" s="18">
        <f t="shared" si="183"/>
        <v>42254.756909722222</v>
      </c>
      <c r="M3912" t="b">
        <v>0</v>
      </c>
      <c r="N3912">
        <v>3</v>
      </c>
      <c r="O3912" t="b">
        <v>0</v>
      </c>
      <c r="P3912" t="s">
        <v>8269</v>
      </c>
      <c r="Q3912" s="12" t="s">
        <v>8314</v>
      </c>
      <c r="R3912" s="12" t="s">
        <v>8315</v>
      </c>
      <c r="S3912">
        <f t="shared" si="185"/>
        <v>61.67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6">
        <f t="shared" si="184"/>
        <v>41939.8122337963</v>
      </c>
      <c r="L3913" s="18">
        <f t="shared" si="183"/>
        <v>41969.853900462964</v>
      </c>
      <c r="M3913" t="b">
        <v>0</v>
      </c>
      <c r="N3913">
        <v>36</v>
      </c>
      <c r="O3913" t="b">
        <v>0</v>
      </c>
      <c r="P3913" t="s">
        <v>8269</v>
      </c>
      <c r="Q3913" s="12" t="s">
        <v>8314</v>
      </c>
      <c r="R3913" s="12" t="s">
        <v>8315</v>
      </c>
      <c r="S3913">
        <f t="shared" si="185"/>
        <v>83.14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6">
        <f t="shared" si="184"/>
        <v>42059.270023148143</v>
      </c>
      <c r="L3914" s="18">
        <f t="shared" si="183"/>
        <v>42119.190972222219</v>
      </c>
      <c r="M3914" t="b">
        <v>0</v>
      </c>
      <c r="N3914">
        <v>1</v>
      </c>
      <c r="O3914" t="b">
        <v>0</v>
      </c>
      <c r="P3914" t="s">
        <v>8269</v>
      </c>
      <c r="Q3914" s="12" t="s">
        <v>8314</v>
      </c>
      <c r="R3914" s="12" t="s">
        <v>8315</v>
      </c>
      <c r="S3914">
        <f t="shared" si="185"/>
        <v>1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6">
        <f t="shared" si="184"/>
        <v>42308.211215277777</v>
      </c>
      <c r="L3915" s="18">
        <f t="shared" si="183"/>
        <v>42338.252881944441</v>
      </c>
      <c r="M3915" t="b">
        <v>0</v>
      </c>
      <c r="N3915">
        <v>7</v>
      </c>
      <c r="O3915" t="b">
        <v>0</v>
      </c>
      <c r="P3915" t="s">
        <v>8269</v>
      </c>
      <c r="Q3915" s="12" t="s">
        <v>8314</v>
      </c>
      <c r="R3915" s="12" t="s">
        <v>8315</v>
      </c>
      <c r="S3915">
        <f t="shared" si="185"/>
        <v>142.86000000000001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6">
        <f t="shared" si="184"/>
        <v>42114.818935185183</v>
      </c>
      <c r="L3916" s="18">
        <f t="shared" si="183"/>
        <v>42134.957638888889</v>
      </c>
      <c r="M3916" t="b">
        <v>0</v>
      </c>
      <c r="N3916">
        <v>27</v>
      </c>
      <c r="O3916" t="b">
        <v>0</v>
      </c>
      <c r="P3916" t="s">
        <v>8269</v>
      </c>
      <c r="Q3916" s="12" t="s">
        <v>8314</v>
      </c>
      <c r="R3916" s="12" t="s">
        <v>8315</v>
      </c>
      <c r="S3916">
        <f t="shared" si="185"/>
        <v>33.67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6">
        <f t="shared" si="184"/>
        <v>42492.98505787037</v>
      </c>
      <c r="L3917" s="18">
        <f t="shared" si="183"/>
        <v>42522.98505787037</v>
      </c>
      <c r="M3917" t="b">
        <v>0</v>
      </c>
      <c r="N3917">
        <v>1</v>
      </c>
      <c r="O3917" t="b">
        <v>0</v>
      </c>
      <c r="P3917" t="s">
        <v>8269</v>
      </c>
      <c r="Q3917" s="12" t="s">
        <v>8314</v>
      </c>
      <c r="R3917" s="12" t="s">
        <v>8315</v>
      </c>
      <c r="S3917">
        <f t="shared" si="185"/>
        <v>5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6">
        <f t="shared" si="184"/>
        <v>42494.471666666665</v>
      </c>
      <c r="L3918" s="18">
        <f t="shared" si="183"/>
        <v>42524.471666666665</v>
      </c>
      <c r="M3918" t="b">
        <v>0</v>
      </c>
      <c r="N3918">
        <v>0</v>
      </c>
      <c r="O3918" t="b">
        <v>0</v>
      </c>
      <c r="P3918" t="s">
        <v>8269</v>
      </c>
      <c r="Q3918" s="12" t="s">
        <v>8314</v>
      </c>
      <c r="R3918" s="12" t="s">
        <v>8315</v>
      </c>
      <c r="S3918">
        <f t="shared" si="185"/>
        <v>0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6">
        <f t="shared" si="184"/>
        <v>41863.527326388888</v>
      </c>
      <c r="L3919" s="18">
        <f t="shared" si="183"/>
        <v>41893.527326388888</v>
      </c>
      <c r="M3919" t="b">
        <v>0</v>
      </c>
      <c r="N3919">
        <v>1</v>
      </c>
      <c r="O3919" t="b">
        <v>0</v>
      </c>
      <c r="P3919" t="s">
        <v>8269</v>
      </c>
      <c r="Q3919" s="12" t="s">
        <v>8314</v>
      </c>
      <c r="R3919" s="12" t="s">
        <v>8315</v>
      </c>
      <c r="S3919">
        <f t="shared" si="185"/>
        <v>10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6">
        <f t="shared" si="184"/>
        <v>41843.664618055554</v>
      </c>
      <c r="L3920" s="18">
        <f t="shared" si="183"/>
        <v>41855.666666666664</v>
      </c>
      <c r="M3920" t="b">
        <v>0</v>
      </c>
      <c r="N3920">
        <v>3</v>
      </c>
      <c r="O3920" t="b">
        <v>0</v>
      </c>
      <c r="P3920" t="s">
        <v>8269</v>
      </c>
      <c r="Q3920" s="12" t="s">
        <v>8314</v>
      </c>
      <c r="R3920" s="12" t="s">
        <v>8315</v>
      </c>
      <c r="S3920">
        <f t="shared" si="185"/>
        <v>40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6">
        <f t="shared" si="184"/>
        <v>42358.684872685189</v>
      </c>
      <c r="L3921" s="18">
        <f t="shared" si="183"/>
        <v>42387</v>
      </c>
      <c r="M3921" t="b">
        <v>0</v>
      </c>
      <c r="N3921">
        <v>3</v>
      </c>
      <c r="O3921" t="b">
        <v>0</v>
      </c>
      <c r="P3921" t="s">
        <v>8269</v>
      </c>
      <c r="Q3921" s="12" t="s">
        <v>8314</v>
      </c>
      <c r="R3921" s="12" t="s">
        <v>8315</v>
      </c>
      <c r="S3921">
        <f t="shared" si="185"/>
        <v>30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6">
        <f t="shared" si="184"/>
        <v>42657.38726851852</v>
      </c>
      <c r="L3922" s="18">
        <f t="shared" si="183"/>
        <v>42687.428935185191</v>
      </c>
      <c r="M3922" t="b">
        <v>0</v>
      </c>
      <c r="N3922">
        <v>3</v>
      </c>
      <c r="O3922" t="b">
        <v>0</v>
      </c>
      <c r="P3922" t="s">
        <v>8269</v>
      </c>
      <c r="Q3922" s="12" t="s">
        <v>8314</v>
      </c>
      <c r="R3922" s="12" t="s">
        <v>8315</v>
      </c>
      <c r="S3922">
        <f t="shared" si="185"/>
        <v>45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6">
        <f t="shared" si="184"/>
        <v>41926.542303240742</v>
      </c>
      <c r="L3923" s="18">
        <f t="shared" si="183"/>
        <v>41938.75</v>
      </c>
      <c r="M3923" t="b">
        <v>0</v>
      </c>
      <c r="N3923">
        <v>0</v>
      </c>
      <c r="O3923" t="b">
        <v>0</v>
      </c>
      <c r="P3923" t="s">
        <v>8269</v>
      </c>
      <c r="Q3923" s="12" t="s">
        <v>8314</v>
      </c>
      <c r="R3923" s="12" t="s">
        <v>8315</v>
      </c>
      <c r="S3923">
        <f t="shared" si="185"/>
        <v>0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6">
        <f t="shared" si="184"/>
        <v>42020.768634259264</v>
      </c>
      <c r="L3924" s="18">
        <f t="shared" si="183"/>
        <v>42065.958333333328</v>
      </c>
      <c r="M3924" t="b">
        <v>0</v>
      </c>
      <c r="N3924">
        <v>6</v>
      </c>
      <c r="O3924" t="b">
        <v>0</v>
      </c>
      <c r="P3924" t="s">
        <v>8269</v>
      </c>
      <c r="Q3924" s="12" t="s">
        <v>8314</v>
      </c>
      <c r="R3924" s="12" t="s">
        <v>8315</v>
      </c>
      <c r="S3924">
        <f t="shared" si="185"/>
        <v>10.17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6">
        <f t="shared" si="184"/>
        <v>42075.979988425926</v>
      </c>
      <c r="L3925" s="18">
        <f t="shared" si="183"/>
        <v>42103.979988425926</v>
      </c>
      <c r="M3925" t="b">
        <v>0</v>
      </c>
      <c r="N3925">
        <v>17</v>
      </c>
      <c r="O3925" t="b">
        <v>0</v>
      </c>
      <c r="P3925" t="s">
        <v>8269</v>
      </c>
      <c r="Q3925" s="12" t="s">
        <v>8314</v>
      </c>
      <c r="R3925" s="12" t="s">
        <v>8315</v>
      </c>
      <c r="S3925">
        <f t="shared" si="185"/>
        <v>81.41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6">
        <f t="shared" si="184"/>
        <v>41786.959745370368</v>
      </c>
      <c r="L3926" s="18">
        <f t="shared" si="183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 s="12" t="s">
        <v>8314</v>
      </c>
      <c r="R3926" s="12" t="s">
        <v>8315</v>
      </c>
      <c r="S3926">
        <f t="shared" si="185"/>
        <v>57.25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6">
        <f t="shared" si="184"/>
        <v>41820.870821759258</v>
      </c>
      <c r="L3927" s="18">
        <f t="shared" si="183"/>
        <v>41850.870821759258</v>
      </c>
      <c r="M3927" t="b">
        <v>0</v>
      </c>
      <c r="N3927">
        <v>3</v>
      </c>
      <c r="O3927" t="b">
        <v>0</v>
      </c>
      <c r="P3927" t="s">
        <v>8269</v>
      </c>
      <c r="Q3927" s="12" t="s">
        <v>8314</v>
      </c>
      <c r="R3927" s="12" t="s">
        <v>8315</v>
      </c>
      <c r="S3927">
        <f t="shared" si="185"/>
        <v>5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6">
        <f t="shared" si="184"/>
        <v>41970.085046296299</v>
      </c>
      <c r="L3928" s="18">
        <f t="shared" si="183"/>
        <v>42000.085046296299</v>
      </c>
      <c r="M3928" t="b">
        <v>0</v>
      </c>
      <c r="N3928">
        <v>1</v>
      </c>
      <c r="O3928" t="b">
        <v>0</v>
      </c>
      <c r="P3928" t="s">
        <v>8269</v>
      </c>
      <c r="Q3928" s="12" t="s">
        <v>8314</v>
      </c>
      <c r="R3928" s="12" t="s">
        <v>8315</v>
      </c>
      <c r="S3928">
        <f t="shared" si="185"/>
        <v>15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6">
        <f t="shared" si="184"/>
        <v>41830.267407407409</v>
      </c>
      <c r="L3929" s="18">
        <f t="shared" si="183"/>
        <v>41860.267407407409</v>
      </c>
      <c r="M3929" t="b">
        <v>0</v>
      </c>
      <c r="N3929">
        <v>2</v>
      </c>
      <c r="O3929" t="b">
        <v>0</v>
      </c>
      <c r="P3929" t="s">
        <v>8269</v>
      </c>
      <c r="Q3929" s="12" t="s">
        <v>8314</v>
      </c>
      <c r="R3929" s="12" t="s">
        <v>8315</v>
      </c>
      <c r="S3929">
        <f t="shared" si="185"/>
        <v>12.5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6">
        <f t="shared" si="184"/>
        <v>42265.683182870373</v>
      </c>
      <c r="L3930" s="18">
        <f t="shared" si="183"/>
        <v>42293.207638888889</v>
      </c>
      <c r="M3930" t="b">
        <v>0</v>
      </c>
      <c r="N3930">
        <v>7</v>
      </c>
      <c r="O3930" t="b">
        <v>0</v>
      </c>
      <c r="P3930" t="s">
        <v>8269</v>
      </c>
      <c r="Q3930" s="12" t="s">
        <v>8314</v>
      </c>
      <c r="R3930" s="12" t="s">
        <v>8315</v>
      </c>
      <c r="S3930">
        <f t="shared" si="185"/>
        <v>93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6">
        <f t="shared" si="184"/>
        <v>42601.827141203699</v>
      </c>
      <c r="L3931" s="18">
        <f t="shared" si="183"/>
        <v>42631.827141203699</v>
      </c>
      <c r="M3931" t="b">
        <v>0</v>
      </c>
      <c r="N3931">
        <v>14</v>
      </c>
      <c r="O3931" t="b">
        <v>0</v>
      </c>
      <c r="P3931" t="s">
        <v>8269</v>
      </c>
      <c r="Q3931" s="12" t="s">
        <v>8314</v>
      </c>
      <c r="R3931" s="12" t="s">
        <v>8315</v>
      </c>
      <c r="S3931">
        <f t="shared" si="185"/>
        <v>32.36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6">
        <f t="shared" si="184"/>
        <v>42433.338749999995</v>
      </c>
      <c r="L3932" s="18">
        <f t="shared" si="183"/>
        <v>42461.25</v>
      </c>
      <c r="M3932" t="b">
        <v>0</v>
      </c>
      <c r="N3932">
        <v>0</v>
      </c>
      <c r="O3932" t="b">
        <v>0</v>
      </c>
      <c r="P3932" t="s">
        <v>8269</v>
      </c>
      <c r="Q3932" s="12" t="s">
        <v>8314</v>
      </c>
      <c r="R3932" s="12" t="s">
        <v>8315</v>
      </c>
      <c r="S3932">
        <f t="shared" si="185"/>
        <v>0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6">
        <f t="shared" si="184"/>
        <v>42228.151701388888</v>
      </c>
      <c r="L3933" s="18">
        <f t="shared" si="183"/>
        <v>42253.151701388888</v>
      </c>
      <c r="M3933" t="b">
        <v>0</v>
      </c>
      <c r="N3933">
        <v>0</v>
      </c>
      <c r="O3933" t="b">
        <v>0</v>
      </c>
      <c r="P3933" t="s">
        <v>8269</v>
      </c>
      <c r="Q3933" s="12" t="s">
        <v>8314</v>
      </c>
      <c r="R3933" s="12" t="s">
        <v>8315</v>
      </c>
      <c r="S3933">
        <f t="shared" si="185"/>
        <v>0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6">
        <f t="shared" si="184"/>
        <v>42415.168564814812</v>
      </c>
      <c r="L3934" s="18">
        <f t="shared" si="183"/>
        <v>42445.126898148148</v>
      </c>
      <c r="M3934" t="b">
        <v>0</v>
      </c>
      <c r="N3934">
        <v>1</v>
      </c>
      <c r="O3934" t="b">
        <v>0</v>
      </c>
      <c r="P3934" t="s">
        <v>8269</v>
      </c>
      <c r="Q3934" s="12" t="s">
        <v>8314</v>
      </c>
      <c r="R3934" s="12" t="s">
        <v>8315</v>
      </c>
      <c r="S3934">
        <f t="shared" si="185"/>
        <v>1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6">
        <f t="shared" si="184"/>
        <v>42538.968310185184</v>
      </c>
      <c r="L3935" s="18">
        <f t="shared" si="183"/>
        <v>42568.029861111107</v>
      </c>
      <c r="M3935" t="b">
        <v>0</v>
      </c>
      <c r="N3935">
        <v>12</v>
      </c>
      <c r="O3935" t="b">
        <v>0</v>
      </c>
      <c r="P3935" t="s">
        <v>8269</v>
      </c>
      <c r="Q3935" s="12" t="s">
        <v>8314</v>
      </c>
      <c r="R3935" s="12" t="s">
        <v>8315</v>
      </c>
      <c r="S3935">
        <f t="shared" si="185"/>
        <v>91.83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6">
        <f t="shared" si="184"/>
        <v>42233.671747685185</v>
      </c>
      <c r="L3936" s="18">
        <f t="shared" si="183"/>
        <v>42278.541666666672</v>
      </c>
      <c r="M3936" t="b">
        <v>0</v>
      </c>
      <c r="N3936">
        <v>12</v>
      </c>
      <c r="O3936" t="b">
        <v>0</v>
      </c>
      <c r="P3936" t="s">
        <v>8269</v>
      </c>
      <c r="Q3936" s="12" t="s">
        <v>8314</v>
      </c>
      <c r="R3936" s="12" t="s">
        <v>8315</v>
      </c>
      <c r="S3936">
        <f t="shared" si="185"/>
        <v>45.83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6">
        <f t="shared" si="184"/>
        <v>42221.656782407401</v>
      </c>
      <c r="L3937" s="18">
        <f t="shared" si="183"/>
        <v>42281.656782407401</v>
      </c>
      <c r="M3937" t="b">
        <v>0</v>
      </c>
      <c r="N3937">
        <v>23</v>
      </c>
      <c r="O3937" t="b">
        <v>0</v>
      </c>
      <c r="P3937" t="s">
        <v>8269</v>
      </c>
      <c r="Q3937" s="12" t="s">
        <v>8314</v>
      </c>
      <c r="R3937" s="12" t="s">
        <v>8315</v>
      </c>
      <c r="S3937">
        <f t="shared" si="185"/>
        <v>57.17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6">
        <f t="shared" si="184"/>
        <v>42675.262962962966</v>
      </c>
      <c r="L3938" s="18">
        <f t="shared" si="183"/>
        <v>42705.304629629631</v>
      </c>
      <c r="M3938" t="b">
        <v>0</v>
      </c>
      <c r="N3938">
        <v>0</v>
      </c>
      <c r="O3938" t="b">
        <v>0</v>
      </c>
      <c r="P3938" t="s">
        <v>8269</v>
      </c>
      <c r="Q3938" s="12" t="s">
        <v>8314</v>
      </c>
      <c r="R3938" s="12" t="s">
        <v>8315</v>
      </c>
      <c r="S3938">
        <f t="shared" si="185"/>
        <v>0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6">
        <f t="shared" si="184"/>
        <v>42534.631481481483</v>
      </c>
      <c r="L3939" s="18">
        <f t="shared" si="183"/>
        <v>42562.631481481483</v>
      </c>
      <c r="M3939" t="b">
        <v>0</v>
      </c>
      <c r="N3939">
        <v>10</v>
      </c>
      <c r="O3939" t="b">
        <v>0</v>
      </c>
      <c r="P3939" t="s">
        <v>8269</v>
      </c>
      <c r="Q3939" s="12" t="s">
        <v>8314</v>
      </c>
      <c r="R3939" s="12" t="s">
        <v>8315</v>
      </c>
      <c r="S3939">
        <f t="shared" si="185"/>
        <v>248.5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6">
        <f t="shared" si="184"/>
        <v>42151.905717592599</v>
      </c>
      <c r="L3940" s="18">
        <f t="shared" si="183"/>
        <v>42182.905717592599</v>
      </c>
      <c r="M3940" t="b">
        <v>0</v>
      </c>
      <c r="N3940">
        <v>5</v>
      </c>
      <c r="O3940" t="b">
        <v>0</v>
      </c>
      <c r="P3940" t="s">
        <v>8269</v>
      </c>
      <c r="Q3940" s="12" t="s">
        <v>8314</v>
      </c>
      <c r="R3940" s="12" t="s">
        <v>8315</v>
      </c>
      <c r="S3940">
        <f t="shared" si="185"/>
        <v>79.400000000000006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6">
        <f t="shared" si="184"/>
        <v>41915.400219907409</v>
      </c>
      <c r="L3941" s="18">
        <f t="shared" si="183"/>
        <v>41919.1875</v>
      </c>
      <c r="M3941" t="b">
        <v>0</v>
      </c>
      <c r="N3941">
        <v>1</v>
      </c>
      <c r="O3941" t="b">
        <v>0</v>
      </c>
      <c r="P3941" t="s">
        <v>8269</v>
      </c>
      <c r="Q3941" s="12" t="s">
        <v>8314</v>
      </c>
      <c r="R3941" s="12" t="s">
        <v>8315</v>
      </c>
      <c r="S3941">
        <f t="shared" si="185"/>
        <v>5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6">
        <f t="shared" si="184"/>
        <v>41961.492488425924</v>
      </c>
      <c r="L3942" s="18">
        <f t="shared" si="183"/>
        <v>42006.492488425924</v>
      </c>
      <c r="M3942" t="b">
        <v>0</v>
      </c>
      <c r="N3942">
        <v>2</v>
      </c>
      <c r="O3942" t="b">
        <v>0</v>
      </c>
      <c r="P3942" t="s">
        <v>8269</v>
      </c>
      <c r="Q3942" s="12" t="s">
        <v>8314</v>
      </c>
      <c r="R3942" s="12" t="s">
        <v>8315</v>
      </c>
      <c r="S3942">
        <f t="shared" si="185"/>
        <v>5.5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6">
        <f t="shared" si="184"/>
        <v>41940.587233796294</v>
      </c>
      <c r="L3943" s="18">
        <f t="shared" si="183"/>
        <v>41968.041666666672</v>
      </c>
      <c r="M3943" t="b">
        <v>0</v>
      </c>
      <c r="N3943">
        <v>2</v>
      </c>
      <c r="O3943" t="b">
        <v>0</v>
      </c>
      <c r="P3943" t="s">
        <v>8269</v>
      </c>
      <c r="Q3943" s="12" t="s">
        <v>8314</v>
      </c>
      <c r="R3943" s="12" t="s">
        <v>8315</v>
      </c>
      <c r="S3943">
        <f t="shared" si="185"/>
        <v>25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6">
        <f t="shared" si="184"/>
        <v>42111.904097222221</v>
      </c>
      <c r="L3944" s="18">
        <f t="shared" si="183"/>
        <v>42171.904097222221</v>
      </c>
      <c r="M3944" t="b">
        <v>0</v>
      </c>
      <c r="N3944">
        <v>0</v>
      </c>
      <c r="O3944" t="b">
        <v>0</v>
      </c>
      <c r="P3944" t="s">
        <v>8269</v>
      </c>
      <c r="Q3944" s="12" t="s">
        <v>8314</v>
      </c>
      <c r="R3944" s="12" t="s">
        <v>8315</v>
      </c>
      <c r="S3944">
        <f t="shared" si="185"/>
        <v>0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6">
        <f t="shared" si="184"/>
        <v>42279.778564814813</v>
      </c>
      <c r="L3945" s="18">
        <f t="shared" si="183"/>
        <v>42310.701388888891</v>
      </c>
      <c r="M3945" t="b">
        <v>0</v>
      </c>
      <c r="N3945">
        <v>13</v>
      </c>
      <c r="O3945" t="b">
        <v>0</v>
      </c>
      <c r="P3945" t="s">
        <v>8269</v>
      </c>
      <c r="Q3945" s="12" t="s">
        <v>8314</v>
      </c>
      <c r="R3945" s="12" t="s">
        <v>8315</v>
      </c>
      <c r="S3945">
        <f t="shared" si="185"/>
        <v>137.08000000000001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6">
        <f t="shared" si="184"/>
        <v>42213.662905092591</v>
      </c>
      <c r="L3946" s="18">
        <f t="shared" si="183"/>
        <v>42243.662905092591</v>
      </c>
      <c r="M3946" t="b">
        <v>0</v>
      </c>
      <c r="N3946">
        <v>0</v>
      </c>
      <c r="O3946" t="b">
        <v>0</v>
      </c>
      <c r="P3946" t="s">
        <v>8269</v>
      </c>
      <c r="Q3946" s="12" t="s">
        <v>8314</v>
      </c>
      <c r="R3946" s="12" t="s">
        <v>8315</v>
      </c>
      <c r="S3946">
        <f t="shared" si="185"/>
        <v>0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6">
        <f t="shared" si="184"/>
        <v>42109.801712962959</v>
      </c>
      <c r="L3947" s="18">
        <f t="shared" si="183"/>
        <v>42139.801712962959</v>
      </c>
      <c r="M3947" t="b">
        <v>0</v>
      </c>
      <c r="N3947">
        <v>1</v>
      </c>
      <c r="O3947" t="b">
        <v>0</v>
      </c>
      <c r="P3947" t="s">
        <v>8269</v>
      </c>
      <c r="Q3947" s="12" t="s">
        <v>8314</v>
      </c>
      <c r="R3947" s="12" t="s">
        <v>8315</v>
      </c>
      <c r="S3947">
        <f t="shared" si="185"/>
        <v>5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6">
        <f t="shared" si="184"/>
        <v>42031.833587962959</v>
      </c>
      <c r="L3948" s="18">
        <f t="shared" si="183"/>
        <v>42063.333333333328</v>
      </c>
      <c r="M3948" t="b">
        <v>0</v>
      </c>
      <c r="N3948">
        <v>5</v>
      </c>
      <c r="O3948" t="b">
        <v>0</v>
      </c>
      <c r="P3948" t="s">
        <v>8269</v>
      </c>
      <c r="Q3948" s="12" t="s">
        <v>8314</v>
      </c>
      <c r="R3948" s="12" t="s">
        <v>8315</v>
      </c>
      <c r="S3948">
        <f t="shared" si="185"/>
        <v>39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6">
        <f t="shared" si="184"/>
        <v>42615.142870370371</v>
      </c>
      <c r="L3949" s="18">
        <f t="shared" si="183"/>
        <v>42645.142870370371</v>
      </c>
      <c r="M3949" t="b">
        <v>0</v>
      </c>
      <c r="N3949">
        <v>2</v>
      </c>
      <c r="O3949" t="b">
        <v>0</v>
      </c>
      <c r="P3949" t="s">
        <v>8269</v>
      </c>
      <c r="Q3949" s="12" t="s">
        <v>8314</v>
      </c>
      <c r="R3949" s="12" t="s">
        <v>8315</v>
      </c>
      <c r="S3949">
        <f t="shared" si="185"/>
        <v>50.5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6">
        <f t="shared" si="184"/>
        <v>41829.325497685182</v>
      </c>
      <c r="L3950" s="18">
        <f t="shared" si="183"/>
        <v>41889.325497685182</v>
      </c>
      <c r="M3950" t="b">
        <v>0</v>
      </c>
      <c r="N3950">
        <v>0</v>
      </c>
      <c r="O3950" t="b">
        <v>0</v>
      </c>
      <c r="P3950" t="s">
        <v>8269</v>
      </c>
      <c r="Q3950" s="12" t="s">
        <v>8314</v>
      </c>
      <c r="R3950" s="12" t="s">
        <v>8315</v>
      </c>
      <c r="S3950">
        <f t="shared" si="185"/>
        <v>0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6">
        <f t="shared" si="184"/>
        <v>42016.120613425926</v>
      </c>
      <c r="L3951" s="18">
        <f t="shared" si="183"/>
        <v>42046.120613425926</v>
      </c>
      <c r="M3951" t="b">
        <v>0</v>
      </c>
      <c r="N3951">
        <v>32</v>
      </c>
      <c r="O3951" t="b">
        <v>0</v>
      </c>
      <c r="P3951" t="s">
        <v>8269</v>
      </c>
      <c r="Q3951" s="12" t="s">
        <v>8314</v>
      </c>
      <c r="R3951" s="12" t="s">
        <v>8315</v>
      </c>
      <c r="S3951">
        <f t="shared" si="185"/>
        <v>49.28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6">
        <f t="shared" si="184"/>
        <v>42439.702314814815</v>
      </c>
      <c r="L3952" s="18">
        <f t="shared" si="183"/>
        <v>42468.774305555555</v>
      </c>
      <c r="M3952" t="b">
        <v>0</v>
      </c>
      <c r="N3952">
        <v>1</v>
      </c>
      <c r="O3952" t="b">
        <v>0</v>
      </c>
      <c r="P3952" t="s">
        <v>8269</v>
      </c>
      <c r="Q3952" s="12" t="s">
        <v>8314</v>
      </c>
      <c r="R3952" s="12" t="s">
        <v>8315</v>
      </c>
      <c r="S3952">
        <f t="shared" si="185"/>
        <v>25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6">
        <f t="shared" si="184"/>
        <v>42433.825717592597</v>
      </c>
      <c r="L3953" s="18">
        <f t="shared" si="183"/>
        <v>42493.784050925926</v>
      </c>
      <c r="M3953" t="b">
        <v>0</v>
      </c>
      <c r="N3953">
        <v>1</v>
      </c>
      <c r="O3953" t="b">
        <v>0</v>
      </c>
      <c r="P3953" t="s">
        <v>8269</v>
      </c>
      <c r="Q3953" s="12" t="s">
        <v>8314</v>
      </c>
      <c r="R3953" s="12" t="s">
        <v>8315</v>
      </c>
      <c r="S3953">
        <f t="shared" si="185"/>
        <v>1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6">
        <f t="shared" si="184"/>
        <v>42243.790393518517</v>
      </c>
      <c r="L3954" s="18">
        <f t="shared" si="183"/>
        <v>42303.790393518517</v>
      </c>
      <c r="M3954" t="b">
        <v>0</v>
      </c>
      <c r="N3954">
        <v>1</v>
      </c>
      <c r="O3954" t="b">
        <v>0</v>
      </c>
      <c r="P3954" t="s">
        <v>8269</v>
      </c>
      <c r="Q3954" s="12" t="s">
        <v>8314</v>
      </c>
      <c r="R3954" s="12" t="s">
        <v>8315</v>
      </c>
      <c r="S3954">
        <f t="shared" si="185"/>
        <v>25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6">
        <f t="shared" si="184"/>
        <v>42550.048449074078</v>
      </c>
      <c r="L3955" s="18">
        <f t="shared" si="183"/>
        <v>42580.978472222225</v>
      </c>
      <c r="M3955" t="b">
        <v>0</v>
      </c>
      <c r="N3955">
        <v>0</v>
      </c>
      <c r="O3955" t="b">
        <v>0</v>
      </c>
      <c r="P3955" t="s">
        <v>8269</v>
      </c>
      <c r="Q3955" s="12" t="s">
        <v>8314</v>
      </c>
      <c r="R3955" s="12" t="s">
        <v>8315</v>
      </c>
      <c r="S3955">
        <f t="shared" si="185"/>
        <v>0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6">
        <f t="shared" si="184"/>
        <v>41774.651203703703</v>
      </c>
      <c r="L3956" s="18">
        <f t="shared" si="183"/>
        <v>41834.651203703703</v>
      </c>
      <c r="M3956" t="b">
        <v>0</v>
      </c>
      <c r="N3956">
        <v>0</v>
      </c>
      <c r="O3956" t="b">
        <v>0</v>
      </c>
      <c r="P3956" t="s">
        <v>8269</v>
      </c>
      <c r="Q3956" s="12" t="s">
        <v>8314</v>
      </c>
      <c r="R3956" s="12" t="s">
        <v>8315</v>
      </c>
      <c r="S3956">
        <f t="shared" si="185"/>
        <v>0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6">
        <f t="shared" si="184"/>
        <v>42306.848854166667</v>
      </c>
      <c r="L3957" s="18">
        <f t="shared" si="183"/>
        <v>42336.890520833331</v>
      </c>
      <c r="M3957" t="b">
        <v>0</v>
      </c>
      <c r="N3957">
        <v>8</v>
      </c>
      <c r="O3957" t="b">
        <v>0</v>
      </c>
      <c r="P3957" t="s">
        <v>8269</v>
      </c>
      <c r="Q3957" s="12" t="s">
        <v>8314</v>
      </c>
      <c r="R3957" s="12" t="s">
        <v>8315</v>
      </c>
      <c r="S3957">
        <f t="shared" si="185"/>
        <v>53.13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6">
        <f t="shared" si="184"/>
        <v>42457.932025462964</v>
      </c>
      <c r="L3958" s="18">
        <f t="shared" si="183"/>
        <v>42485.013888888891</v>
      </c>
      <c r="M3958" t="b">
        <v>0</v>
      </c>
      <c r="N3958">
        <v>0</v>
      </c>
      <c r="O3958" t="b">
        <v>0</v>
      </c>
      <c r="P3958" t="s">
        <v>8269</v>
      </c>
      <c r="Q3958" s="12" t="s">
        <v>8314</v>
      </c>
      <c r="R3958" s="12" t="s">
        <v>8315</v>
      </c>
      <c r="S3958">
        <f t="shared" si="185"/>
        <v>0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6">
        <f t="shared" si="184"/>
        <v>42513.976319444439</v>
      </c>
      <c r="L3959" s="18">
        <f t="shared" si="183"/>
        <v>42559.976319444439</v>
      </c>
      <c r="M3959" t="b">
        <v>0</v>
      </c>
      <c r="N3959">
        <v>1</v>
      </c>
      <c r="O3959" t="b">
        <v>0</v>
      </c>
      <c r="P3959" t="s">
        <v>8269</v>
      </c>
      <c r="Q3959" s="12" t="s">
        <v>8314</v>
      </c>
      <c r="R3959" s="12" t="s">
        <v>8315</v>
      </c>
      <c r="S3959">
        <f t="shared" si="185"/>
        <v>7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6">
        <f t="shared" si="184"/>
        <v>41816.950370370374</v>
      </c>
      <c r="L3960" s="18">
        <f t="shared" si="183"/>
        <v>41853.583333333336</v>
      </c>
      <c r="M3960" t="b">
        <v>0</v>
      </c>
      <c r="N3960">
        <v>16</v>
      </c>
      <c r="O3960" t="b">
        <v>0</v>
      </c>
      <c r="P3960" t="s">
        <v>8269</v>
      </c>
      <c r="Q3960" s="12" t="s">
        <v>8314</v>
      </c>
      <c r="R3960" s="12" t="s">
        <v>8315</v>
      </c>
      <c r="S3960">
        <f t="shared" si="185"/>
        <v>40.06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6">
        <f t="shared" si="184"/>
        <v>41880.788842592592</v>
      </c>
      <c r="L3961" s="18">
        <f t="shared" si="183"/>
        <v>41910.788842592592</v>
      </c>
      <c r="M3961" t="b">
        <v>0</v>
      </c>
      <c r="N3961">
        <v>12</v>
      </c>
      <c r="O3961" t="b">
        <v>0</v>
      </c>
      <c r="P3961" t="s">
        <v>8269</v>
      </c>
      <c r="Q3961" s="12" t="s">
        <v>8314</v>
      </c>
      <c r="R3961" s="12" t="s">
        <v>8315</v>
      </c>
      <c r="S3961">
        <f t="shared" si="185"/>
        <v>24.33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6">
        <f t="shared" si="184"/>
        <v>42342.845555555556</v>
      </c>
      <c r="L3962" s="18">
        <f t="shared" si="183"/>
        <v>42372.845555555556</v>
      </c>
      <c r="M3962" t="b">
        <v>0</v>
      </c>
      <c r="N3962">
        <v>4</v>
      </c>
      <c r="O3962" t="b">
        <v>0</v>
      </c>
      <c r="P3962" t="s">
        <v>8269</v>
      </c>
      <c r="Q3962" s="12" t="s">
        <v>8314</v>
      </c>
      <c r="R3962" s="12" t="s">
        <v>8315</v>
      </c>
      <c r="S3962">
        <f t="shared" si="185"/>
        <v>11.25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6">
        <f t="shared" si="184"/>
        <v>41745.891319444447</v>
      </c>
      <c r="L3963" s="18">
        <f t="shared" si="183"/>
        <v>41767.891319444447</v>
      </c>
      <c r="M3963" t="b">
        <v>0</v>
      </c>
      <c r="N3963">
        <v>2</v>
      </c>
      <c r="O3963" t="b">
        <v>0</v>
      </c>
      <c r="P3963" t="s">
        <v>8269</v>
      </c>
      <c r="Q3963" s="12" t="s">
        <v>8314</v>
      </c>
      <c r="R3963" s="12" t="s">
        <v>8315</v>
      </c>
      <c r="S3963">
        <f t="shared" si="185"/>
        <v>10.5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6">
        <f t="shared" si="184"/>
        <v>42311.621458333335</v>
      </c>
      <c r="L3964" s="18">
        <f t="shared" si="183"/>
        <v>42336.621458333335</v>
      </c>
      <c r="M3964" t="b">
        <v>0</v>
      </c>
      <c r="N3964">
        <v>3</v>
      </c>
      <c r="O3964" t="b">
        <v>0</v>
      </c>
      <c r="P3964" t="s">
        <v>8269</v>
      </c>
      <c r="Q3964" s="12" t="s">
        <v>8314</v>
      </c>
      <c r="R3964" s="12" t="s">
        <v>8315</v>
      </c>
      <c r="S3964">
        <f t="shared" si="185"/>
        <v>15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6">
        <f t="shared" si="184"/>
        <v>42296.154131944444</v>
      </c>
      <c r="L3965" s="18">
        <f t="shared" si="183"/>
        <v>42326.195798611108</v>
      </c>
      <c r="M3965" t="b">
        <v>0</v>
      </c>
      <c r="N3965">
        <v>0</v>
      </c>
      <c r="O3965" t="b">
        <v>0</v>
      </c>
      <c r="P3965" t="s">
        <v>8269</v>
      </c>
      <c r="Q3965" s="12" t="s">
        <v>8314</v>
      </c>
      <c r="R3965" s="12" t="s">
        <v>8315</v>
      </c>
      <c r="S3965">
        <f t="shared" si="185"/>
        <v>0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6">
        <f t="shared" si="184"/>
        <v>42053.722060185188</v>
      </c>
      <c r="L3966" s="18">
        <f t="shared" si="183"/>
        <v>42113.680393518516</v>
      </c>
      <c r="M3966" t="b">
        <v>0</v>
      </c>
      <c r="N3966">
        <v>3</v>
      </c>
      <c r="O3966" t="b">
        <v>0</v>
      </c>
      <c r="P3966" t="s">
        <v>8269</v>
      </c>
      <c r="Q3966" s="12" t="s">
        <v>8314</v>
      </c>
      <c r="R3966" s="12" t="s">
        <v>8315</v>
      </c>
      <c r="S3966">
        <f t="shared" si="185"/>
        <v>42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6">
        <f t="shared" si="184"/>
        <v>42414.235879629632</v>
      </c>
      <c r="L3967" s="18">
        <f t="shared" si="183"/>
        <v>42474.194212962961</v>
      </c>
      <c r="M3967" t="b">
        <v>0</v>
      </c>
      <c r="N3967">
        <v>4</v>
      </c>
      <c r="O3967" t="b">
        <v>0</v>
      </c>
      <c r="P3967" t="s">
        <v>8269</v>
      </c>
      <c r="Q3967" s="12" t="s">
        <v>8314</v>
      </c>
      <c r="R3967" s="12" t="s">
        <v>8315</v>
      </c>
      <c r="S3967">
        <f t="shared" si="185"/>
        <v>71.25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6">
        <f t="shared" si="184"/>
        <v>41801.711550925924</v>
      </c>
      <c r="L3968" s="18">
        <f t="shared" si="183"/>
        <v>41844.124305555553</v>
      </c>
      <c r="M3968" t="b">
        <v>0</v>
      </c>
      <c r="N3968">
        <v>2</v>
      </c>
      <c r="O3968" t="b">
        <v>0</v>
      </c>
      <c r="P3968" t="s">
        <v>8269</v>
      </c>
      <c r="Q3968" s="12" t="s">
        <v>8314</v>
      </c>
      <c r="R3968" s="12" t="s">
        <v>8315</v>
      </c>
      <c r="S3968">
        <f t="shared" si="185"/>
        <v>22.5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6">
        <f t="shared" si="184"/>
        <v>42770.290590277778</v>
      </c>
      <c r="L3969" s="18">
        <f t="shared" si="183"/>
        <v>42800.290590277778</v>
      </c>
      <c r="M3969" t="b">
        <v>0</v>
      </c>
      <c r="N3969">
        <v>10</v>
      </c>
      <c r="O3969" t="b">
        <v>0</v>
      </c>
      <c r="P3969" t="s">
        <v>8269</v>
      </c>
      <c r="Q3969" s="12" t="s">
        <v>8314</v>
      </c>
      <c r="R3969" s="12" t="s">
        <v>8315</v>
      </c>
      <c r="S3969">
        <f t="shared" si="185"/>
        <v>41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6">
        <f t="shared" si="184"/>
        <v>42452.815659722226</v>
      </c>
      <c r="L3970" s="18">
        <f t="shared" ref="L3970:L4033" si="186"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8269</v>
      </c>
      <c r="Q3970" s="12" t="s">
        <v>8314</v>
      </c>
      <c r="R3970" s="12" t="s">
        <v>8315</v>
      </c>
      <c r="S3970">
        <f t="shared" si="185"/>
        <v>47.91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6">
        <f t="shared" ref="K3971:K4034" si="187">(((J3971/60)/60)/24)+DATE(1970,1,1)</f>
        <v>42601.854699074072</v>
      </c>
      <c r="L3971" s="18">
        <f t="shared" si="186"/>
        <v>42611.163194444445</v>
      </c>
      <c r="M3971" t="b">
        <v>0</v>
      </c>
      <c r="N3971">
        <v>6</v>
      </c>
      <c r="O3971" t="b">
        <v>0</v>
      </c>
      <c r="P3971" t="s">
        <v>8269</v>
      </c>
      <c r="Q3971" s="12" t="s">
        <v>8314</v>
      </c>
      <c r="R3971" s="12" t="s">
        <v>8315</v>
      </c>
      <c r="S3971">
        <f t="shared" ref="S3971:S4034" si="188">IFERROR(ROUND(E3971/N3971,2),0)</f>
        <v>35.17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6">
        <f t="shared" si="187"/>
        <v>42447.863553240735</v>
      </c>
      <c r="L3972" s="18">
        <f t="shared" si="186"/>
        <v>42477.863553240735</v>
      </c>
      <c r="M3972" t="b">
        <v>0</v>
      </c>
      <c r="N3972">
        <v>2</v>
      </c>
      <c r="O3972" t="b">
        <v>0</v>
      </c>
      <c r="P3972" t="s">
        <v>8269</v>
      </c>
      <c r="Q3972" s="12" t="s">
        <v>8314</v>
      </c>
      <c r="R3972" s="12" t="s">
        <v>8315</v>
      </c>
      <c r="S3972">
        <f t="shared" si="188"/>
        <v>5.5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6">
        <f t="shared" si="187"/>
        <v>41811.536180555559</v>
      </c>
      <c r="L3973" s="18">
        <f t="shared" si="186"/>
        <v>41841.536180555559</v>
      </c>
      <c r="M3973" t="b">
        <v>0</v>
      </c>
      <c r="N3973">
        <v>6</v>
      </c>
      <c r="O3973" t="b">
        <v>0</v>
      </c>
      <c r="P3973" t="s">
        <v>8269</v>
      </c>
      <c r="Q3973" s="12" t="s">
        <v>8314</v>
      </c>
      <c r="R3973" s="12" t="s">
        <v>8315</v>
      </c>
      <c r="S3973">
        <f t="shared" si="188"/>
        <v>22.67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6">
        <f t="shared" si="187"/>
        <v>41981.067523148144</v>
      </c>
      <c r="L3974" s="18">
        <f t="shared" si="186"/>
        <v>42041.067523148144</v>
      </c>
      <c r="M3974" t="b">
        <v>0</v>
      </c>
      <c r="N3974">
        <v>8</v>
      </c>
      <c r="O3974" t="b">
        <v>0</v>
      </c>
      <c r="P3974" t="s">
        <v>8269</v>
      </c>
      <c r="Q3974" s="12" t="s">
        <v>8314</v>
      </c>
      <c r="R3974" s="12" t="s">
        <v>8315</v>
      </c>
      <c r="S3974">
        <f t="shared" si="188"/>
        <v>26.38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6">
        <f t="shared" si="187"/>
        <v>42469.68414351852</v>
      </c>
      <c r="L3975" s="18">
        <f t="shared" si="186"/>
        <v>42499.166666666672</v>
      </c>
      <c r="M3975" t="b">
        <v>0</v>
      </c>
      <c r="N3975">
        <v>37</v>
      </c>
      <c r="O3975" t="b">
        <v>0</v>
      </c>
      <c r="P3975" t="s">
        <v>8269</v>
      </c>
      <c r="Q3975" s="12" t="s">
        <v>8314</v>
      </c>
      <c r="R3975" s="12" t="s">
        <v>8315</v>
      </c>
      <c r="S3975">
        <f t="shared" si="188"/>
        <v>105.54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6">
        <f t="shared" si="187"/>
        <v>42493.546851851846</v>
      </c>
      <c r="L3976" s="18">
        <f t="shared" si="186"/>
        <v>42523.546851851846</v>
      </c>
      <c r="M3976" t="b">
        <v>0</v>
      </c>
      <c r="N3976">
        <v>11</v>
      </c>
      <c r="O3976" t="b">
        <v>0</v>
      </c>
      <c r="P3976" t="s">
        <v>8269</v>
      </c>
      <c r="Q3976" s="12" t="s">
        <v>8314</v>
      </c>
      <c r="R3976" s="12" t="s">
        <v>8315</v>
      </c>
      <c r="S3976">
        <f t="shared" si="188"/>
        <v>29.09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6">
        <f t="shared" si="187"/>
        <v>42534.866875</v>
      </c>
      <c r="L3977" s="18">
        <f t="shared" si="186"/>
        <v>42564.866875</v>
      </c>
      <c r="M3977" t="b">
        <v>0</v>
      </c>
      <c r="N3977">
        <v>0</v>
      </c>
      <c r="O3977" t="b">
        <v>0</v>
      </c>
      <c r="P3977" t="s">
        <v>8269</v>
      </c>
      <c r="Q3977" s="12" t="s">
        <v>8314</v>
      </c>
      <c r="R3977" s="12" t="s">
        <v>8315</v>
      </c>
      <c r="S3977">
        <f t="shared" si="188"/>
        <v>0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6">
        <f t="shared" si="187"/>
        <v>41830.858344907407</v>
      </c>
      <c r="L3978" s="18">
        <f t="shared" si="186"/>
        <v>41852.291666666664</v>
      </c>
      <c r="M3978" t="b">
        <v>0</v>
      </c>
      <c r="N3978">
        <v>10</v>
      </c>
      <c r="O3978" t="b">
        <v>0</v>
      </c>
      <c r="P3978" t="s">
        <v>8269</v>
      </c>
      <c r="Q3978" s="12" t="s">
        <v>8314</v>
      </c>
      <c r="R3978" s="12" t="s">
        <v>8315</v>
      </c>
      <c r="S3978">
        <f t="shared" si="188"/>
        <v>62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6">
        <f t="shared" si="187"/>
        <v>42543.788564814815</v>
      </c>
      <c r="L3979" s="18">
        <f t="shared" si="186"/>
        <v>42573.788564814815</v>
      </c>
      <c r="M3979" t="b">
        <v>0</v>
      </c>
      <c r="N3979">
        <v>6</v>
      </c>
      <c r="O3979" t="b">
        <v>0</v>
      </c>
      <c r="P3979" t="s">
        <v>8269</v>
      </c>
      <c r="Q3979" s="12" t="s">
        <v>8314</v>
      </c>
      <c r="R3979" s="12" t="s">
        <v>8315</v>
      </c>
      <c r="S3979">
        <f t="shared" si="188"/>
        <v>217.5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6">
        <f t="shared" si="187"/>
        <v>41975.642974537041</v>
      </c>
      <c r="L3980" s="18">
        <f t="shared" si="186"/>
        <v>42035.642974537041</v>
      </c>
      <c r="M3980" t="b">
        <v>0</v>
      </c>
      <c r="N3980">
        <v>8</v>
      </c>
      <c r="O3980" t="b">
        <v>0</v>
      </c>
      <c r="P3980" t="s">
        <v>8269</v>
      </c>
      <c r="Q3980" s="12" t="s">
        <v>8314</v>
      </c>
      <c r="R3980" s="12" t="s">
        <v>8315</v>
      </c>
      <c r="S3980">
        <f t="shared" si="188"/>
        <v>26.75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6">
        <f t="shared" si="187"/>
        <v>42069.903437500005</v>
      </c>
      <c r="L3981" s="18">
        <f t="shared" si="186"/>
        <v>42092.833333333328</v>
      </c>
      <c r="M3981" t="b">
        <v>0</v>
      </c>
      <c r="N3981">
        <v>6</v>
      </c>
      <c r="O3981" t="b">
        <v>0</v>
      </c>
      <c r="P3981" t="s">
        <v>8269</v>
      </c>
      <c r="Q3981" s="12" t="s">
        <v>8314</v>
      </c>
      <c r="R3981" s="12" t="s">
        <v>8315</v>
      </c>
      <c r="S3981">
        <f t="shared" si="188"/>
        <v>18.329999999999998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6">
        <f t="shared" si="187"/>
        <v>41795.598923611113</v>
      </c>
      <c r="L3982" s="18">
        <f t="shared" si="186"/>
        <v>41825.598923611113</v>
      </c>
      <c r="M3982" t="b">
        <v>0</v>
      </c>
      <c r="N3982">
        <v>7</v>
      </c>
      <c r="O3982" t="b">
        <v>0</v>
      </c>
      <c r="P3982" t="s">
        <v>8269</v>
      </c>
      <c r="Q3982" s="12" t="s">
        <v>8314</v>
      </c>
      <c r="R3982" s="12" t="s">
        <v>8315</v>
      </c>
      <c r="S3982">
        <f t="shared" si="188"/>
        <v>64.290000000000006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6">
        <f t="shared" si="187"/>
        <v>42508.179965277777</v>
      </c>
      <c r="L3983" s="18">
        <f t="shared" si="186"/>
        <v>42568.179965277777</v>
      </c>
      <c r="M3983" t="b">
        <v>0</v>
      </c>
      <c r="N3983">
        <v>7</v>
      </c>
      <c r="O3983" t="b">
        <v>0</v>
      </c>
      <c r="P3983" t="s">
        <v>8269</v>
      </c>
      <c r="Q3983" s="12" t="s">
        <v>8314</v>
      </c>
      <c r="R3983" s="12" t="s">
        <v>8315</v>
      </c>
      <c r="S3983">
        <f t="shared" si="188"/>
        <v>175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6">
        <f t="shared" si="187"/>
        <v>42132.809953703705</v>
      </c>
      <c r="L3984" s="18">
        <f t="shared" si="186"/>
        <v>42192.809953703705</v>
      </c>
      <c r="M3984" t="b">
        <v>0</v>
      </c>
      <c r="N3984">
        <v>5</v>
      </c>
      <c r="O3984" t="b">
        <v>0</v>
      </c>
      <c r="P3984" t="s">
        <v>8269</v>
      </c>
      <c r="Q3984" s="12" t="s">
        <v>8314</v>
      </c>
      <c r="R3984" s="12" t="s">
        <v>8315</v>
      </c>
      <c r="S3984">
        <f t="shared" si="188"/>
        <v>34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6">
        <f t="shared" si="187"/>
        <v>41747.86986111111</v>
      </c>
      <c r="L3985" s="18">
        <f t="shared" si="186"/>
        <v>41779.290972222225</v>
      </c>
      <c r="M3985" t="b">
        <v>0</v>
      </c>
      <c r="N3985">
        <v>46</v>
      </c>
      <c r="O3985" t="b">
        <v>0</v>
      </c>
      <c r="P3985" t="s">
        <v>8269</v>
      </c>
      <c r="Q3985" s="12" t="s">
        <v>8314</v>
      </c>
      <c r="R3985" s="12" t="s">
        <v>8315</v>
      </c>
      <c r="S3985">
        <f t="shared" si="188"/>
        <v>84.28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6">
        <f t="shared" si="187"/>
        <v>41920.963472222218</v>
      </c>
      <c r="L3986" s="18">
        <f t="shared" si="186"/>
        <v>41951</v>
      </c>
      <c r="M3986" t="b">
        <v>0</v>
      </c>
      <c r="N3986">
        <v>10</v>
      </c>
      <c r="O3986" t="b">
        <v>0</v>
      </c>
      <c r="P3986" t="s">
        <v>8269</v>
      </c>
      <c r="Q3986" s="12" t="s">
        <v>8314</v>
      </c>
      <c r="R3986" s="12" t="s">
        <v>8315</v>
      </c>
      <c r="S3986">
        <f t="shared" si="188"/>
        <v>9.5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6">
        <f t="shared" si="187"/>
        <v>42399.707407407404</v>
      </c>
      <c r="L3987" s="18">
        <f t="shared" si="186"/>
        <v>42420.878472222219</v>
      </c>
      <c r="M3987" t="b">
        <v>0</v>
      </c>
      <c r="N3987">
        <v>19</v>
      </c>
      <c r="O3987" t="b">
        <v>0</v>
      </c>
      <c r="P3987" t="s">
        <v>8269</v>
      </c>
      <c r="Q3987" s="12" t="s">
        <v>8314</v>
      </c>
      <c r="R3987" s="12" t="s">
        <v>8315</v>
      </c>
      <c r="S3987">
        <f t="shared" si="188"/>
        <v>33.74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6">
        <f t="shared" si="187"/>
        <v>42467.548541666663</v>
      </c>
      <c r="L3988" s="18">
        <f t="shared" si="186"/>
        <v>42496.544444444444</v>
      </c>
      <c r="M3988" t="b">
        <v>0</v>
      </c>
      <c r="N3988">
        <v>13</v>
      </c>
      <c r="O3988" t="b">
        <v>0</v>
      </c>
      <c r="P3988" t="s">
        <v>8269</v>
      </c>
      <c r="Q3988" s="12" t="s">
        <v>8314</v>
      </c>
      <c r="R3988" s="12" t="s">
        <v>8315</v>
      </c>
      <c r="S3988">
        <f t="shared" si="188"/>
        <v>37.54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6">
        <f t="shared" si="187"/>
        <v>41765.92465277778</v>
      </c>
      <c r="L3989" s="18">
        <f t="shared" si="186"/>
        <v>41775.92465277778</v>
      </c>
      <c r="M3989" t="b">
        <v>0</v>
      </c>
      <c r="N3989">
        <v>13</v>
      </c>
      <c r="O3989" t="b">
        <v>0</v>
      </c>
      <c r="P3989" t="s">
        <v>8269</v>
      </c>
      <c r="Q3989" s="12" t="s">
        <v>8314</v>
      </c>
      <c r="R3989" s="12" t="s">
        <v>8315</v>
      </c>
      <c r="S3989">
        <f t="shared" si="188"/>
        <v>11.62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6">
        <f t="shared" si="187"/>
        <v>42230.08116898148</v>
      </c>
      <c r="L3990" s="18">
        <f t="shared" si="186"/>
        <v>42245.08116898148</v>
      </c>
      <c r="M3990" t="b">
        <v>0</v>
      </c>
      <c r="N3990">
        <v>4</v>
      </c>
      <c r="O3990" t="b">
        <v>0</v>
      </c>
      <c r="P3990" t="s">
        <v>8269</v>
      </c>
      <c r="Q3990" s="12" t="s">
        <v>8314</v>
      </c>
      <c r="R3990" s="12" t="s">
        <v>8315</v>
      </c>
      <c r="S3990">
        <f t="shared" si="188"/>
        <v>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6">
        <f t="shared" si="187"/>
        <v>42286.749780092592</v>
      </c>
      <c r="L3991" s="18">
        <f t="shared" si="186"/>
        <v>42316.791446759264</v>
      </c>
      <c r="M3991" t="b">
        <v>0</v>
      </c>
      <c r="N3991">
        <v>0</v>
      </c>
      <c r="O3991" t="b">
        <v>0</v>
      </c>
      <c r="P3991" t="s">
        <v>8269</v>
      </c>
      <c r="Q3991" s="12" t="s">
        <v>8314</v>
      </c>
      <c r="R3991" s="12" t="s">
        <v>8315</v>
      </c>
      <c r="S3991">
        <f t="shared" si="188"/>
        <v>0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6">
        <f t="shared" si="187"/>
        <v>42401.672372685185</v>
      </c>
      <c r="L3992" s="18">
        <f t="shared" si="186"/>
        <v>42431.672372685185</v>
      </c>
      <c r="M3992" t="b">
        <v>0</v>
      </c>
      <c r="N3992">
        <v>3</v>
      </c>
      <c r="O3992" t="b">
        <v>0</v>
      </c>
      <c r="P3992" t="s">
        <v>8269</v>
      </c>
      <c r="Q3992" s="12" t="s">
        <v>8314</v>
      </c>
      <c r="R3992" s="12" t="s">
        <v>8315</v>
      </c>
      <c r="S3992">
        <f t="shared" si="188"/>
        <v>23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6">
        <f t="shared" si="187"/>
        <v>42125.644467592589</v>
      </c>
      <c r="L3993" s="18">
        <f t="shared" si="186"/>
        <v>42155.644467592589</v>
      </c>
      <c r="M3993" t="b">
        <v>0</v>
      </c>
      <c r="N3993">
        <v>1</v>
      </c>
      <c r="O3993" t="b">
        <v>0</v>
      </c>
      <c r="P3993" t="s">
        <v>8269</v>
      </c>
      <c r="Q3993" s="12" t="s">
        <v>8314</v>
      </c>
      <c r="R3993" s="12" t="s">
        <v>8315</v>
      </c>
      <c r="S3993">
        <f t="shared" si="188"/>
        <v>100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6">
        <f t="shared" si="187"/>
        <v>42289.94049768518</v>
      </c>
      <c r="L3994" s="18">
        <f t="shared" si="186"/>
        <v>42349.982164351852</v>
      </c>
      <c r="M3994" t="b">
        <v>0</v>
      </c>
      <c r="N3994">
        <v>9</v>
      </c>
      <c r="O3994" t="b">
        <v>0</v>
      </c>
      <c r="P3994" t="s">
        <v>8269</v>
      </c>
      <c r="Q3994" s="12" t="s">
        <v>8314</v>
      </c>
      <c r="R3994" s="12" t="s">
        <v>8315</v>
      </c>
      <c r="S3994">
        <f t="shared" si="188"/>
        <v>60.11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6">
        <f t="shared" si="187"/>
        <v>42107.864722222221</v>
      </c>
      <c r="L3995" s="18">
        <f t="shared" si="186"/>
        <v>42137.864722222221</v>
      </c>
      <c r="M3995" t="b">
        <v>0</v>
      </c>
      <c r="N3995">
        <v>1</v>
      </c>
      <c r="O3995" t="b">
        <v>0</v>
      </c>
      <c r="P3995" t="s">
        <v>8269</v>
      </c>
      <c r="Q3995" s="12" t="s">
        <v>8314</v>
      </c>
      <c r="R3995" s="12" t="s">
        <v>8315</v>
      </c>
      <c r="S3995">
        <f t="shared" si="188"/>
        <v>3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6">
        <f t="shared" si="187"/>
        <v>41809.389930555553</v>
      </c>
      <c r="L3996" s="18">
        <f t="shared" si="186"/>
        <v>41839.389930555553</v>
      </c>
      <c r="M3996" t="b">
        <v>0</v>
      </c>
      <c r="N3996">
        <v>1</v>
      </c>
      <c r="O3996" t="b">
        <v>0</v>
      </c>
      <c r="P3996" t="s">
        <v>8269</v>
      </c>
      <c r="Q3996" s="12" t="s">
        <v>8314</v>
      </c>
      <c r="R3996" s="12" t="s">
        <v>8315</v>
      </c>
      <c r="S3996">
        <f t="shared" si="188"/>
        <v>5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6">
        <f t="shared" si="187"/>
        <v>42019.683761574073</v>
      </c>
      <c r="L3997" s="18">
        <f t="shared" si="186"/>
        <v>42049.477083333331</v>
      </c>
      <c r="M3997" t="b">
        <v>0</v>
      </c>
      <c r="N3997">
        <v>4</v>
      </c>
      <c r="O3997" t="b">
        <v>0</v>
      </c>
      <c r="P3997" t="s">
        <v>8269</v>
      </c>
      <c r="Q3997" s="12" t="s">
        <v>8314</v>
      </c>
      <c r="R3997" s="12" t="s">
        <v>8315</v>
      </c>
      <c r="S3997">
        <f t="shared" si="188"/>
        <v>17.5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6">
        <f t="shared" si="187"/>
        <v>41950.26694444444</v>
      </c>
      <c r="L3998" s="18">
        <f t="shared" si="186"/>
        <v>41963.669444444444</v>
      </c>
      <c r="M3998" t="b">
        <v>0</v>
      </c>
      <c r="N3998">
        <v>17</v>
      </c>
      <c r="O3998" t="b">
        <v>0</v>
      </c>
      <c r="P3998" t="s">
        <v>8269</v>
      </c>
      <c r="Q3998" s="12" t="s">
        <v>8314</v>
      </c>
      <c r="R3998" s="12" t="s">
        <v>8315</v>
      </c>
      <c r="S3998">
        <f t="shared" si="188"/>
        <v>29.24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6">
        <f t="shared" si="187"/>
        <v>42069.391446759255</v>
      </c>
      <c r="L3999" s="18">
        <f t="shared" si="186"/>
        <v>42099.349780092598</v>
      </c>
      <c r="M3999" t="b">
        <v>0</v>
      </c>
      <c r="N3999">
        <v>0</v>
      </c>
      <c r="O3999" t="b">
        <v>0</v>
      </c>
      <c r="P3999" t="s">
        <v>8269</v>
      </c>
      <c r="Q3999" s="12" t="s">
        <v>8314</v>
      </c>
      <c r="R3999" s="12" t="s">
        <v>8315</v>
      </c>
      <c r="S3999">
        <f t="shared" si="188"/>
        <v>0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6">
        <f t="shared" si="187"/>
        <v>42061.963263888887</v>
      </c>
      <c r="L4000" s="18">
        <f t="shared" si="186"/>
        <v>42091.921597222223</v>
      </c>
      <c r="M4000" t="b">
        <v>0</v>
      </c>
      <c r="N4000">
        <v>12</v>
      </c>
      <c r="O4000" t="b">
        <v>0</v>
      </c>
      <c r="P4000" t="s">
        <v>8269</v>
      </c>
      <c r="Q4000" s="12" t="s">
        <v>8314</v>
      </c>
      <c r="R4000" s="12" t="s">
        <v>8315</v>
      </c>
      <c r="S4000">
        <f t="shared" si="188"/>
        <v>59.58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6">
        <f t="shared" si="187"/>
        <v>41842.828680555554</v>
      </c>
      <c r="L4001" s="18">
        <f t="shared" si="186"/>
        <v>41882.827650462961</v>
      </c>
      <c r="M4001" t="b">
        <v>0</v>
      </c>
      <c r="N4001">
        <v>14</v>
      </c>
      <c r="O4001" t="b">
        <v>0</v>
      </c>
      <c r="P4001" t="s">
        <v>8269</v>
      </c>
      <c r="Q4001" s="12" t="s">
        <v>8314</v>
      </c>
      <c r="R4001" s="12" t="s">
        <v>8315</v>
      </c>
      <c r="S4001">
        <f t="shared" si="188"/>
        <v>82.57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6">
        <f t="shared" si="187"/>
        <v>42437.64534722222</v>
      </c>
      <c r="L4002" s="18">
        <f t="shared" si="186"/>
        <v>42497.603680555556</v>
      </c>
      <c r="M4002" t="b">
        <v>0</v>
      </c>
      <c r="N4002">
        <v>1</v>
      </c>
      <c r="O4002" t="b">
        <v>0</v>
      </c>
      <c r="P4002" t="s">
        <v>8269</v>
      </c>
      <c r="Q4002" s="12" t="s">
        <v>8314</v>
      </c>
      <c r="R4002" s="12" t="s">
        <v>8315</v>
      </c>
      <c r="S4002">
        <f t="shared" si="188"/>
        <v>10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6">
        <f t="shared" si="187"/>
        <v>42775.964212962965</v>
      </c>
      <c r="L4003" s="18">
        <f t="shared" si="186"/>
        <v>42795.791666666672</v>
      </c>
      <c r="M4003" t="b">
        <v>0</v>
      </c>
      <c r="N4003">
        <v>14</v>
      </c>
      <c r="O4003" t="b">
        <v>0</v>
      </c>
      <c r="P4003" t="s">
        <v>8269</v>
      </c>
      <c r="Q4003" s="12" t="s">
        <v>8314</v>
      </c>
      <c r="R4003" s="12" t="s">
        <v>8315</v>
      </c>
      <c r="S4003">
        <f t="shared" si="188"/>
        <v>32.36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6">
        <f t="shared" si="187"/>
        <v>41879.043530092589</v>
      </c>
      <c r="L4004" s="18">
        <f t="shared" si="186"/>
        <v>41909.043530092589</v>
      </c>
      <c r="M4004" t="b">
        <v>0</v>
      </c>
      <c r="N4004">
        <v>4</v>
      </c>
      <c r="O4004" t="b">
        <v>0</v>
      </c>
      <c r="P4004" t="s">
        <v>8269</v>
      </c>
      <c r="Q4004" s="12" t="s">
        <v>8314</v>
      </c>
      <c r="R4004" s="12" t="s">
        <v>8315</v>
      </c>
      <c r="S4004">
        <f t="shared" si="188"/>
        <v>5.75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6">
        <f t="shared" si="187"/>
        <v>42020.587349537032</v>
      </c>
      <c r="L4005" s="18">
        <f t="shared" si="186"/>
        <v>42050.587349537032</v>
      </c>
      <c r="M4005" t="b">
        <v>0</v>
      </c>
      <c r="N4005">
        <v>2</v>
      </c>
      <c r="O4005" t="b">
        <v>0</v>
      </c>
      <c r="P4005" t="s">
        <v>8269</v>
      </c>
      <c r="Q4005" s="12" t="s">
        <v>8314</v>
      </c>
      <c r="R4005" s="12" t="s">
        <v>8315</v>
      </c>
      <c r="S4005">
        <f t="shared" si="188"/>
        <v>100.5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6">
        <f t="shared" si="187"/>
        <v>41890.16269675926</v>
      </c>
      <c r="L4006" s="18">
        <f t="shared" si="186"/>
        <v>41920.16269675926</v>
      </c>
      <c r="M4006" t="b">
        <v>0</v>
      </c>
      <c r="N4006">
        <v>1</v>
      </c>
      <c r="O4006" t="b">
        <v>0</v>
      </c>
      <c r="P4006" t="s">
        <v>8269</v>
      </c>
      <c r="Q4006" s="12" t="s">
        <v>8314</v>
      </c>
      <c r="R4006" s="12" t="s">
        <v>8315</v>
      </c>
      <c r="S4006">
        <f t="shared" si="188"/>
        <v>1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6">
        <f t="shared" si="187"/>
        <v>41872.807696759257</v>
      </c>
      <c r="L4007" s="18">
        <f t="shared" si="186"/>
        <v>41932.807696759257</v>
      </c>
      <c r="M4007" t="b">
        <v>0</v>
      </c>
      <c r="N4007">
        <v>2</v>
      </c>
      <c r="O4007" t="b">
        <v>0</v>
      </c>
      <c r="P4007" t="s">
        <v>8269</v>
      </c>
      <c r="Q4007" s="12" t="s">
        <v>8314</v>
      </c>
      <c r="R4007" s="12" t="s">
        <v>8315</v>
      </c>
      <c r="S4007">
        <f t="shared" si="188"/>
        <v>20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6">
        <f t="shared" si="187"/>
        <v>42391.772997685184</v>
      </c>
      <c r="L4008" s="18">
        <f t="shared" si="186"/>
        <v>42416.772997685184</v>
      </c>
      <c r="M4008" t="b">
        <v>0</v>
      </c>
      <c r="N4008">
        <v>1</v>
      </c>
      <c r="O4008" t="b">
        <v>0</v>
      </c>
      <c r="P4008" t="s">
        <v>8269</v>
      </c>
      <c r="Q4008" s="12" t="s">
        <v>8314</v>
      </c>
      <c r="R4008" s="12" t="s">
        <v>8315</v>
      </c>
      <c r="S4008">
        <f t="shared" si="188"/>
        <v>2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6">
        <f t="shared" si="187"/>
        <v>41848.772928240738</v>
      </c>
      <c r="L4009" s="18">
        <f t="shared" si="186"/>
        <v>41877.686111111114</v>
      </c>
      <c r="M4009" t="b">
        <v>0</v>
      </c>
      <c r="N4009">
        <v>1</v>
      </c>
      <c r="O4009" t="b">
        <v>0</v>
      </c>
      <c r="P4009" t="s">
        <v>8269</v>
      </c>
      <c r="Q4009" s="12" t="s">
        <v>8314</v>
      </c>
      <c r="R4009" s="12" t="s">
        <v>8315</v>
      </c>
      <c r="S4009">
        <f t="shared" si="188"/>
        <v>5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6">
        <f t="shared" si="187"/>
        <v>42177.964201388888</v>
      </c>
      <c r="L4010" s="18">
        <f t="shared" si="186"/>
        <v>42207.964201388888</v>
      </c>
      <c r="M4010" t="b">
        <v>0</v>
      </c>
      <c r="N4010">
        <v>4</v>
      </c>
      <c r="O4010" t="b">
        <v>0</v>
      </c>
      <c r="P4010" t="s">
        <v>8269</v>
      </c>
      <c r="Q4010" s="12" t="s">
        <v>8314</v>
      </c>
      <c r="R4010" s="12" t="s">
        <v>8315</v>
      </c>
      <c r="S4010">
        <f t="shared" si="188"/>
        <v>15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6">
        <f t="shared" si="187"/>
        <v>41851.700925925928</v>
      </c>
      <c r="L4011" s="18">
        <f t="shared" si="186"/>
        <v>41891.700925925928</v>
      </c>
      <c r="M4011" t="b">
        <v>0</v>
      </c>
      <c r="N4011">
        <v>3</v>
      </c>
      <c r="O4011" t="b">
        <v>0</v>
      </c>
      <c r="P4011" t="s">
        <v>8269</v>
      </c>
      <c r="Q4011" s="12" t="s">
        <v>8314</v>
      </c>
      <c r="R4011" s="12" t="s">
        <v>8315</v>
      </c>
      <c r="S4011">
        <f t="shared" si="188"/>
        <v>25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6">
        <f t="shared" si="187"/>
        <v>41921.770439814813</v>
      </c>
      <c r="L4012" s="18">
        <f t="shared" si="186"/>
        <v>41938.770439814813</v>
      </c>
      <c r="M4012" t="b">
        <v>0</v>
      </c>
      <c r="N4012">
        <v>38</v>
      </c>
      <c r="O4012" t="b">
        <v>0</v>
      </c>
      <c r="P4012" t="s">
        <v>8269</v>
      </c>
      <c r="Q4012" s="12" t="s">
        <v>8314</v>
      </c>
      <c r="R4012" s="12" t="s">
        <v>8315</v>
      </c>
      <c r="S4012">
        <f t="shared" si="188"/>
        <v>45.84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6">
        <f t="shared" si="187"/>
        <v>42002.54488425926</v>
      </c>
      <c r="L4013" s="18">
        <f t="shared" si="186"/>
        <v>42032.54488425926</v>
      </c>
      <c r="M4013" t="b">
        <v>0</v>
      </c>
      <c r="N4013">
        <v>4</v>
      </c>
      <c r="O4013" t="b">
        <v>0</v>
      </c>
      <c r="P4013" t="s">
        <v>8269</v>
      </c>
      <c r="Q4013" s="12" t="s">
        <v>8314</v>
      </c>
      <c r="R4013" s="12" t="s">
        <v>8315</v>
      </c>
      <c r="S4013">
        <f t="shared" si="188"/>
        <v>4.75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6">
        <f t="shared" si="187"/>
        <v>42096.544548611113</v>
      </c>
      <c r="L4014" s="18">
        <f t="shared" si="186"/>
        <v>42126.544548611113</v>
      </c>
      <c r="M4014" t="b">
        <v>0</v>
      </c>
      <c r="N4014">
        <v>0</v>
      </c>
      <c r="O4014" t="b">
        <v>0</v>
      </c>
      <c r="P4014" t="s">
        <v>8269</v>
      </c>
      <c r="Q4014" s="12" t="s">
        <v>8314</v>
      </c>
      <c r="R4014" s="12" t="s">
        <v>8315</v>
      </c>
      <c r="S4014">
        <f t="shared" si="188"/>
        <v>0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6">
        <f t="shared" si="187"/>
        <v>42021.301192129627</v>
      </c>
      <c r="L4015" s="18">
        <f t="shared" si="186"/>
        <v>42051.301192129627</v>
      </c>
      <c r="M4015" t="b">
        <v>0</v>
      </c>
      <c r="N4015">
        <v>2</v>
      </c>
      <c r="O4015" t="b">
        <v>0</v>
      </c>
      <c r="P4015" t="s">
        <v>8269</v>
      </c>
      <c r="Q4015" s="12" t="s">
        <v>8314</v>
      </c>
      <c r="R4015" s="12" t="s">
        <v>8315</v>
      </c>
      <c r="S4015">
        <f t="shared" si="188"/>
        <v>13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6">
        <f t="shared" si="187"/>
        <v>42419.246168981481</v>
      </c>
      <c r="L4016" s="18">
        <f t="shared" si="186"/>
        <v>42434.246168981481</v>
      </c>
      <c r="M4016" t="b">
        <v>0</v>
      </c>
      <c r="N4016">
        <v>0</v>
      </c>
      <c r="O4016" t="b">
        <v>0</v>
      </c>
      <c r="P4016" t="s">
        <v>8269</v>
      </c>
      <c r="Q4016" s="12" t="s">
        <v>8314</v>
      </c>
      <c r="R4016" s="12" t="s">
        <v>8315</v>
      </c>
      <c r="S4016">
        <f t="shared" si="188"/>
        <v>0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6">
        <f t="shared" si="187"/>
        <v>42174.780821759254</v>
      </c>
      <c r="L4017" s="18">
        <f t="shared" si="186"/>
        <v>42204.780821759254</v>
      </c>
      <c r="M4017" t="b">
        <v>0</v>
      </c>
      <c r="N4017">
        <v>1</v>
      </c>
      <c r="O4017" t="b">
        <v>0</v>
      </c>
      <c r="P4017" t="s">
        <v>8269</v>
      </c>
      <c r="Q4017" s="12" t="s">
        <v>8314</v>
      </c>
      <c r="R4017" s="12" t="s">
        <v>8315</v>
      </c>
      <c r="S4017">
        <f t="shared" si="188"/>
        <v>1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6">
        <f t="shared" si="187"/>
        <v>41869.872685185182</v>
      </c>
      <c r="L4018" s="18">
        <f t="shared" si="186"/>
        <v>41899.872685185182</v>
      </c>
      <c r="M4018" t="b">
        <v>0</v>
      </c>
      <c r="N4018">
        <v>7</v>
      </c>
      <c r="O4018" t="b">
        <v>0</v>
      </c>
      <c r="P4018" t="s">
        <v>8269</v>
      </c>
      <c r="Q4018" s="12" t="s">
        <v>8314</v>
      </c>
      <c r="R4018" s="12" t="s">
        <v>8315</v>
      </c>
      <c r="S4018">
        <f t="shared" si="188"/>
        <v>10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6">
        <f t="shared" si="187"/>
        <v>41856.672152777777</v>
      </c>
      <c r="L4019" s="18">
        <f t="shared" si="186"/>
        <v>41886.672152777777</v>
      </c>
      <c r="M4019" t="b">
        <v>0</v>
      </c>
      <c r="N4019">
        <v>2</v>
      </c>
      <c r="O4019" t="b">
        <v>0</v>
      </c>
      <c r="P4019" t="s">
        <v>8269</v>
      </c>
      <c r="Q4019" s="12" t="s">
        <v>8314</v>
      </c>
      <c r="R4019" s="12" t="s">
        <v>8315</v>
      </c>
      <c r="S4019">
        <f t="shared" si="188"/>
        <v>52.5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6">
        <f t="shared" si="187"/>
        <v>42620.91097222222</v>
      </c>
      <c r="L4020" s="18">
        <f t="shared" si="186"/>
        <v>42650.91097222222</v>
      </c>
      <c r="M4020" t="b">
        <v>0</v>
      </c>
      <c r="N4020">
        <v>4</v>
      </c>
      <c r="O4020" t="b">
        <v>0</v>
      </c>
      <c r="P4020" t="s">
        <v>8269</v>
      </c>
      <c r="Q4020" s="12" t="s">
        <v>8314</v>
      </c>
      <c r="R4020" s="12" t="s">
        <v>8315</v>
      </c>
      <c r="S4020">
        <f t="shared" si="188"/>
        <v>32.5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6">
        <f t="shared" si="187"/>
        <v>42417.675879629634</v>
      </c>
      <c r="L4021" s="18">
        <f t="shared" si="186"/>
        <v>42475.686111111107</v>
      </c>
      <c r="M4021" t="b">
        <v>0</v>
      </c>
      <c r="N4021">
        <v>4</v>
      </c>
      <c r="O4021" t="b">
        <v>0</v>
      </c>
      <c r="P4021" t="s">
        <v>8269</v>
      </c>
      <c r="Q4021" s="12" t="s">
        <v>8314</v>
      </c>
      <c r="R4021" s="12" t="s">
        <v>8315</v>
      </c>
      <c r="S4021">
        <f t="shared" si="188"/>
        <v>7.25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6">
        <f t="shared" si="187"/>
        <v>42057.190960648149</v>
      </c>
      <c r="L4022" s="18">
        <f t="shared" si="186"/>
        <v>42087.149293981478</v>
      </c>
      <c r="M4022" t="b">
        <v>0</v>
      </c>
      <c r="N4022">
        <v>3</v>
      </c>
      <c r="O4022" t="b">
        <v>0</v>
      </c>
      <c r="P4022" t="s">
        <v>8269</v>
      </c>
      <c r="Q4022" s="12" t="s">
        <v>8314</v>
      </c>
      <c r="R4022" s="12" t="s">
        <v>8315</v>
      </c>
      <c r="S4022">
        <f t="shared" si="188"/>
        <v>33.33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6">
        <f t="shared" si="187"/>
        <v>41878.911550925928</v>
      </c>
      <c r="L4023" s="18">
        <f t="shared" si="186"/>
        <v>41938.911550925928</v>
      </c>
      <c r="M4023" t="b">
        <v>0</v>
      </c>
      <c r="N4023">
        <v>2</v>
      </c>
      <c r="O4023" t="b">
        <v>0</v>
      </c>
      <c r="P4023" t="s">
        <v>8269</v>
      </c>
      <c r="Q4023" s="12" t="s">
        <v>8314</v>
      </c>
      <c r="R4023" s="12" t="s">
        <v>8315</v>
      </c>
      <c r="S4023">
        <f t="shared" si="188"/>
        <v>62.5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6">
        <f t="shared" si="187"/>
        <v>41990.584108796291</v>
      </c>
      <c r="L4024" s="18">
        <f t="shared" si="186"/>
        <v>42036.120833333334</v>
      </c>
      <c r="M4024" t="b">
        <v>0</v>
      </c>
      <c r="N4024">
        <v>197</v>
      </c>
      <c r="O4024" t="b">
        <v>0</v>
      </c>
      <c r="P4024" t="s">
        <v>8269</v>
      </c>
      <c r="Q4024" s="12" t="s">
        <v>8314</v>
      </c>
      <c r="R4024" s="12" t="s">
        <v>8315</v>
      </c>
      <c r="S4024">
        <f t="shared" si="188"/>
        <v>63.56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6">
        <f t="shared" si="187"/>
        <v>42408.999571759254</v>
      </c>
      <c r="L4025" s="18">
        <f t="shared" si="186"/>
        <v>42453.957905092597</v>
      </c>
      <c r="M4025" t="b">
        <v>0</v>
      </c>
      <c r="N4025">
        <v>0</v>
      </c>
      <c r="O4025" t="b">
        <v>0</v>
      </c>
      <c r="P4025" t="s">
        <v>8269</v>
      </c>
      <c r="Q4025" s="12" t="s">
        <v>8314</v>
      </c>
      <c r="R4025" s="12" t="s">
        <v>8315</v>
      </c>
      <c r="S4025">
        <f t="shared" si="188"/>
        <v>0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6">
        <f t="shared" si="187"/>
        <v>42217.670104166667</v>
      </c>
      <c r="L4026" s="18">
        <f t="shared" si="186"/>
        <v>42247.670104166667</v>
      </c>
      <c r="M4026" t="b">
        <v>0</v>
      </c>
      <c r="N4026">
        <v>1</v>
      </c>
      <c r="O4026" t="b">
        <v>0</v>
      </c>
      <c r="P4026" t="s">
        <v>8269</v>
      </c>
      <c r="Q4026" s="12" t="s">
        <v>8314</v>
      </c>
      <c r="R4026" s="12" t="s">
        <v>8315</v>
      </c>
      <c r="S4026">
        <f t="shared" si="188"/>
        <v>10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6">
        <f t="shared" si="187"/>
        <v>42151.237685185188</v>
      </c>
      <c r="L4027" s="18">
        <f t="shared" si="186"/>
        <v>42211.237685185188</v>
      </c>
      <c r="M4027" t="b">
        <v>0</v>
      </c>
      <c r="N4027">
        <v>4</v>
      </c>
      <c r="O4027" t="b">
        <v>0</v>
      </c>
      <c r="P4027" t="s">
        <v>8269</v>
      </c>
      <c r="Q4027" s="12" t="s">
        <v>8314</v>
      </c>
      <c r="R4027" s="12" t="s">
        <v>8315</v>
      </c>
      <c r="S4027">
        <f t="shared" si="188"/>
        <v>62.5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6">
        <f t="shared" si="187"/>
        <v>42282.655543981484</v>
      </c>
      <c r="L4028" s="18">
        <f t="shared" si="186"/>
        <v>42342.697210648148</v>
      </c>
      <c r="M4028" t="b">
        <v>0</v>
      </c>
      <c r="N4028">
        <v>0</v>
      </c>
      <c r="O4028" t="b">
        <v>0</v>
      </c>
      <c r="P4028" t="s">
        <v>8269</v>
      </c>
      <c r="Q4028" s="12" t="s">
        <v>8314</v>
      </c>
      <c r="R4028" s="12" t="s">
        <v>8315</v>
      </c>
      <c r="S4028">
        <f t="shared" si="188"/>
        <v>0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6">
        <f t="shared" si="187"/>
        <v>42768.97084490741</v>
      </c>
      <c r="L4029" s="18">
        <f t="shared" si="186"/>
        <v>42789.041666666672</v>
      </c>
      <c r="M4029" t="b">
        <v>0</v>
      </c>
      <c r="N4029">
        <v>7</v>
      </c>
      <c r="O4029" t="b">
        <v>0</v>
      </c>
      <c r="P4029" t="s">
        <v>8269</v>
      </c>
      <c r="Q4029" s="12" t="s">
        <v>8314</v>
      </c>
      <c r="R4029" s="12" t="s">
        <v>8315</v>
      </c>
      <c r="S4029">
        <f t="shared" si="188"/>
        <v>30.71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6">
        <f t="shared" si="187"/>
        <v>41765.938657407409</v>
      </c>
      <c r="L4030" s="18">
        <f t="shared" si="186"/>
        <v>41795.938657407409</v>
      </c>
      <c r="M4030" t="b">
        <v>0</v>
      </c>
      <c r="N4030">
        <v>11</v>
      </c>
      <c r="O4030" t="b">
        <v>0</v>
      </c>
      <c r="P4030" t="s">
        <v>8269</v>
      </c>
      <c r="Q4030" s="12" t="s">
        <v>8314</v>
      </c>
      <c r="R4030" s="12" t="s">
        <v>8315</v>
      </c>
      <c r="S4030">
        <f t="shared" si="188"/>
        <v>51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6">
        <f t="shared" si="187"/>
        <v>42322.025115740747</v>
      </c>
      <c r="L4031" s="18">
        <f t="shared" si="186"/>
        <v>42352.025115740747</v>
      </c>
      <c r="M4031" t="b">
        <v>0</v>
      </c>
      <c r="N4031">
        <v>0</v>
      </c>
      <c r="O4031" t="b">
        <v>0</v>
      </c>
      <c r="P4031" t="s">
        <v>8269</v>
      </c>
      <c r="Q4031" s="12" t="s">
        <v>8314</v>
      </c>
      <c r="R4031" s="12" t="s">
        <v>8315</v>
      </c>
      <c r="S4031">
        <f t="shared" si="188"/>
        <v>0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6">
        <f t="shared" si="187"/>
        <v>42374.655081018514</v>
      </c>
      <c r="L4032" s="18">
        <f t="shared" si="186"/>
        <v>42403.784027777772</v>
      </c>
      <c r="M4032" t="b">
        <v>0</v>
      </c>
      <c r="N4032">
        <v>6</v>
      </c>
      <c r="O4032" t="b">
        <v>0</v>
      </c>
      <c r="P4032" t="s">
        <v>8269</v>
      </c>
      <c r="Q4032" s="12" t="s">
        <v>8314</v>
      </c>
      <c r="R4032" s="12" t="s">
        <v>8315</v>
      </c>
      <c r="S4032">
        <f t="shared" si="188"/>
        <v>66.67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6">
        <f t="shared" si="187"/>
        <v>41941.585231481484</v>
      </c>
      <c r="L4033" s="18">
        <f t="shared" si="186"/>
        <v>41991.626898148148</v>
      </c>
      <c r="M4033" t="b">
        <v>0</v>
      </c>
      <c r="N4033">
        <v>0</v>
      </c>
      <c r="O4033" t="b">
        <v>0</v>
      </c>
      <c r="P4033" t="s">
        <v>8269</v>
      </c>
      <c r="Q4033" s="12" t="s">
        <v>8314</v>
      </c>
      <c r="R4033" s="12" t="s">
        <v>8315</v>
      </c>
      <c r="S4033">
        <f t="shared" si="188"/>
        <v>0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6">
        <f t="shared" si="187"/>
        <v>42293.809212962966</v>
      </c>
      <c r="L4034" s="18">
        <f t="shared" ref="L4034:L4097" si="189"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8269</v>
      </c>
      <c r="Q4034" s="12" t="s">
        <v>8314</v>
      </c>
      <c r="R4034" s="12" t="s">
        <v>8315</v>
      </c>
      <c r="S4034">
        <f t="shared" si="188"/>
        <v>59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6">
        <f t="shared" ref="K4035:K4098" si="190">(((J4035/60)/60)/24)+DATE(1970,1,1)</f>
        <v>42614.268796296295</v>
      </c>
      <c r="L4035" s="18">
        <f t="shared" si="189"/>
        <v>42645.375</v>
      </c>
      <c r="M4035" t="b">
        <v>0</v>
      </c>
      <c r="N4035">
        <v>94</v>
      </c>
      <c r="O4035" t="b">
        <v>0</v>
      </c>
      <c r="P4035" t="s">
        <v>8269</v>
      </c>
      <c r="Q4035" s="12" t="s">
        <v>8314</v>
      </c>
      <c r="R4035" s="12" t="s">
        <v>8315</v>
      </c>
      <c r="S4035">
        <f t="shared" ref="S4035:S4098" si="191">IFERROR(ROUND(E4035/N4035,2),0)</f>
        <v>65.34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6">
        <f t="shared" si="190"/>
        <v>42067.947337962964</v>
      </c>
      <c r="L4036" s="18">
        <f t="shared" si="189"/>
        <v>42097.905671296292</v>
      </c>
      <c r="M4036" t="b">
        <v>0</v>
      </c>
      <c r="N4036">
        <v>2</v>
      </c>
      <c r="O4036" t="b">
        <v>0</v>
      </c>
      <c r="P4036" t="s">
        <v>8269</v>
      </c>
      <c r="Q4036" s="12" t="s">
        <v>8314</v>
      </c>
      <c r="R4036" s="12" t="s">
        <v>8315</v>
      </c>
      <c r="S4036">
        <f t="shared" si="191"/>
        <v>100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6">
        <f t="shared" si="190"/>
        <v>41903.882951388885</v>
      </c>
      <c r="L4037" s="18">
        <f t="shared" si="189"/>
        <v>41933.882951388885</v>
      </c>
      <c r="M4037" t="b">
        <v>0</v>
      </c>
      <c r="N4037">
        <v>25</v>
      </c>
      <c r="O4037" t="b">
        <v>0</v>
      </c>
      <c r="P4037" t="s">
        <v>8269</v>
      </c>
      <c r="Q4037" s="12" t="s">
        <v>8314</v>
      </c>
      <c r="R4037" s="12" t="s">
        <v>8315</v>
      </c>
      <c r="S4037">
        <f t="shared" si="191"/>
        <v>147.4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6">
        <f t="shared" si="190"/>
        <v>41804.937083333331</v>
      </c>
      <c r="L4038" s="18">
        <f t="shared" si="189"/>
        <v>41821.9375</v>
      </c>
      <c r="M4038" t="b">
        <v>0</v>
      </c>
      <c r="N4038">
        <v>17</v>
      </c>
      <c r="O4038" t="b">
        <v>0</v>
      </c>
      <c r="P4038" t="s">
        <v>8269</v>
      </c>
      <c r="Q4038" s="12" t="s">
        <v>8314</v>
      </c>
      <c r="R4038" s="12" t="s">
        <v>8315</v>
      </c>
      <c r="S4038">
        <f t="shared" si="191"/>
        <v>166.06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6">
        <f t="shared" si="190"/>
        <v>42497.070775462969</v>
      </c>
      <c r="L4039" s="18">
        <f t="shared" si="189"/>
        <v>42514.600694444445</v>
      </c>
      <c r="M4039" t="b">
        <v>0</v>
      </c>
      <c r="N4039">
        <v>2</v>
      </c>
      <c r="O4039" t="b">
        <v>0</v>
      </c>
      <c r="P4039" t="s">
        <v>8269</v>
      </c>
      <c r="Q4039" s="12" t="s">
        <v>8314</v>
      </c>
      <c r="R4039" s="12" t="s">
        <v>8315</v>
      </c>
      <c r="S4039">
        <f t="shared" si="191"/>
        <v>40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6">
        <f t="shared" si="190"/>
        <v>41869.798726851855</v>
      </c>
      <c r="L4040" s="18">
        <f t="shared" si="189"/>
        <v>41929.798726851855</v>
      </c>
      <c r="M4040" t="b">
        <v>0</v>
      </c>
      <c r="N4040">
        <v>4</v>
      </c>
      <c r="O4040" t="b">
        <v>0</v>
      </c>
      <c r="P4040" t="s">
        <v>8269</v>
      </c>
      <c r="Q4040" s="12" t="s">
        <v>8314</v>
      </c>
      <c r="R4040" s="12" t="s">
        <v>8315</v>
      </c>
      <c r="S4040">
        <f t="shared" si="191"/>
        <v>75.25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6">
        <f t="shared" si="190"/>
        <v>42305.670914351853</v>
      </c>
      <c r="L4041" s="18">
        <f t="shared" si="189"/>
        <v>42339.249305555553</v>
      </c>
      <c r="M4041" t="b">
        <v>0</v>
      </c>
      <c r="N4041">
        <v>5</v>
      </c>
      <c r="O4041" t="b">
        <v>0</v>
      </c>
      <c r="P4041" t="s">
        <v>8269</v>
      </c>
      <c r="Q4041" s="12" t="s">
        <v>8314</v>
      </c>
      <c r="R4041" s="12" t="s">
        <v>8315</v>
      </c>
      <c r="S4041">
        <f t="shared" si="191"/>
        <v>60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6">
        <f t="shared" si="190"/>
        <v>42144.231527777782</v>
      </c>
      <c r="L4042" s="18">
        <f t="shared" si="189"/>
        <v>42203.125</v>
      </c>
      <c r="M4042" t="b">
        <v>0</v>
      </c>
      <c r="N4042">
        <v>2</v>
      </c>
      <c r="O4042" t="b">
        <v>0</v>
      </c>
      <c r="P4042" t="s">
        <v>8269</v>
      </c>
      <c r="Q4042" s="12" t="s">
        <v>8314</v>
      </c>
      <c r="R4042" s="12" t="s">
        <v>8315</v>
      </c>
      <c r="S4042">
        <f t="shared" si="191"/>
        <v>1250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6">
        <f t="shared" si="190"/>
        <v>42559.474004629628</v>
      </c>
      <c r="L4043" s="18">
        <f t="shared" si="189"/>
        <v>42619.474004629628</v>
      </c>
      <c r="M4043" t="b">
        <v>0</v>
      </c>
      <c r="N4043">
        <v>2</v>
      </c>
      <c r="O4043" t="b">
        <v>0</v>
      </c>
      <c r="P4043" t="s">
        <v>8269</v>
      </c>
      <c r="Q4043" s="12" t="s">
        <v>8314</v>
      </c>
      <c r="R4043" s="12" t="s">
        <v>8315</v>
      </c>
      <c r="S4043">
        <f t="shared" si="191"/>
        <v>10.5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6">
        <f t="shared" si="190"/>
        <v>41995.084074074075</v>
      </c>
      <c r="L4044" s="18">
        <f t="shared" si="189"/>
        <v>42024.802777777775</v>
      </c>
      <c r="M4044" t="b">
        <v>0</v>
      </c>
      <c r="N4044">
        <v>3</v>
      </c>
      <c r="O4044" t="b">
        <v>0</v>
      </c>
      <c r="P4044" t="s">
        <v>8269</v>
      </c>
      <c r="Q4044" s="12" t="s">
        <v>8314</v>
      </c>
      <c r="R4044" s="12" t="s">
        <v>8315</v>
      </c>
      <c r="S4044">
        <f t="shared" si="191"/>
        <v>7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6">
        <f t="shared" si="190"/>
        <v>41948.957465277781</v>
      </c>
      <c r="L4045" s="18">
        <f t="shared" si="189"/>
        <v>41963.957465277781</v>
      </c>
      <c r="M4045" t="b">
        <v>0</v>
      </c>
      <c r="N4045">
        <v>0</v>
      </c>
      <c r="O4045" t="b">
        <v>0</v>
      </c>
      <c r="P4045" t="s">
        <v>8269</v>
      </c>
      <c r="Q4045" s="12" t="s">
        <v>8314</v>
      </c>
      <c r="R4045" s="12" t="s">
        <v>8315</v>
      </c>
      <c r="S4045">
        <f t="shared" si="191"/>
        <v>0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6">
        <f t="shared" si="190"/>
        <v>42074.219699074078</v>
      </c>
      <c r="L4046" s="18">
        <f t="shared" si="189"/>
        <v>42104.208333333328</v>
      </c>
      <c r="M4046" t="b">
        <v>0</v>
      </c>
      <c r="N4046">
        <v>4</v>
      </c>
      <c r="O4046" t="b">
        <v>0</v>
      </c>
      <c r="P4046" t="s">
        <v>8269</v>
      </c>
      <c r="Q4046" s="12" t="s">
        <v>8314</v>
      </c>
      <c r="R4046" s="12" t="s">
        <v>8315</v>
      </c>
      <c r="S4046">
        <f t="shared" si="191"/>
        <v>56.25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6">
        <f t="shared" si="190"/>
        <v>41842.201261574075</v>
      </c>
      <c r="L4047" s="18">
        <f t="shared" si="189"/>
        <v>41872.201261574075</v>
      </c>
      <c r="M4047" t="b">
        <v>0</v>
      </c>
      <c r="N4047">
        <v>1</v>
      </c>
      <c r="O4047" t="b">
        <v>0</v>
      </c>
      <c r="P4047" t="s">
        <v>8269</v>
      </c>
      <c r="Q4047" s="12" t="s">
        <v>8314</v>
      </c>
      <c r="R4047" s="12" t="s">
        <v>8315</v>
      </c>
      <c r="S4047">
        <f t="shared" si="191"/>
        <v>1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6">
        <f t="shared" si="190"/>
        <v>41904.650578703702</v>
      </c>
      <c r="L4048" s="18">
        <f t="shared" si="189"/>
        <v>41934.650578703702</v>
      </c>
      <c r="M4048" t="b">
        <v>0</v>
      </c>
      <c r="N4048">
        <v>12</v>
      </c>
      <c r="O4048" t="b">
        <v>0</v>
      </c>
      <c r="P4048" t="s">
        <v>8269</v>
      </c>
      <c r="Q4048" s="12" t="s">
        <v>8314</v>
      </c>
      <c r="R4048" s="12" t="s">
        <v>8315</v>
      </c>
      <c r="S4048">
        <f t="shared" si="191"/>
        <v>38.33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6">
        <f t="shared" si="190"/>
        <v>41991.022488425922</v>
      </c>
      <c r="L4049" s="18">
        <f t="shared" si="189"/>
        <v>42015.041666666672</v>
      </c>
      <c r="M4049" t="b">
        <v>0</v>
      </c>
      <c r="N4049">
        <v>4</v>
      </c>
      <c r="O4049" t="b">
        <v>0</v>
      </c>
      <c r="P4049" t="s">
        <v>8269</v>
      </c>
      <c r="Q4049" s="12" t="s">
        <v>8314</v>
      </c>
      <c r="R4049" s="12" t="s">
        <v>8315</v>
      </c>
      <c r="S4049">
        <f t="shared" si="191"/>
        <v>27.5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6">
        <f t="shared" si="190"/>
        <v>42436.509108796294</v>
      </c>
      <c r="L4050" s="18">
        <f t="shared" si="189"/>
        <v>42471.467442129629</v>
      </c>
      <c r="M4050" t="b">
        <v>0</v>
      </c>
      <c r="N4050">
        <v>91</v>
      </c>
      <c r="O4050" t="b">
        <v>0</v>
      </c>
      <c r="P4050" t="s">
        <v>8269</v>
      </c>
      <c r="Q4050" s="12" t="s">
        <v>8314</v>
      </c>
      <c r="R4050" s="12" t="s">
        <v>8315</v>
      </c>
      <c r="S4050">
        <f t="shared" si="191"/>
        <v>32.979999999999997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6">
        <f t="shared" si="190"/>
        <v>42169.958506944444</v>
      </c>
      <c r="L4051" s="18">
        <f t="shared" si="189"/>
        <v>42199.958506944444</v>
      </c>
      <c r="M4051" t="b">
        <v>0</v>
      </c>
      <c r="N4051">
        <v>1</v>
      </c>
      <c r="O4051" t="b">
        <v>0</v>
      </c>
      <c r="P4051" t="s">
        <v>8269</v>
      </c>
      <c r="Q4051" s="12" t="s">
        <v>8314</v>
      </c>
      <c r="R4051" s="12" t="s">
        <v>8315</v>
      </c>
      <c r="S4051">
        <f t="shared" si="191"/>
        <v>16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6">
        <f t="shared" si="190"/>
        <v>41905.636469907404</v>
      </c>
      <c r="L4052" s="18">
        <f t="shared" si="189"/>
        <v>41935.636469907404</v>
      </c>
      <c r="M4052" t="b">
        <v>0</v>
      </c>
      <c r="N4052">
        <v>1</v>
      </c>
      <c r="O4052" t="b">
        <v>0</v>
      </c>
      <c r="P4052" t="s">
        <v>8269</v>
      </c>
      <c r="Q4052" s="12" t="s">
        <v>8314</v>
      </c>
      <c r="R4052" s="12" t="s">
        <v>8315</v>
      </c>
      <c r="S4052">
        <f t="shared" si="191"/>
        <v>1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6">
        <f t="shared" si="190"/>
        <v>41761.810150462967</v>
      </c>
      <c r="L4053" s="18">
        <f t="shared" si="189"/>
        <v>41768.286805555559</v>
      </c>
      <c r="M4053" t="b">
        <v>0</v>
      </c>
      <c r="N4053">
        <v>0</v>
      </c>
      <c r="O4053" t="b">
        <v>0</v>
      </c>
      <c r="P4053" t="s">
        <v>8269</v>
      </c>
      <c r="Q4053" s="12" t="s">
        <v>8314</v>
      </c>
      <c r="R4053" s="12" t="s">
        <v>8315</v>
      </c>
      <c r="S4053">
        <f t="shared" si="191"/>
        <v>0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6">
        <f t="shared" si="190"/>
        <v>41865.878657407404</v>
      </c>
      <c r="L4054" s="18">
        <f t="shared" si="189"/>
        <v>41925.878657407404</v>
      </c>
      <c r="M4054" t="b">
        <v>0</v>
      </c>
      <c r="N4054">
        <v>13</v>
      </c>
      <c r="O4054" t="b">
        <v>0</v>
      </c>
      <c r="P4054" t="s">
        <v>8269</v>
      </c>
      <c r="Q4054" s="12" t="s">
        <v>8314</v>
      </c>
      <c r="R4054" s="12" t="s">
        <v>8315</v>
      </c>
      <c r="S4054">
        <f t="shared" si="191"/>
        <v>86.62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6">
        <f t="shared" si="190"/>
        <v>41928.690138888887</v>
      </c>
      <c r="L4055" s="18">
        <f t="shared" si="189"/>
        <v>41958.833333333328</v>
      </c>
      <c r="M4055" t="b">
        <v>0</v>
      </c>
      <c r="N4055">
        <v>2</v>
      </c>
      <c r="O4055" t="b">
        <v>0</v>
      </c>
      <c r="P4055" t="s">
        <v>8269</v>
      </c>
      <c r="Q4055" s="12" t="s">
        <v>8314</v>
      </c>
      <c r="R4055" s="12" t="s">
        <v>8315</v>
      </c>
      <c r="S4055">
        <f t="shared" si="191"/>
        <v>55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6">
        <f t="shared" si="190"/>
        <v>42613.841261574074</v>
      </c>
      <c r="L4056" s="18">
        <f t="shared" si="189"/>
        <v>42644.166666666672</v>
      </c>
      <c r="M4056" t="b">
        <v>0</v>
      </c>
      <c r="N4056">
        <v>0</v>
      </c>
      <c r="O4056" t="b">
        <v>0</v>
      </c>
      <c r="P4056" t="s">
        <v>8269</v>
      </c>
      <c r="Q4056" s="12" t="s">
        <v>8314</v>
      </c>
      <c r="R4056" s="12" t="s">
        <v>8315</v>
      </c>
      <c r="S4056">
        <f t="shared" si="191"/>
        <v>0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6">
        <f t="shared" si="190"/>
        <v>41779.648506944446</v>
      </c>
      <c r="L4057" s="18">
        <f t="shared" si="189"/>
        <v>41809.648506944446</v>
      </c>
      <c r="M4057" t="b">
        <v>0</v>
      </c>
      <c r="N4057">
        <v>21</v>
      </c>
      <c r="O4057" t="b">
        <v>0</v>
      </c>
      <c r="P4057" t="s">
        <v>8269</v>
      </c>
      <c r="Q4057" s="12" t="s">
        <v>8314</v>
      </c>
      <c r="R4057" s="12" t="s">
        <v>8315</v>
      </c>
      <c r="S4057">
        <f t="shared" si="191"/>
        <v>41.95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6">
        <f t="shared" si="190"/>
        <v>42534.933321759265</v>
      </c>
      <c r="L4058" s="18">
        <f t="shared" si="189"/>
        <v>42554.832638888889</v>
      </c>
      <c r="M4058" t="b">
        <v>0</v>
      </c>
      <c r="N4058">
        <v>9</v>
      </c>
      <c r="O4058" t="b">
        <v>0</v>
      </c>
      <c r="P4058" t="s">
        <v>8269</v>
      </c>
      <c r="Q4058" s="12" t="s">
        <v>8314</v>
      </c>
      <c r="R4058" s="12" t="s">
        <v>8315</v>
      </c>
      <c r="S4058">
        <f t="shared" si="191"/>
        <v>88.33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6">
        <f t="shared" si="190"/>
        <v>42310.968518518523</v>
      </c>
      <c r="L4059" s="18">
        <f t="shared" si="189"/>
        <v>42333.958333333328</v>
      </c>
      <c r="M4059" t="b">
        <v>0</v>
      </c>
      <c r="N4059">
        <v>6</v>
      </c>
      <c r="O4059" t="b">
        <v>0</v>
      </c>
      <c r="P4059" t="s">
        <v>8269</v>
      </c>
      <c r="Q4059" s="12" t="s">
        <v>8314</v>
      </c>
      <c r="R4059" s="12" t="s">
        <v>8315</v>
      </c>
      <c r="S4059">
        <f t="shared" si="191"/>
        <v>129.16999999999999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6">
        <f t="shared" si="190"/>
        <v>42446.060694444444</v>
      </c>
      <c r="L4060" s="18">
        <f t="shared" si="189"/>
        <v>42461.165972222225</v>
      </c>
      <c r="M4060" t="b">
        <v>0</v>
      </c>
      <c r="N4060">
        <v>4</v>
      </c>
      <c r="O4060" t="b">
        <v>0</v>
      </c>
      <c r="P4060" t="s">
        <v>8269</v>
      </c>
      <c r="Q4060" s="12" t="s">
        <v>8314</v>
      </c>
      <c r="R4060" s="12" t="s">
        <v>8315</v>
      </c>
      <c r="S4060">
        <f t="shared" si="191"/>
        <v>23.75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6">
        <f t="shared" si="190"/>
        <v>41866.640648148146</v>
      </c>
      <c r="L4061" s="18">
        <f t="shared" si="189"/>
        <v>41898.125</v>
      </c>
      <c r="M4061" t="b">
        <v>0</v>
      </c>
      <c r="N4061">
        <v>7</v>
      </c>
      <c r="O4061" t="b">
        <v>0</v>
      </c>
      <c r="P4061" t="s">
        <v>8269</v>
      </c>
      <c r="Q4061" s="12" t="s">
        <v>8314</v>
      </c>
      <c r="R4061" s="12" t="s">
        <v>8315</v>
      </c>
      <c r="S4061">
        <f t="shared" si="191"/>
        <v>35.71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6">
        <f t="shared" si="190"/>
        <v>41779.695092592592</v>
      </c>
      <c r="L4062" s="18">
        <f t="shared" si="189"/>
        <v>41813.666666666664</v>
      </c>
      <c r="M4062" t="b">
        <v>0</v>
      </c>
      <c r="N4062">
        <v>5</v>
      </c>
      <c r="O4062" t="b">
        <v>0</v>
      </c>
      <c r="P4062" t="s">
        <v>8269</v>
      </c>
      <c r="Q4062" s="12" t="s">
        <v>8314</v>
      </c>
      <c r="R4062" s="12" t="s">
        <v>8315</v>
      </c>
      <c r="S4062">
        <f t="shared" si="191"/>
        <v>57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6">
        <f t="shared" si="190"/>
        <v>42421.141469907408</v>
      </c>
      <c r="L4063" s="18">
        <f t="shared" si="189"/>
        <v>42481.099803240737</v>
      </c>
      <c r="M4063" t="b">
        <v>0</v>
      </c>
      <c r="N4063">
        <v>0</v>
      </c>
      <c r="O4063" t="b">
        <v>0</v>
      </c>
      <c r="P4063" t="s">
        <v>8269</v>
      </c>
      <c r="Q4063" s="12" t="s">
        <v>8314</v>
      </c>
      <c r="R4063" s="12" t="s">
        <v>8315</v>
      </c>
      <c r="S4063">
        <f t="shared" si="191"/>
        <v>0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6">
        <f t="shared" si="190"/>
        <v>42523.739212962959</v>
      </c>
      <c r="L4064" s="18">
        <f t="shared" si="189"/>
        <v>42553.739212962959</v>
      </c>
      <c r="M4064" t="b">
        <v>0</v>
      </c>
      <c r="N4064">
        <v>3</v>
      </c>
      <c r="O4064" t="b">
        <v>0</v>
      </c>
      <c r="P4064" t="s">
        <v>8269</v>
      </c>
      <c r="Q4064" s="12" t="s">
        <v>8314</v>
      </c>
      <c r="R4064" s="12" t="s">
        <v>8315</v>
      </c>
      <c r="S4064">
        <f t="shared" si="191"/>
        <v>163.33000000000001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6">
        <f t="shared" si="190"/>
        <v>41787.681527777779</v>
      </c>
      <c r="L4065" s="18">
        <f t="shared" si="189"/>
        <v>41817.681527777779</v>
      </c>
      <c r="M4065" t="b">
        <v>0</v>
      </c>
      <c r="N4065">
        <v>9</v>
      </c>
      <c r="O4065" t="b">
        <v>0</v>
      </c>
      <c r="P4065" t="s">
        <v>8269</v>
      </c>
      <c r="Q4065" s="12" t="s">
        <v>8314</v>
      </c>
      <c r="R4065" s="12" t="s">
        <v>8315</v>
      </c>
      <c r="S4065">
        <f t="shared" si="191"/>
        <v>15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6">
        <f t="shared" si="190"/>
        <v>42093.588263888887</v>
      </c>
      <c r="L4066" s="18">
        <f t="shared" si="189"/>
        <v>42123.588263888887</v>
      </c>
      <c r="M4066" t="b">
        <v>0</v>
      </c>
      <c r="N4066">
        <v>6</v>
      </c>
      <c r="O4066" t="b">
        <v>0</v>
      </c>
      <c r="P4066" t="s">
        <v>8269</v>
      </c>
      <c r="Q4066" s="12" t="s">
        <v>8314</v>
      </c>
      <c r="R4066" s="12" t="s">
        <v>8315</v>
      </c>
      <c r="S4066">
        <f t="shared" si="191"/>
        <v>64.17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6">
        <f t="shared" si="190"/>
        <v>41833.951516203706</v>
      </c>
      <c r="L4067" s="18">
        <f t="shared" si="189"/>
        <v>41863.951516203706</v>
      </c>
      <c r="M4067" t="b">
        <v>0</v>
      </c>
      <c r="N4067">
        <v>4</v>
      </c>
      <c r="O4067" t="b">
        <v>0</v>
      </c>
      <c r="P4067" t="s">
        <v>8269</v>
      </c>
      <c r="Q4067" s="12" t="s">
        <v>8314</v>
      </c>
      <c r="R4067" s="12" t="s">
        <v>8315</v>
      </c>
      <c r="S4067">
        <f t="shared" si="191"/>
        <v>6.75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6">
        <f t="shared" si="190"/>
        <v>42479.039212962962</v>
      </c>
      <c r="L4068" s="18">
        <f t="shared" si="189"/>
        <v>42509.039212962962</v>
      </c>
      <c r="M4068" t="b">
        <v>0</v>
      </c>
      <c r="N4068">
        <v>1</v>
      </c>
      <c r="O4068" t="b">
        <v>0</v>
      </c>
      <c r="P4068" t="s">
        <v>8269</v>
      </c>
      <c r="Q4068" s="12" t="s">
        <v>8314</v>
      </c>
      <c r="R4068" s="12" t="s">
        <v>8315</v>
      </c>
      <c r="S4068">
        <f t="shared" si="191"/>
        <v>25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6">
        <f t="shared" si="190"/>
        <v>42235.117476851854</v>
      </c>
      <c r="L4069" s="18">
        <f t="shared" si="189"/>
        <v>42275.117476851854</v>
      </c>
      <c r="M4069" t="b">
        <v>0</v>
      </c>
      <c r="N4069">
        <v>17</v>
      </c>
      <c r="O4069" t="b">
        <v>0</v>
      </c>
      <c r="P4069" t="s">
        <v>8269</v>
      </c>
      <c r="Q4069" s="12" t="s">
        <v>8314</v>
      </c>
      <c r="R4069" s="12" t="s">
        <v>8315</v>
      </c>
      <c r="S4069">
        <f t="shared" si="191"/>
        <v>179.12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6">
        <f t="shared" si="190"/>
        <v>42718.963599537034</v>
      </c>
      <c r="L4070" s="18">
        <f t="shared" si="189"/>
        <v>42748.961805555555</v>
      </c>
      <c r="M4070" t="b">
        <v>0</v>
      </c>
      <c r="N4070">
        <v>1</v>
      </c>
      <c r="O4070" t="b">
        <v>0</v>
      </c>
      <c r="P4070" t="s">
        <v>8269</v>
      </c>
      <c r="Q4070" s="12" t="s">
        <v>8314</v>
      </c>
      <c r="R4070" s="12" t="s">
        <v>8315</v>
      </c>
      <c r="S4070">
        <f t="shared" si="191"/>
        <v>34.950000000000003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6">
        <f t="shared" si="190"/>
        <v>42022.661527777775</v>
      </c>
      <c r="L4071" s="18">
        <f t="shared" si="189"/>
        <v>42063.5</v>
      </c>
      <c r="M4071" t="b">
        <v>0</v>
      </c>
      <c r="N4071">
        <v>13</v>
      </c>
      <c r="O4071" t="b">
        <v>0</v>
      </c>
      <c r="P4071" t="s">
        <v>8269</v>
      </c>
      <c r="Q4071" s="12" t="s">
        <v>8314</v>
      </c>
      <c r="R4071" s="12" t="s">
        <v>8315</v>
      </c>
      <c r="S4071">
        <f t="shared" si="191"/>
        <v>33.08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6">
        <f t="shared" si="190"/>
        <v>42031.666898148149</v>
      </c>
      <c r="L4072" s="18">
        <f t="shared" si="189"/>
        <v>42064.125</v>
      </c>
      <c r="M4072" t="b">
        <v>0</v>
      </c>
      <c r="N4072">
        <v>6</v>
      </c>
      <c r="O4072" t="b">
        <v>0</v>
      </c>
      <c r="P4072" t="s">
        <v>8269</v>
      </c>
      <c r="Q4072" s="12" t="s">
        <v>8314</v>
      </c>
      <c r="R4072" s="12" t="s">
        <v>8315</v>
      </c>
      <c r="S4072">
        <f t="shared" si="191"/>
        <v>27.5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6">
        <f t="shared" si="190"/>
        <v>42700.804756944446</v>
      </c>
      <c r="L4073" s="18">
        <f t="shared" si="189"/>
        <v>42730.804756944446</v>
      </c>
      <c r="M4073" t="b">
        <v>0</v>
      </c>
      <c r="N4073">
        <v>0</v>
      </c>
      <c r="O4073" t="b">
        <v>0</v>
      </c>
      <c r="P4073" t="s">
        <v>8269</v>
      </c>
      <c r="Q4073" s="12" t="s">
        <v>8314</v>
      </c>
      <c r="R4073" s="12" t="s">
        <v>8315</v>
      </c>
      <c r="S4073">
        <f t="shared" si="191"/>
        <v>0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6">
        <f t="shared" si="190"/>
        <v>41812.77443287037</v>
      </c>
      <c r="L4074" s="18">
        <f t="shared" si="189"/>
        <v>41872.77443287037</v>
      </c>
      <c r="M4074" t="b">
        <v>0</v>
      </c>
      <c r="N4074">
        <v>2</v>
      </c>
      <c r="O4074" t="b">
        <v>0</v>
      </c>
      <c r="P4074" t="s">
        <v>8269</v>
      </c>
      <c r="Q4074" s="12" t="s">
        <v>8314</v>
      </c>
      <c r="R4074" s="12" t="s">
        <v>8315</v>
      </c>
      <c r="S4074">
        <f t="shared" si="191"/>
        <v>2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6">
        <f t="shared" si="190"/>
        <v>42078.34520833334</v>
      </c>
      <c r="L4075" s="18">
        <f t="shared" si="189"/>
        <v>42133.166666666672</v>
      </c>
      <c r="M4075" t="b">
        <v>0</v>
      </c>
      <c r="N4075">
        <v>2</v>
      </c>
      <c r="O4075" t="b">
        <v>0</v>
      </c>
      <c r="P4075" t="s">
        <v>8269</v>
      </c>
      <c r="Q4075" s="12" t="s">
        <v>8314</v>
      </c>
      <c r="R4075" s="12" t="s">
        <v>8315</v>
      </c>
      <c r="S4075">
        <f t="shared" si="191"/>
        <v>18.5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6">
        <f t="shared" si="190"/>
        <v>42283.552951388891</v>
      </c>
      <c r="L4076" s="18">
        <f t="shared" si="189"/>
        <v>42313.594618055555</v>
      </c>
      <c r="M4076" t="b">
        <v>0</v>
      </c>
      <c r="N4076">
        <v>21</v>
      </c>
      <c r="O4076" t="b">
        <v>0</v>
      </c>
      <c r="P4076" t="s">
        <v>8269</v>
      </c>
      <c r="Q4076" s="12" t="s">
        <v>8314</v>
      </c>
      <c r="R4076" s="12" t="s">
        <v>8315</v>
      </c>
      <c r="S4076">
        <f t="shared" si="191"/>
        <v>35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6">
        <f t="shared" si="190"/>
        <v>41779.045937499999</v>
      </c>
      <c r="L4077" s="18">
        <f t="shared" si="189"/>
        <v>41820.727777777778</v>
      </c>
      <c r="M4077" t="b">
        <v>0</v>
      </c>
      <c r="N4077">
        <v>13</v>
      </c>
      <c r="O4077" t="b">
        <v>0</v>
      </c>
      <c r="P4077" t="s">
        <v>8269</v>
      </c>
      <c r="Q4077" s="12" t="s">
        <v>8314</v>
      </c>
      <c r="R4077" s="12" t="s">
        <v>8315</v>
      </c>
      <c r="S4077">
        <f t="shared" si="191"/>
        <v>44.31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6">
        <f t="shared" si="190"/>
        <v>41905.795706018522</v>
      </c>
      <c r="L4078" s="18">
        <f t="shared" si="189"/>
        <v>41933.82708333333</v>
      </c>
      <c r="M4078" t="b">
        <v>0</v>
      </c>
      <c r="N4078">
        <v>0</v>
      </c>
      <c r="O4078" t="b">
        <v>0</v>
      </c>
      <c r="P4078" t="s">
        <v>8269</v>
      </c>
      <c r="Q4078" s="12" t="s">
        <v>8314</v>
      </c>
      <c r="R4078" s="12" t="s">
        <v>8315</v>
      </c>
      <c r="S4078">
        <f t="shared" si="191"/>
        <v>0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6">
        <f t="shared" si="190"/>
        <v>42695.7105787037</v>
      </c>
      <c r="L4079" s="18">
        <f t="shared" si="189"/>
        <v>42725.7105787037</v>
      </c>
      <c r="M4079" t="b">
        <v>0</v>
      </c>
      <c r="N4079">
        <v>6</v>
      </c>
      <c r="O4079" t="b">
        <v>0</v>
      </c>
      <c r="P4079" t="s">
        <v>8269</v>
      </c>
      <c r="Q4079" s="12" t="s">
        <v>8314</v>
      </c>
      <c r="R4079" s="12" t="s">
        <v>8315</v>
      </c>
      <c r="S4079">
        <f t="shared" si="191"/>
        <v>222.5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6">
        <f t="shared" si="190"/>
        <v>42732.787523148145</v>
      </c>
      <c r="L4080" s="18">
        <f t="shared" si="189"/>
        <v>42762.787523148145</v>
      </c>
      <c r="M4080" t="b">
        <v>0</v>
      </c>
      <c r="N4080">
        <v>0</v>
      </c>
      <c r="O4080" t="b">
        <v>0</v>
      </c>
      <c r="P4080" t="s">
        <v>8269</v>
      </c>
      <c r="Q4080" s="12" t="s">
        <v>8314</v>
      </c>
      <c r="R4080" s="12" t="s">
        <v>8315</v>
      </c>
      <c r="S4080">
        <f t="shared" si="191"/>
        <v>0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6">
        <f t="shared" si="190"/>
        <v>42510.938900462963</v>
      </c>
      <c r="L4081" s="18">
        <f t="shared" si="189"/>
        <v>42540.938900462963</v>
      </c>
      <c r="M4081" t="b">
        <v>0</v>
      </c>
      <c r="N4081">
        <v>1</v>
      </c>
      <c r="O4081" t="b">
        <v>0</v>
      </c>
      <c r="P4081" t="s">
        <v>8269</v>
      </c>
      <c r="Q4081" s="12" t="s">
        <v>8314</v>
      </c>
      <c r="R4081" s="12" t="s">
        <v>8315</v>
      </c>
      <c r="S4081">
        <f t="shared" si="191"/>
        <v>5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6">
        <f t="shared" si="190"/>
        <v>42511.698101851856</v>
      </c>
      <c r="L4082" s="18">
        <f t="shared" si="189"/>
        <v>42535.787500000006</v>
      </c>
      <c r="M4082" t="b">
        <v>0</v>
      </c>
      <c r="N4082">
        <v>0</v>
      </c>
      <c r="O4082" t="b">
        <v>0</v>
      </c>
      <c r="P4082" t="s">
        <v>8269</v>
      </c>
      <c r="Q4082" s="12" t="s">
        <v>8314</v>
      </c>
      <c r="R4082" s="12" t="s">
        <v>8315</v>
      </c>
      <c r="S4082">
        <f t="shared" si="191"/>
        <v>0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6">
        <f t="shared" si="190"/>
        <v>42041.581307870365</v>
      </c>
      <c r="L4083" s="18">
        <f t="shared" si="189"/>
        <v>42071.539641203708</v>
      </c>
      <c r="M4083" t="b">
        <v>0</v>
      </c>
      <c r="N4083">
        <v>12</v>
      </c>
      <c r="O4083" t="b">
        <v>0</v>
      </c>
      <c r="P4083" t="s">
        <v>8269</v>
      </c>
      <c r="Q4083" s="12" t="s">
        <v>8314</v>
      </c>
      <c r="R4083" s="12" t="s">
        <v>8315</v>
      </c>
      <c r="S4083">
        <f t="shared" si="191"/>
        <v>29.17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6">
        <f t="shared" si="190"/>
        <v>42307.189270833333</v>
      </c>
      <c r="L4084" s="18">
        <f t="shared" si="189"/>
        <v>42322.958333333328</v>
      </c>
      <c r="M4084" t="b">
        <v>0</v>
      </c>
      <c r="N4084">
        <v>2</v>
      </c>
      <c r="O4084" t="b">
        <v>0</v>
      </c>
      <c r="P4084" t="s">
        <v>8269</v>
      </c>
      <c r="Q4084" s="12" t="s">
        <v>8314</v>
      </c>
      <c r="R4084" s="12" t="s">
        <v>8315</v>
      </c>
      <c r="S4084">
        <f t="shared" si="191"/>
        <v>1.5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6">
        <f t="shared" si="190"/>
        <v>42353.761759259258</v>
      </c>
      <c r="L4085" s="18">
        <f t="shared" si="189"/>
        <v>42383.761759259258</v>
      </c>
      <c r="M4085" t="b">
        <v>0</v>
      </c>
      <c r="N4085">
        <v>6</v>
      </c>
      <c r="O4085" t="b">
        <v>0</v>
      </c>
      <c r="P4085" t="s">
        <v>8269</v>
      </c>
      <c r="Q4085" s="12" t="s">
        <v>8314</v>
      </c>
      <c r="R4085" s="12" t="s">
        <v>8315</v>
      </c>
      <c r="S4085">
        <f t="shared" si="191"/>
        <v>126.5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6">
        <f t="shared" si="190"/>
        <v>42622.436412037037</v>
      </c>
      <c r="L4086" s="18">
        <f t="shared" si="189"/>
        <v>42652.436412037037</v>
      </c>
      <c r="M4086" t="b">
        <v>0</v>
      </c>
      <c r="N4086">
        <v>1</v>
      </c>
      <c r="O4086" t="b">
        <v>0</v>
      </c>
      <c r="P4086" t="s">
        <v>8269</v>
      </c>
      <c r="Q4086" s="12" t="s">
        <v>8314</v>
      </c>
      <c r="R4086" s="12" t="s">
        <v>8315</v>
      </c>
      <c r="S4086">
        <f t="shared" si="191"/>
        <v>10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6">
        <f t="shared" si="190"/>
        <v>42058.603877314818</v>
      </c>
      <c r="L4087" s="18">
        <f t="shared" si="189"/>
        <v>42087.165972222225</v>
      </c>
      <c r="M4087" t="b">
        <v>0</v>
      </c>
      <c r="N4087">
        <v>1</v>
      </c>
      <c r="O4087" t="b">
        <v>0</v>
      </c>
      <c r="P4087" t="s">
        <v>8269</v>
      </c>
      <c r="Q4087" s="12" t="s">
        <v>8314</v>
      </c>
      <c r="R4087" s="12" t="s">
        <v>8315</v>
      </c>
      <c r="S4087">
        <f t="shared" si="191"/>
        <v>10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6">
        <f t="shared" si="190"/>
        <v>42304.940960648149</v>
      </c>
      <c r="L4088" s="18">
        <f t="shared" si="189"/>
        <v>42329.166666666672</v>
      </c>
      <c r="M4088" t="b">
        <v>0</v>
      </c>
      <c r="N4088">
        <v>5</v>
      </c>
      <c r="O4088" t="b">
        <v>0</v>
      </c>
      <c r="P4088" t="s">
        <v>8269</v>
      </c>
      <c r="Q4088" s="12" t="s">
        <v>8314</v>
      </c>
      <c r="R4088" s="12" t="s">
        <v>8315</v>
      </c>
      <c r="S4088">
        <f t="shared" si="191"/>
        <v>9.4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6">
        <f t="shared" si="190"/>
        <v>42538.742893518516</v>
      </c>
      <c r="L4089" s="18">
        <f t="shared" si="189"/>
        <v>42568.742893518516</v>
      </c>
      <c r="M4089" t="b">
        <v>0</v>
      </c>
      <c r="N4089">
        <v>0</v>
      </c>
      <c r="O4089" t="b">
        <v>0</v>
      </c>
      <c r="P4089" t="s">
        <v>8269</v>
      </c>
      <c r="Q4089" s="12" t="s">
        <v>8314</v>
      </c>
      <c r="R4089" s="12" t="s">
        <v>8315</v>
      </c>
      <c r="S4089">
        <f t="shared" si="191"/>
        <v>0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6">
        <f t="shared" si="190"/>
        <v>41990.612546296295</v>
      </c>
      <c r="L4090" s="18">
        <f t="shared" si="189"/>
        <v>42020.434722222228</v>
      </c>
      <c r="M4090" t="b">
        <v>0</v>
      </c>
      <c r="N4090">
        <v>3</v>
      </c>
      <c r="O4090" t="b">
        <v>0</v>
      </c>
      <c r="P4090" t="s">
        <v>8269</v>
      </c>
      <c r="Q4090" s="12" t="s">
        <v>8314</v>
      </c>
      <c r="R4090" s="12" t="s">
        <v>8315</v>
      </c>
      <c r="S4090">
        <f t="shared" si="191"/>
        <v>72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6">
        <f t="shared" si="190"/>
        <v>42122.732499999998</v>
      </c>
      <c r="L4091" s="18">
        <f t="shared" si="189"/>
        <v>42155.732638888891</v>
      </c>
      <c r="M4091" t="b">
        <v>0</v>
      </c>
      <c r="N4091">
        <v>8</v>
      </c>
      <c r="O4091" t="b">
        <v>0</v>
      </c>
      <c r="P4091" t="s">
        <v>8269</v>
      </c>
      <c r="Q4091" s="12" t="s">
        <v>8314</v>
      </c>
      <c r="R4091" s="12" t="s">
        <v>8315</v>
      </c>
      <c r="S4091">
        <f t="shared" si="191"/>
        <v>30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6">
        <f t="shared" si="190"/>
        <v>42209.67288194444</v>
      </c>
      <c r="L4092" s="18">
        <f t="shared" si="189"/>
        <v>42223.625</v>
      </c>
      <c r="M4092" t="b">
        <v>0</v>
      </c>
      <c r="N4092">
        <v>3</v>
      </c>
      <c r="O4092" t="b">
        <v>0</v>
      </c>
      <c r="P4092" t="s">
        <v>8269</v>
      </c>
      <c r="Q4092" s="12" t="s">
        <v>8314</v>
      </c>
      <c r="R4092" s="12" t="s">
        <v>8315</v>
      </c>
      <c r="S4092">
        <f t="shared" si="191"/>
        <v>10.67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6">
        <f t="shared" si="190"/>
        <v>41990.506377314814</v>
      </c>
      <c r="L4093" s="18">
        <f t="shared" si="189"/>
        <v>42020.506377314814</v>
      </c>
      <c r="M4093" t="b">
        <v>0</v>
      </c>
      <c r="N4093">
        <v>8</v>
      </c>
      <c r="O4093" t="b">
        <v>0</v>
      </c>
      <c r="P4093" t="s">
        <v>8269</v>
      </c>
      <c r="Q4093" s="12" t="s">
        <v>8314</v>
      </c>
      <c r="R4093" s="12" t="s">
        <v>8315</v>
      </c>
      <c r="S4093">
        <f t="shared" si="191"/>
        <v>25.5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6">
        <f t="shared" si="190"/>
        <v>42039.194988425923</v>
      </c>
      <c r="L4094" s="18">
        <f t="shared" si="189"/>
        <v>42099.153321759266</v>
      </c>
      <c r="M4094" t="b">
        <v>0</v>
      </c>
      <c r="N4094">
        <v>1</v>
      </c>
      <c r="O4094" t="b">
        <v>0</v>
      </c>
      <c r="P4094" t="s">
        <v>8269</v>
      </c>
      <c r="Q4094" s="12" t="s">
        <v>8314</v>
      </c>
      <c r="R4094" s="12" t="s">
        <v>8315</v>
      </c>
      <c r="S4094">
        <f t="shared" si="191"/>
        <v>20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6">
        <f t="shared" si="190"/>
        <v>42178.815891203703</v>
      </c>
      <c r="L4095" s="18">
        <f t="shared" si="189"/>
        <v>42238.815891203703</v>
      </c>
      <c r="M4095" t="b">
        <v>0</v>
      </c>
      <c r="N4095">
        <v>4</v>
      </c>
      <c r="O4095" t="b">
        <v>0</v>
      </c>
      <c r="P4095" t="s">
        <v>8269</v>
      </c>
      <c r="Q4095" s="12" t="s">
        <v>8314</v>
      </c>
      <c r="R4095" s="12" t="s">
        <v>8315</v>
      </c>
      <c r="S4095">
        <f t="shared" si="191"/>
        <v>15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6">
        <f t="shared" si="190"/>
        <v>41890.086805555555</v>
      </c>
      <c r="L4096" s="18">
        <f t="shared" si="189"/>
        <v>41934.207638888889</v>
      </c>
      <c r="M4096" t="b">
        <v>0</v>
      </c>
      <c r="N4096">
        <v>8</v>
      </c>
      <c r="O4096" t="b">
        <v>0</v>
      </c>
      <c r="P4096" t="s">
        <v>8269</v>
      </c>
      <c r="Q4096" s="12" t="s">
        <v>8314</v>
      </c>
      <c r="R4096" s="12" t="s">
        <v>8315</v>
      </c>
      <c r="S4096">
        <f t="shared" si="191"/>
        <v>91.25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6">
        <f t="shared" si="190"/>
        <v>42693.031828703708</v>
      </c>
      <c r="L4097" s="18">
        <f t="shared" si="189"/>
        <v>42723.031828703708</v>
      </c>
      <c r="M4097" t="b">
        <v>0</v>
      </c>
      <c r="N4097">
        <v>1</v>
      </c>
      <c r="O4097" t="b">
        <v>0</v>
      </c>
      <c r="P4097" t="s">
        <v>8269</v>
      </c>
      <c r="Q4097" s="12" t="s">
        <v>8314</v>
      </c>
      <c r="R4097" s="12" t="s">
        <v>8315</v>
      </c>
      <c r="S4097">
        <f t="shared" si="191"/>
        <v>800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6">
        <f t="shared" si="190"/>
        <v>42750.530312499999</v>
      </c>
      <c r="L4098" s="18">
        <f t="shared" ref="L4098:L4115" si="192"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8269</v>
      </c>
      <c r="Q4098" s="12" t="s">
        <v>8314</v>
      </c>
      <c r="R4098" s="12" t="s">
        <v>8315</v>
      </c>
      <c r="S4098">
        <f t="shared" si="191"/>
        <v>80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6">
        <f t="shared" ref="K4099:K4115" si="193">(((J4099/60)/60)/24)+DATE(1970,1,1)</f>
        <v>42344.824502314819</v>
      </c>
      <c r="L4099" s="18">
        <f t="shared" si="192"/>
        <v>42400.996527777781</v>
      </c>
      <c r="M4099" t="b">
        <v>0</v>
      </c>
      <c r="N4099">
        <v>0</v>
      </c>
      <c r="O4099" t="b">
        <v>0</v>
      </c>
      <c r="P4099" t="s">
        <v>8269</v>
      </c>
      <c r="Q4099" s="12" t="s">
        <v>8314</v>
      </c>
      <c r="R4099" s="12" t="s">
        <v>8315</v>
      </c>
      <c r="S4099">
        <f t="shared" ref="S4099:S4115" si="194">IFERROR(ROUND(E4099/N4099,2),0)</f>
        <v>0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6">
        <f t="shared" si="193"/>
        <v>42495.722187499996</v>
      </c>
      <c r="L4100" s="18">
        <f t="shared" si="192"/>
        <v>42525.722187499996</v>
      </c>
      <c r="M4100" t="b">
        <v>0</v>
      </c>
      <c r="N4100">
        <v>0</v>
      </c>
      <c r="O4100" t="b">
        <v>0</v>
      </c>
      <c r="P4100" t="s">
        <v>8269</v>
      </c>
      <c r="Q4100" s="12" t="s">
        <v>8314</v>
      </c>
      <c r="R4100" s="12" t="s">
        <v>8315</v>
      </c>
      <c r="S4100">
        <f t="shared" si="194"/>
        <v>0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6">
        <f t="shared" si="193"/>
        <v>42570.850381944445</v>
      </c>
      <c r="L4101" s="18">
        <f t="shared" si="192"/>
        <v>42615.850381944445</v>
      </c>
      <c r="M4101" t="b">
        <v>0</v>
      </c>
      <c r="N4101">
        <v>1</v>
      </c>
      <c r="O4101" t="b">
        <v>0</v>
      </c>
      <c r="P4101" t="s">
        <v>8269</v>
      </c>
      <c r="Q4101" s="12" t="s">
        <v>8314</v>
      </c>
      <c r="R4101" s="12" t="s">
        <v>8315</v>
      </c>
      <c r="S4101">
        <f t="shared" si="194"/>
        <v>50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6">
        <f t="shared" si="193"/>
        <v>41927.124884259261</v>
      </c>
      <c r="L4102" s="18">
        <f t="shared" si="192"/>
        <v>41937.124884259261</v>
      </c>
      <c r="M4102" t="b">
        <v>0</v>
      </c>
      <c r="N4102">
        <v>0</v>
      </c>
      <c r="O4102" t="b">
        <v>0</v>
      </c>
      <c r="P4102" t="s">
        <v>8269</v>
      </c>
      <c r="Q4102" s="12" t="s">
        <v>8314</v>
      </c>
      <c r="R4102" s="12" t="s">
        <v>8315</v>
      </c>
      <c r="S4102">
        <f t="shared" si="194"/>
        <v>0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6">
        <f t="shared" si="193"/>
        <v>42730.903726851851</v>
      </c>
      <c r="L4103" s="18">
        <f t="shared" si="192"/>
        <v>42760.903726851851</v>
      </c>
      <c r="M4103" t="b">
        <v>0</v>
      </c>
      <c r="N4103">
        <v>0</v>
      </c>
      <c r="O4103" t="b">
        <v>0</v>
      </c>
      <c r="P4103" t="s">
        <v>8269</v>
      </c>
      <c r="Q4103" s="12" t="s">
        <v>8314</v>
      </c>
      <c r="R4103" s="12" t="s">
        <v>8315</v>
      </c>
      <c r="S4103">
        <f t="shared" si="194"/>
        <v>0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6">
        <f t="shared" si="193"/>
        <v>42475.848067129627</v>
      </c>
      <c r="L4104" s="18">
        <f t="shared" si="192"/>
        <v>42505.848067129627</v>
      </c>
      <c r="M4104" t="b">
        <v>0</v>
      </c>
      <c r="N4104">
        <v>6</v>
      </c>
      <c r="O4104" t="b">
        <v>0</v>
      </c>
      <c r="P4104" t="s">
        <v>8269</v>
      </c>
      <c r="Q4104" s="12" t="s">
        <v>8314</v>
      </c>
      <c r="R4104" s="12" t="s">
        <v>8315</v>
      </c>
      <c r="S4104">
        <f t="shared" si="194"/>
        <v>22.83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6">
        <f t="shared" si="193"/>
        <v>42188.83293981482</v>
      </c>
      <c r="L4105" s="18">
        <f t="shared" si="192"/>
        <v>42242.772222222222</v>
      </c>
      <c r="M4105" t="b">
        <v>0</v>
      </c>
      <c r="N4105">
        <v>6</v>
      </c>
      <c r="O4105" t="b">
        <v>0</v>
      </c>
      <c r="P4105" t="s">
        <v>8269</v>
      </c>
      <c r="Q4105" s="12" t="s">
        <v>8314</v>
      </c>
      <c r="R4105" s="12" t="s">
        <v>8315</v>
      </c>
      <c r="S4105">
        <f t="shared" si="194"/>
        <v>16.670000000000002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6">
        <f t="shared" si="193"/>
        <v>42640.278171296297</v>
      </c>
      <c r="L4106" s="18">
        <f t="shared" si="192"/>
        <v>42670.278171296297</v>
      </c>
      <c r="M4106" t="b">
        <v>0</v>
      </c>
      <c r="N4106">
        <v>14</v>
      </c>
      <c r="O4106" t="b">
        <v>0</v>
      </c>
      <c r="P4106" t="s">
        <v>8269</v>
      </c>
      <c r="Q4106" s="12" t="s">
        <v>8314</v>
      </c>
      <c r="R4106" s="12" t="s">
        <v>8315</v>
      </c>
      <c r="S4106">
        <f t="shared" si="194"/>
        <v>45.79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6">
        <f t="shared" si="193"/>
        <v>42697.010520833333</v>
      </c>
      <c r="L4107" s="18">
        <f t="shared" si="192"/>
        <v>42730.010520833333</v>
      </c>
      <c r="M4107" t="b">
        <v>0</v>
      </c>
      <c r="N4107">
        <v>6</v>
      </c>
      <c r="O4107" t="b">
        <v>0</v>
      </c>
      <c r="P4107" t="s">
        <v>8269</v>
      </c>
      <c r="Q4107" s="12" t="s">
        <v>8314</v>
      </c>
      <c r="R4107" s="12" t="s">
        <v>8315</v>
      </c>
      <c r="S4107">
        <f t="shared" si="194"/>
        <v>383.33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6">
        <f t="shared" si="193"/>
        <v>42053.049375000002</v>
      </c>
      <c r="L4108" s="18">
        <f t="shared" si="192"/>
        <v>42096.041666666672</v>
      </c>
      <c r="M4108" t="b">
        <v>0</v>
      </c>
      <c r="N4108">
        <v>33</v>
      </c>
      <c r="O4108" t="b">
        <v>0</v>
      </c>
      <c r="P4108" t="s">
        <v>8269</v>
      </c>
      <c r="Q4108" s="12" t="s">
        <v>8314</v>
      </c>
      <c r="R4108" s="12" t="s">
        <v>8315</v>
      </c>
      <c r="S4108">
        <f t="shared" si="194"/>
        <v>106.97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6">
        <f t="shared" si="193"/>
        <v>41883.916678240741</v>
      </c>
      <c r="L4109" s="18">
        <f t="shared" si="192"/>
        <v>41906.916678240741</v>
      </c>
      <c r="M4109" t="b">
        <v>0</v>
      </c>
      <c r="N4109">
        <v>4</v>
      </c>
      <c r="O4109" t="b">
        <v>0</v>
      </c>
      <c r="P4109" t="s">
        <v>8269</v>
      </c>
      <c r="Q4109" s="12" t="s">
        <v>8314</v>
      </c>
      <c r="R4109" s="12" t="s">
        <v>8315</v>
      </c>
      <c r="S4109">
        <f t="shared" si="194"/>
        <v>10.25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6">
        <f t="shared" si="193"/>
        <v>42767.031678240746</v>
      </c>
      <c r="L4110" s="18">
        <f t="shared" si="192"/>
        <v>42797.208333333328</v>
      </c>
      <c r="M4110" t="b">
        <v>0</v>
      </c>
      <c r="N4110">
        <v>1</v>
      </c>
      <c r="O4110" t="b">
        <v>0</v>
      </c>
      <c r="P4110" t="s">
        <v>8269</v>
      </c>
      <c r="Q4110" s="12" t="s">
        <v>8314</v>
      </c>
      <c r="R4110" s="12" t="s">
        <v>8315</v>
      </c>
      <c r="S4110">
        <f t="shared" si="194"/>
        <v>59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6">
        <f t="shared" si="193"/>
        <v>42307.539398148147</v>
      </c>
      <c r="L4111" s="18">
        <f t="shared" si="192"/>
        <v>42337.581064814818</v>
      </c>
      <c r="M4111" t="b">
        <v>0</v>
      </c>
      <c r="N4111">
        <v>0</v>
      </c>
      <c r="O4111" t="b">
        <v>0</v>
      </c>
      <c r="P4111" t="s">
        <v>8269</v>
      </c>
      <c r="Q4111" s="12" t="s">
        <v>8314</v>
      </c>
      <c r="R4111" s="12" t="s">
        <v>8315</v>
      </c>
      <c r="S4111">
        <f t="shared" si="194"/>
        <v>0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6">
        <f t="shared" si="193"/>
        <v>42512.626747685179</v>
      </c>
      <c r="L4112" s="18">
        <f t="shared" si="192"/>
        <v>42572.626747685179</v>
      </c>
      <c r="M4112" t="b">
        <v>0</v>
      </c>
      <c r="N4112">
        <v>6</v>
      </c>
      <c r="O4112" t="b">
        <v>0</v>
      </c>
      <c r="P4112" t="s">
        <v>8269</v>
      </c>
      <c r="Q4112" s="12" t="s">
        <v>8314</v>
      </c>
      <c r="R4112" s="12" t="s">
        <v>8315</v>
      </c>
      <c r="S4112">
        <f t="shared" si="194"/>
        <v>14.33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6">
        <f t="shared" si="193"/>
        <v>42029.135879629626</v>
      </c>
      <c r="L4113" s="18">
        <f t="shared" si="192"/>
        <v>42059.135879629626</v>
      </c>
      <c r="M4113" t="b">
        <v>0</v>
      </c>
      <c r="N4113">
        <v>6</v>
      </c>
      <c r="O4113" t="b">
        <v>0</v>
      </c>
      <c r="P4113" t="s">
        <v>8269</v>
      </c>
      <c r="Q4113" s="12" t="s">
        <v>8314</v>
      </c>
      <c r="R4113" s="12" t="s">
        <v>8315</v>
      </c>
      <c r="S4113">
        <f t="shared" si="194"/>
        <v>15.67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6">
        <f t="shared" si="193"/>
        <v>42400.946597222224</v>
      </c>
      <c r="L4114" s="18">
        <f t="shared" si="192"/>
        <v>42428</v>
      </c>
      <c r="M4114" t="b">
        <v>0</v>
      </c>
      <c r="N4114">
        <v>1</v>
      </c>
      <c r="O4114" t="b">
        <v>0</v>
      </c>
      <c r="P4114" t="s">
        <v>8269</v>
      </c>
      <c r="Q4114" s="12" t="s">
        <v>8314</v>
      </c>
      <c r="R4114" s="12" t="s">
        <v>8315</v>
      </c>
      <c r="S4114">
        <f t="shared" si="194"/>
        <v>1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6">
        <f t="shared" si="193"/>
        <v>42358.573182870372</v>
      </c>
      <c r="L4115" s="18">
        <f t="shared" si="192"/>
        <v>42377.273611111115</v>
      </c>
      <c r="M4115" t="b">
        <v>0</v>
      </c>
      <c r="N4115">
        <v>3</v>
      </c>
      <c r="O4115" t="b">
        <v>0</v>
      </c>
      <c r="P4115" t="s">
        <v>8269</v>
      </c>
      <c r="Q4115" s="12" t="s">
        <v>8314</v>
      </c>
      <c r="R4115" s="12" t="s">
        <v>8315</v>
      </c>
      <c r="S4115">
        <f t="shared" si="194"/>
        <v>1</v>
      </c>
    </row>
  </sheetData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"successful"</formula>
    </cfRule>
    <cfRule type="cellIs" dxfId="8" priority="9" operator="equal">
      <formula>"live"</formula>
    </cfRule>
  </conditionalFormatting>
  <conditionalFormatting sqref="R1:R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0E8AF-71D7-4B99-A626-E236CBCDBE61}">
  <dimension ref="A1:C14"/>
  <sheetViews>
    <sheetView workbookViewId="0">
      <selection activeCell="C15" sqref="C15"/>
    </sheetView>
  </sheetViews>
  <sheetFormatPr defaultRowHeight="14.5" x14ac:dyDescent="0.35"/>
  <cols>
    <col min="1" max="1" width="26.08984375" bestFit="1" customWidth="1"/>
    <col min="2" max="2" width="10.08984375" style="6" bestFit="1" customWidth="1"/>
    <col min="3" max="3" width="12.90625" style="8" bestFit="1" customWidth="1"/>
  </cols>
  <sheetData>
    <row r="1" spans="1:3" x14ac:dyDescent="0.35">
      <c r="B1" s="6" t="s">
        <v>8218</v>
      </c>
      <c r="C1" s="8" t="s">
        <v>8220</v>
      </c>
    </row>
    <row r="2" spans="1:3" x14ac:dyDescent="0.35">
      <c r="A2" t="s">
        <v>8382</v>
      </c>
      <c r="B2" s="6">
        <f>AVERAGE('Successful US Kickstarters'!D2:D413)</f>
        <v>5048.8786407766993</v>
      </c>
      <c r="C2" s="8">
        <f>AVERAGE('Failed US Kickstarters'!D:D)</f>
        <v>10554.212</v>
      </c>
    </row>
    <row r="3" spans="1:3" x14ac:dyDescent="0.35">
      <c r="A3" t="s">
        <v>8383</v>
      </c>
      <c r="B3" s="28">
        <f>MEDIAN('Successful US Kickstarters'!D:D)</f>
        <v>3000</v>
      </c>
      <c r="C3" s="27">
        <f>MEDIAN('Failed US Kickstarters'!D:D)</f>
        <v>5000</v>
      </c>
    </row>
    <row r="4" spans="1:3" x14ac:dyDescent="0.35">
      <c r="A4" t="s">
        <v>8386</v>
      </c>
      <c r="B4" s="28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5">
      <c r="A5" t="s">
        <v>8387</v>
      </c>
      <c r="B5" s="28">
        <f>_xlfn.QUARTILE.EXC('Successful US Kickstarters'!D:D, 3)</f>
        <v>5000</v>
      </c>
      <c r="C5" s="27">
        <f>_xlfn.QUARTILE.EXC('Failed US Kickstarters'!D:D, 3)</f>
        <v>10000</v>
      </c>
    </row>
    <row r="6" spans="1:3" x14ac:dyDescent="0.35">
      <c r="A6" t="s">
        <v>8388</v>
      </c>
      <c r="B6" s="28">
        <f>_xlfn.QUARTILE.EXC('Successful US Kickstarters'!D:D, 1)</f>
        <v>1500</v>
      </c>
      <c r="C6" s="27">
        <f>_xlfn.QUARTILE.EXC('Failed US Kickstarters'!D:D, 1)</f>
        <v>2000</v>
      </c>
    </row>
    <row r="7" spans="1:3" x14ac:dyDescent="0.35">
      <c r="A7" t="s">
        <v>8389</v>
      </c>
      <c r="B7" s="28">
        <f>B5-B6</f>
        <v>3500</v>
      </c>
      <c r="C7" s="27">
        <f>C5-C6</f>
        <v>8000</v>
      </c>
    </row>
    <row r="9" spans="1:3" x14ac:dyDescent="0.35">
      <c r="A9" t="s">
        <v>8384</v>
      </c>
      <c r="B9" s="6">
        <f>AVERAGE('Successful US Kickstarters'!E2:E413)</f>
        <v>5601.5458009708727</v>
      </c>
      <c r="C9" s="8">
        <f>AVERAGE('Failed US Kickstarters'!E:E)</f>
        <v>558.65484000000004</v>
      </c>
    </row>
    <row r="10" spans="1:3" x14ac:dyDescent="0.35">
      <c r="A10" t="s">
        <v>8385</v>
      </c>
      <c r="B10" s="6">
        <f>MEDIAN('Successful US Kickstarters'!E:E)</f>
        <v>3167.5</v>
      </c>
      <c r="C10" s="8">
        <f>MEDIAN('Failed US Kickstarters'!E:E)</f>
        <v>103</v>
      </c>
    </row>
    <row r="11" spans="1:3" x14ac:dyDescent="0.35">
      <c r="A11" t="s">
        <v>8390</v>
      </c>
      <c r="B11" s="6">
        <f>_xlfn.STDEV.P('Successful US Kickstarters'!E:E)</f>
        <v>8334.5731699164608</v>
      </c>
      <c r="C11" s="8">
        <f>_xlfn.STDEV.P('Failed US Kickstarters'!E:E)</f>
        <v>1330.5230280400915</v>
      </c>
    </row>
    <row r="12" spans="1:3" x14ac:dyDescent="0.35">
      <c r="A12" t="s">
        <v>8391</v>
      </c>
      <c r="B12" s="6">
        <f>_xlfn.QUARTILE.EXC('Successful US Kickstarters'!E:E, 3)</f>
        <v>5699</v>
      </c>
      <c r="C12" s="8">
        <f>_xlfn.QUARTILE.EXC('Failed US Kickstarters'!E:E,3)</f>
        <v>501</v>
      </c>
    </row>
    <row r="13" spans="1:3" x14ac:dyDescent="0.35">
      <c r="A13" t="s">
        <v>8392</v>
      </c>
      <c r="B13" s="6">
        <f>_xlfn.QUARTILE.EXC('Successful US Kickstarters'!E:E, 1)</f>
        <v>1716.5074999999999</v>
      </c>
      <c r="C13" s="8">
        <f>_xlfn.QUARTILE.EXC('Failed US Kickstarters'!E:E,1)</f>
        <v>9.25</v>
      </c>
    </row>
    <row r="14" spans="1:3" x14ac:dyDescent="0.35">
      <c r="A14" t="s">
        <v>8393</v>
      </c>
      <c r="B14" s="6">
        <f>B12-B13</f>
        <v>3982.4925000000003</v>
      </c>
      <c r="C14" s="8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E776-0E1C-424D-B4C5-E240658E9435}">
  <dimension ref="A1:S251"/>
  <sheetViews>
    <sheetView workbookViewId="0">
      <selection activeCell="A2" sqref="A2"/>
    </sheetView>
  </sheetViews>
  <sheetFormatPr defaultRowHeight="14.5" x14ac:dyDescent="0.35"/>
  <cols>
    <col min="1" max="1" width="4.81640625" bestFit="1" customWidth="1"/>
    <col min="3" max="3" width="23.36328125" customWidth="1"/>
    <col min="4" max="4" width="12.08984375" bestFit="1" customWidth="1"/>
    <col min="11" max="11" width="22" bestFit="1" customWidth="1"/>
    <col min="12" max="12" width="20.54296875" bestFit="1" customWidth="1"/>
    <col min="19" max="19" width="16.1796875" bestFit="1" customWidth="1"/>
  </cols>
  <sheetData>
    <row r="1" spans="1:19" x14ac:dyDescent="0.35">
      <c r="A1" s="39" t="s">
        <v>0</v>
      </c>
      <c r="B1" s="29" t="s">
        <v>1</v>
      </c>
      <c r="C1" s="29" t="s">
        <v>4110</v>
      </c>
      <c r="D1" s="42" t="s">
        <v>8216</v>
      </c>
      <c r="E1" s="43" t="s">
        <v>8217</v>
      </c>
      <c r="F1" s="39" t="s">
        <v>8304</v>
      </c>
      <c r="G1" s="39" t="s">
        <v>8222</v>
      </c>
      <c r="H1" s="39" t="s">
        <v>8244</v>
      </c>
      <c r="I1" s="39" t="s">
        <v>8258</v>
      </c>
      <c r="J1" s="39" t="s">
        <v>8259</v>
      </c>
      <c r="K1" s="44" t="s">
        <v>8363</v>
      </c>
      <c r="L1" s="45" t="s">
        <v>8365</v>
      </c>
      <c r="M1" s="39" t="s">
        <v>8260</v>
      </c>
      <c r="N1" s="39" t="s">
        <v>8261</v>
      </c>
      <c r="O1" s="39" t="s">
        <v>8262</v>
      </c>
      <c r="P1" s="39" t="s">
        <v>8305</v>
      </c>
      <c r="Q1" s="46" t="s">
        <v>8358</v>
      </c>
      <c r="R1" s="47" t="s">
        <v>8357</v>
      </c>
      <c r="S1" s="48" t="s">
        <v>8306</v>
      </c>
    </row>
    <row r="2" spans="1:19" ht="246.5" x14ac:dyDescent="0.35">
      <c r="A2" s="34">
        <v>2843</v>
      </c>
      <c r="B2" s="30" t="s">
        <v>2843</v>
      </c>
      <c r="C2" s="30" t="s">
        <v>6953</v>
      </c>
      <c r="D2" s="49">
        <v>1200</v>
      </c>
      <c r="E2" s="50">
        <v>0</v>
      </c>
      <c r="F2" s="34" t="s">
        <v>8220</v>
      </c>
      <c r="G2" s="34" t="s">
        <v>8223</v>
      </c>
      <c r="H2" s="34" t="s">
        <v>8245</v>
      </c>
      <c r="I2" s="34">
        <v>1465790400</v>
      </c>
      <c r="J2" s="34">
        <v>1462210950</v>
      </c>
      <c r="K2" s="51">
        <v>42492.737847222219</v>
      </c>
      <c r="L2" s="51">
        <v>42534.166666666672</v>
      </c>
      <c r="M2" s="34" t="b">
        <v>0</v>
      </c>
      <c r="N2" s="34">
        <v>0</v>
      </c>
      <c r="O2" s="34" t="b">
        <v>0</v>
      </c>
      <c r="P2" s="34" t="s">
        <v>8269</v>
      </c>
      <c r="Q2" s="52" t="s">
        <v>8314</v>
      </c>
      <c r="R2" s="52" t="s">
        <v>8315</v>
      </c>
      <c r="S2" s="34">
        <v>0</v>
      </c>
    </row>
    <row r="3" spans="1:19" ht="217.5" x14ac:dyDescent="0.35">
      <c r="A3" s="40">
        <v>2845</v>
      </c>
      <c r="B3" s="31" t="s">
        <v>2845</v>
      </c>
      <c r="C3" s="31" t="s">
        <v>6955</v>
      </c>
      <c r="D3" s="53">
        <v>7500</v>
      </c>
      <c r="E3" s="54">
        <v>2366</v>
      </c>
      <c r="F3" s="40" t="s">
        <v>8220</v>
      </c>
      <c r="G3" s="40" t="s">
        <v>8223</v>
      </c>
      <c r="H3" s="40" t="s">
        <v>8245</v>
      </c>
      <c r="I3" s="40">
        <v>1433723033</v>
      </c>
      <c r="J3" s="40">
        <v>1428539033</v>
      </c>
      <c r="K3" s="55">
        <v>42103.016585648147</v>
      </c>
      <c r="L3" s="55">
        <v>42163.016585648147</v>
      </c>
      <c r="M3" s="40" t="b">
        <v>0</v>
      </c>
      <c r="N3" s="40">
        <v>39</v>
      </c>
      <c r="O3" s="40" t="b">
        <v>0</v>
      </c>
      <c r="P3" s="40" t="s">
        <v>8269</v>
      </c>
      <c r="Q3" s="56" t="s">
        <v>8314</v>
      </c>
      <c r="R3" s="56" t="s">
        <v>8315</v>
      </c>
      <c r="S3" s="40">
        <v>60.67</v>
      </c>
    </row>
    <row r="4" spans="1:19" ht="261" x14ac:dyDescent="0.35">
      <c r="A4" s="34">
        <v>2846</v>
      </c>
      <c r="B4" s="30" t="s">
        <v>2846</v>
      </c>
      <c r="C4" s="30" t="s">
        <v>6956</v>
      </c>
      <c r="D4" s="49">
        <v>8000</v>
      </c>
      <c r="E4" s="50">
        <v>0</v>
      </c>
      <c r="F4" s="34" t="s">
        <v>8220</v>
      </c>
      <c r="G4" s="34" t="s">
        <v>8223</v>
      </c>
      <c r="H4" s="34" t="s">
        <v>8245</v>
      </c>
      <c r="I4" s="34">
        <v>1432917394</v>
      </c>
      <c r="J4" s="34">
        <v>1429029394</v>
      </c>
      <c r="K4" s="51">
        <v>42108.692060185189</v>
      </c>
      <c r="L4" s="51">
        <v>42153.692060185189</v>
      </c>
      <c r="M4" s="34" t="b">
        <v>0</v>
      </c>
      <c r="N4" s="34">
        <v>0</v>
      </c>
      <c r="O4" s="34" t="b">
        <v>0</v>
      </c>
      <c r="P4" s="34" t="s">
        <v>8269</v>
      </c>
      <c r="Q4" s="52" t="s">
        <v>8314</v>
      </c>
      <c r="R4" s="52" t="s">
        <v>8315</v>
      </c>
      <c r="S4" s="34">
        <v>0</v>
      </c>
    </row>
    <row r="5" spans="1:19" ht="246.5" x14ac:dyDescent="0.35">
      <c r="A5" s="40">
        <v>2847</v>
      </c>
      <c r="B5" s="31" t="s">
        <v>2847</v>
      </c>
      <c r="C5" s="31" t="s">
        <v>6957</v>
      </c>
      <c r="D5" s="53">
        <v>2000</v>
      </c>
      <c r="E5" s="54">
        <v>0</v>
      </c>
      <c r="F5" s="40" t="s">
        <v>8220</v>
      </c>
      <c r="G5" s="40" t="s">
        <v>8223</v>
      </c>
      <c r="H5" s="40" t="s">
        <v>8245</v>
      </c>
      <c r="I5" s="40">
        <v>1464031265</v>
      </c>
      <c r="J5" s="40">
        <v>1458847265</v>
      </c>
      <c r="K5" s="55">
        <v>42453.806307870371</v>
      </c>
      <c r="L5" s="55">
        <v>42513.806307870371</v>
      </c>
      <c r="M5" s="40" t="b">
        <v>0</v>
      </c>
      <c r="N5" s="40">
        <v>0</v>
      </c>
      <c r="O5" s="40" t="b">
        <v>0</v>
      </c>
      <c r="P5" s="40" t="s">
        <v>8269</v>
      </c>
      <c r="Q5" s="56" t="s">
        <v>8314</v>
      </c>
      <c r="R5" s="56" t="s">
        <v>8315</v>
      </c>
      <c r="S5" s="40">
        <v>0</v>
      </c>
    </row>
    <row r="6" spans="1:19" ht="246.5" x14ac:dyDescent="0.35">
      <c r="A6" s="34">
        <v>2848</v>
      </c>
      <c r="B6" s="30" t="s">
        <v>2848</v>
      </c>
      <c r="C6" s="30" t="s">
        <v>6958</v>
      </c>
      <c r="D6" s="49">
        <v>35000</v>
      </c>
      <c r="E6" s="50">
        <v>70</v>
      </c>
      <c r="F6" s="34" t="s">
        <v>8220</v>
      </c>
      <c r="G6" s="34" t="s">
        <v>8223</v>
      </c>
      <c r="H6" s="34" t="s">
        <v>8245</v>
      </c>
      <c r="I6" s="34">
        <v>1432913659</v>
      </c>
      <c r="J6" s="34">
        <v>1430321659</v>
      </c>
      <c r="K6" s="51">
        <v>42123.648831018523</v>
      </c>
      <c r="L6" s="51">
        <v>42153.648831018523</v>
      </c>
      <c r="M6" s="34" t="b">
        <v>0</v>
      </c>
      <c r="N6" s="34">
        <v>3</v>
      </c>
      <c r="O6" s="34" t="b">
        <v>0</v>
      </c>
      <c r="P6" s="34" t="s">
        <v>8269</v>
      </c>
      <c r="Q6" s="52" t="s">
        <v>8314</v>
      </c>
      <c r="R6" s="52" t="s">
        <v>8315</v>
      </c>
      <c r="S6" s="34">
        <v>23.33</v>
      </c>
    </row>
    <row r="7" spans="1:19" ht="261" x14ac:dyDescent="0.35">
      <c r="A7" s="40">
        <v>2850</v>
      </c>
      <c r="B7" s="31" t="s">
        <v>2850</v>
      </c>
      <c r="C7" s="31" t="s">
        <v>6960</v>
      </c>
      <c r="D7" s="53">
        <v>8000</v>
      </c>
      <c r="E7" s="54">
        <v>311</v>
      </c>
      <c r="F7" s="40" t="s">
        <v>8220</v>
      </c>
      <c r="G7" s="40" t="s">
        <v>8223</v>
      </c>
      <c r="H7" s="40" t="s">
        <v>8245</v>
      </c>
      <c r="I7" s="40">
        <v>1409962211</v>
      </c>
      <c r="J7" s="40">
        <v>1407370211</v>
      </c>
      <c r="K7" s="55">
        <v>41858.007071759261</v>
      </c>
      <c r="L7" s="55">
        <v>41888.007071759261</v>
      </c>
      <c r="M7" s="40" t="b">
        <v>0</v>
      </c>
      <c r="N7" s="40">
        <v>13</v>
      </c>
      <c r="O7" s="40" t="b">
        <v>0</v>
      </c>
      <c r="P7" s="40" t="s">
        <v>8269</v>
      </c>
      <c r="Q7" s="56" t="s">
        <v>8314</v>
      </c>
      <c r="R7" s="56" t="s">
        <v>8315</v>
      </c>
      <c r="S7" s="40">
        <v>23.92</v>
      </c>
    </row>
    <row r="8" spans="1:19" ht="232" x14ac:dyDescent="0.35">
      <c r="A8" s="34">
        <v>2852</v>
      </c>
      <c r="B8" s="30" t="s">
        <v>2852</v>
      </c>
      <c r="C8" s="30" t="s">
        <v>6962</v>
      </c>
      <c r="D8" s="49">
        <v>5000</v>
      </c>
      <c r="E8" s="50">
        <v>95</v>
      </c>
      <c r="F8" s="34" t="s">
        <v>8220</v>
      </c>
      <c r="G8" s="34" t="s">
        <v>8223</v>
      </c>
      <c r="H8" s="34" t="s">
        <v>8245</v>
      </c>
      <c r="I8" s="34">
        <v>1403312703</v>
      </c>
      <c r="J8" s="34">
        <v>1400720703</v>
      </c>
      <c r="K8" s="51">
        <v>41781.045173611114</v>
      </c>
      <c r="L8" s="51">
        <v>41811.045173611114</v>
      </c>
      <c r="M8" s="34" t="b">
        <v>0</v>
      </c>
      <c r="N8" s="34">
        <v>6</v>
      </c>
      <c r="O8" s="34" t="b">
        <v>0</v>
      </c>
      <c r="P8" s="34" t="s">
        <v>8269</v>
      </c>
      <c r="Q8" s="52" t="s">
        <v>8314</v>
      </c>
      <c r="R8" s="52" t="s">
        <v>8315</v>
      </c>
      <c r="S8" s="34">
        <v>15.83</v>
      </c>
    </row>
    <row r="9" spans="1:19" ht="275.5" x14ac:dyDescent="0.35">
      <c r="A9" s="40">
        <v>2855</v>
      </c>
      <c r="B9" s="31" t="s">
        <v>2855</v>
      </c>
      <c r="C9" s="31" t="s">
        <v>6965</v>
      </c>
      <c r="D9" s="53">
        <v>600</v>
      </c>
      <c r="E9" s="54">
        <v>300</v>
      </c>
      <c r="F9" s="40" t="s">
        <v>8220</v>
      </c>
      <c r="G9" s="40" t="s">
        <v>8223</v>
      </c>
      <c r="H9" s="40" t="s">
        <v>8245</v>
      </c>
      <c r="I9" s="40">
        <v>1454110440</v>
      </c>
      <c r="J9" s="40">
        <v>1451607071</v>
      </c>
      <c r="K9" s="55">
        <v>42370.007766203707</v>
      </c>
      <c r="L9" s="55">
        <v>42398.981944444444</v>
      </c>
      <c r="M9" s="40" t="b">
        <v>0</v>
      </c>
      <c r="N9" s="40">
        <v>5</v>
      </c>
      <c r="O9" s="40" t="b">
        <v>0</v>
      </c>
      <c r="P9" s="40" t="s">
        <v>8269</v>
      </c>
      <c r="Q9" s="56" t="s">
        <v>8314</v>
      </c>
      <c r="R9" s="56" t="s">
        <v>8315</v>
      </c>
      <c r="S9" s="40">
        <v>60</v>
      </c>
    </row>
    <row r="10" spans="1:19" ht="217.5" x14ac:dyDescent="0.35">
      <c r="A10" s="34">
        <v>2856</v>
      </c>
      <c r="B10" s="30" t="s">
        <v>2856</v>
      </c>
      <c r="C10" s="30" t="s">
        <v>6966</v>
      </c>
      <c r="D10" s="49">
        <v>3000</v>
      </c>
      <c r="E10" s="50">
        <v>146</v>
      </c>
      <c r="F10" s="34" t="s">
        <v>8220</v>
      </c>
      <c r="G10" s="34" t="s">
        <v>8223</v>
      </c>
      <c r="H10" s="34" t="s">
        <v>8245</v>
      </c>
      <c r="I10" s="34">
        <v>1439069640</v>
      </c>
      <c r="J10" s="34">
        <v>1433897647</v>
      </c>
      <c r="K10" s="51">
        <v>42165.037581018521</v>
      </c>
      <c r="L10" s="51">
        <v>42224.898611111115</v>
      </c>
      <c r="M10" s="34" t="b">
        <v>0</v>
      </c>
      <c r="N10" s="34">
        <v>6</v>
      </c>
      <c r="O10" s="34" t="b">
        <v>0</v>
      </c>
      <c r="P10" s="34" t="s">
        <v>8269</v>
      </c>
      <c r="Q10" s="52" t="s">
        <v>8314</v>
      </c>
      <c r="R10" s="52" t="s">
        <v>8315</v>
      </c>
      <c r="S10" s="34">
        <v>24.33</v>
      </c>
    </row>
    <row r="11" spans="1:19" ht="275.5" x14ac:dyDescent="0.35">
      <c r="A11" s="40">
        <v>2860</v>
      </c>
      <c r="B11" s="31" t="s">
        <v>2860</v>
      </c>
      <c r="C11" s="31" t="s">
        <v>6970</v>
      </c>
      <c r="D11" s="53">
        <v>4000</v>
      </c>
      <c r="E11" s="54">
        <v>266</v>
      </c>
      <c r="F11" s="40" t="s">
        <v>8220</v>
      </c>
      <c r="G11" s="40" t="s">
        <v>8223</v>
      </c>
      <c r="H11" s="40" t="s">
        <v>8245</v>
      </c>
      <c r="I11" s="40">
        <v>1466363576</v>
      </c>
      <c r="J11" s="40">
        <v>1461179576</v>
      </c>
      <c r="K11" s="55">
        <v>42480.800648148142</v>
      </c>
      <c r="L11" s="55">
        <v>42540.800648148142</v>
      </c>
      <c r="M11" s="40" t="b">
        <v>0</v>
      </c>
      <c r="N11" s="40">
        <v>9</v>
      </c>
      <c r="O11" s="40" t="b">
        <v>0</v>
      </c>
      <c r="P11" s="40" t="s">
        <v>8269</v>
      </c>
      <c r="Q11" s="56" t="s">
        <v>8314</v>
      </c>
      <c r="R11" s="56" t="s">
        <v>8315</v>
      </c>
      <c r="S11" s="40">
        <v>29.56</v>
      </c>
    </row>
    <row r="12" spans="1:19" ht="232" x14ac:dyDescent="0.35">
      <c r="A12" s="34">
        <v>2862</v>
      </c>
      <c r="B12" s="30" t="s">
        <v>2862</v>
      </c>
      <c r="C12" s="30" t="s">
        <v>6972</v>
      </c>
      <c r="D12" s="49">
        <v>12700</v>
      </c>
      <c r="E12" s="50">
        <v>55</v>
      </c>
      <c r="F12" s="34" t="s">
        <v>8220</v>
      </c>
      <c r="G12" s="34" t="s">
        <v>8223</v>
      </c>
      <c r="H12" s="34" t="s">
        <v>8245</v>
      </c>
      <c r="I12" s="34">
        <v>1403636229</v>
      </c>
      <c r="J12" s="34">
        <v>1401044229</v>
      </c>
      <c r="K12" s="51">
        <v>41784.789687500001</v>
      </c>
      <c r="L12" s="51">
        <v>41814.789687500001</v>
      </c>
      <c r="M12" s="34" t="b">
        <v>0</v>
      </c>
      <c r="N12" s="34">
        <v>3</v>
      </c>
      <c r="O12" s="34" t="b">
        <v>0</v>
      </c>
      <c r="P12" s="34" t="s">
        <v>8269</v>
      </c>
      <c r="Q12" s="52" t="s">
        <v>8314</v>
      </c>
      <c r="R12" s="52" t="s">
        <v>8315</v>
      </c>
      <c r="S12" s="34">
        <v>18.329999999999998</v>
      </c>
    </row>
    <row r="13" spans="1:19" ht="275.5" x14ac:dyDescent="0.35">
      <c r="A13" s="40">
        <v>2863</v>
      </c>
      <c r="B13" s="31" t="s">
        <v>2863</v>
      </c>
      <c r="C13" s="31" t="s">
        <v>6973</v>
      </c>
      <c r="D13" s="53">
        <v>50000</v>
      </c>
      <c r="E13" s="54">
        <v>20</v>
      </c>
      <c r="F13" s="40" t="s">
        <v>8220</v>
      </c>
      <c r="G13" s="40" t="s">
        <v>8223</v>
      </c>
      <c r="H13" s="40" t="s">
        <v>8245</v>
      </c>
      <c r="I13" s="40">
        <v>1410279123</v>
      </c>
      <c r="J13" s="40">
        <v>1405095123</v>
      </c>
      <c r="K13" s="55">
        <v>41831.675034722226</v>
      </c>
      <c r="L13" s="55">
        <v>41891.675034722226</v>
      </c>
      <c r="M13" s="40" t="b">
        <v>0</v>
      </c>
      <c r="N13" s="40">
        <v>1</v>
      </c>
      <c r="O13" s="40" t="b">
        <v>0</v>
      </c>
      <c r="P13" s="40" t="s">
        <v>8269</v>
      </c>
      <c r="Q13" s="56" t="s">
        <v>8314</v>
      </c>
      <c r="R13" s="56" t="s">
        <v>8315</v>
      </c>
      <c r="S13" s="40">
        <v>20</v>
      </c>
    </row>
    <row r="14" spans="1:19" ht="275.5" x14ac:dyDescent="0.35">
      <c r="A14" s="34">
        <v>2865</v>
      </c>
      <c r="B14" s="30" t="s">
        <v>2865</v>
      </c>
      <c r="C14" s="30" t="s">
        <v>6975</v>
      </c>
      <c r="D14" s="49">
        <v>2888</v>
      </c>
      <c r="E14" s="50">
        <v>0</v>
      </c>
      <c r="F14" s="34" t="s">
        <v>8220</v>
      </c>
      <c r="G14" s="34" t="s">
        <v>8223</v>
      </c>
      <c r="H14" s="34" t="s">
        <v>8245</v>
      </c>
      <c r="I14" s="34">
        <v>1420512259</v>
      </c>
      <c r="J14" s="34">
        <v>1415328259</v>
      </c>
      <c r="K14" s="51">
        <v>41950.114108796297</v>
      </c>
      <c r="L14" s="51">
        <v>42010.114108796297</v>
      </c>
      <c r="M14" s="34" t="b">
        <v>0</v>
      </c>
      <c r="N14" s="34">
        <v>0</v>
      </c>
      <c r="O14" s="34" t="b">
        <v>0</v>
      </c>
      <c r="P14" s="34" t="s">
        <v>8269</v>
      </c>
      <c r="Q14" s="52" t="s">
        <v>8314</v>
      </c>
      <c r="R14" s="52" t="s">
        <v>8315</v>
      </c>
      <c r="S14" s="34">
        <v>0</v>
      </c>
    </row>
    <row r="15" spans="1:19" ht="261" x14ac:dyDescent="0.35">
      <c r="A15" s="40">
        <v>2866</v>
      </c>
      <c r="B15" s="31" t="s">
        <v>2866</v>
      </c>
      <c r="C15" s="31" t="s">
        <v>6976</v>
      </c>
      <c r="D15" s="53">
        <v>5000</v>
      </c>
      <c r="E15" s="54">
        <v>45</v>
      </c>
      <c r="F15" s="40" t="s">
        <v>8220</v>
      </c>
      <c r="G15" s="40" t="s">
        <v>8223</v>
      </c>
      <c r="H15" s="40" t="s">
        <v>8245</v>
      </c>
      <c r="I15" s="40">
        <v>1476482400</v>
      </c>
      <c r="J15" s="40">
        <v>1473893721</v>
      </c>
      <c r="K15" s="55">
        <v>42627.955104166671</v>
      </c>
      <c r="L15" s="55">
        <v>42657.916666666672</v>
      </c>
      <c r="M15" s="40" t="b">
        <v>0</v>
      </c>
      <c r="N15" s="40">
        <v>2</v>
      </c>
      <c r="O15" s="40" t="b">
        <v>0</v>
      </c>
      <c r="P15" s="40" t="s">
        <v>8269</v>
      </c>
      <c r="Q15" s="56" t="s">
        <v>8314</v>
      </c>
      <c r="R15" s="56" t="s">
        <v>8315</v>
      </c>
      <c r="S15" s="40">
        <v>22.5</v>
      </c>
    </row>
    <row r="16" spans="1:19" ht="275.5" x14ac:dyDescent="0.35">
      <c r="A16" s="34">
        <v>2867</v>
      </c>
      <c r="B16" s="30" t="s">
        <v>2867</v>
      </c>
      <c r="C16" s="30" t="s">
        <v>6977</v>
      </c>
      <c r="D16" s="49">
        <v>2500</v>
      </c>
      <c r="E16" s="50">
        <v>504</v>
      </c>
      <c r="F16" s="34" t="s">
        <v>8220</v>
      </c>
      <c r="G16" s="34" t="s">
        <v>8223</v>
      </c>
      <c r="H16" s="34" t="s">
        <v>8245</v>
      </c>
      <c r="I16" s="34">
        <v>1467604800</v>
      </c>
      <c r="J16" s="34">
        <v>1465533672</v>
      </c>
      <c r="K16" s="51">
        <v>42531.195277777777</v>
      </c>
      <c r="L16" s="51">
        <v>42555.166666666672</v>
      </c>
      <c r="M16" s="34" t="b">
        <v>0</v>
      </c>
      <c r="N16" s="34">
        <v>10</v>
      </c>
      <c r="O16" s="34" t="b">
        <v>0</v>
      </c>
      <c r="P16" s="34" t="s">
        <v>8269</v>
      </c>
      <c r="Q16" s="52" t="s">
        <v>8314</v>
      </c>
      <c r="R16" s="52" t="s">
        <v>8315</v>
      </c>
      <c r="S16" s="34">
        <v>50.4</v>
      </c>
    </row>
    <row r="17" spans="1:19" ht="275.5" x14ac:dyDescent="0.35">
      <c r="A17" s="40">
        <v>2868</v>
      </c>
      <c r="B17" s="31" t="s">
        <v>2868</v>
      </c>
      <c r="C17" s="31" t="s">
        <v>6978</v>
      </c>
      <c r="D17" s="53">
        <v>15000</v>
      </c>
      <c r="E17" s="54">
        <v>6301.76</v>
      </c>
      <c r="F17" s="40" t="s">
        <v>8220</v>
      </c>
      <c r="G17" s="40" t="s">
        <v>8223</v>
      </c>
      <c r="H17" s="40" t="s">
        <v>8245</v>
      </c>
      <c r="I17" s="40">
        <v>1475697054</v>
      </c>
      <c r="J17" s="40">
        <v>1473105054</v>
      </c>
      <c r="K17" s="55">
        <v>42618.827013888891</v>
      </c>
      <c r="L17" s="55">
        <v>42648.827013888891</v>
      </c>
      <c r="M17" s="40" t="b">
        <v>0</v>
      </c>
      <c r="N17" s="40">
        <v>60</v>
      </c>
      <c r="O17" s="40" t="b">
        <v>0</v>
      </c>
      <c r="P17" s="40" t="s">
        <v>8269</v>
      </c>
      <c r="Q17" s="56" t="s">
        <v>8314</v>
      </c>
      <c r="R17" s="56" t="s">
        <v>8315</v>
      </c>
      <c r="S17" s="40">
        <v>105.03</v>
      </c>
    </row>
    <row r="18" spans="1:19" ht="275.5" x14ac:dyDescent="0.35">
      <c r="A18" s="34">
        <v>2869</v>
      </c>
      <c r="B18" s="30" t="s">
        <v>2869</v>
      </c>
      <c r="C18" s="30" t="s">
        <v>6979</v>
      </c>
      <c r="D18" s="49">
        <v>20000</v>
      </c>
      <c r="E18" s="50">
        <v>177</v>
      </c>
      <c r="F18" s="34" t="s">
        <v>8220</v>
      </c>
      <c r="G18" s="34" t="s">
        <v>8223</v>
      </c>
      <c r="H18" s="34" t="s">
        <v>8245</v>
      </c>
      <c r="I18" s="34">
        <v>1468937681</v>
      </c>
      <c r="J18" s="34">
        <v>1466345681</v>
      </c>
      <c r="K18" s="51">
        <v>42540.593530092592</v>
      </c>
      <c r="L18" s="51">
        <v>42570.593530092592</v>
      </c>
      <c r="M18" s="34" t="b">
        <v>0</v>
      </c>
      <c r="N18" s="34">
        <v>5</v>
      </c>
      <c r="O18" s="34" t="b">
        <v>0</v>
      </c>
      <c r="P18" s="34" t="s">
        <v>8269</v>
      </c>
      <c r="Q18" s="52" t="s">
        <v>8314</v>
      </c>
      <c r="R18" s="52" t="s">
        <v>8315</v>
      </c>
      <c r="S18" s="34">
        <v>35.4</v>
      </c>
    </row>
    <row r="19" spans="1:19" ht="275.5" x14ac:dyDescent="0.35">
      <c r="A19" s="40">
        <v>2870</v>
      </c>
      <c r="B19" s="31" t="s">
        <v>2870</v>
      </c>
      <c r="C19" s="31" t="s">
        <v>6980</v>
      </c>
      <c r="D19" s="53">
        <v>5000</v>
      </c>
      <c r="E19" s="54">
        <v>750</v>
      </c>
      <c r="F19" s="40" t="s">
        <v>8220</v>
      </c>
      <c r="G19" s="40" t="s">
        <v>8223</v>
      </c>
      <c r="H19" s="40" t="s">
        <v>8245</v>
      </c>
      <c r="I19" s="40">
        <v>1400301165</v>
      </c>
      <c r="J19" s="40">
        <v>1397709165</v>
      </c>
      <c r="K19" s="55">
        <v>41746.189409722225</v>
      </c>
      <c r="L19" s="55">
        <v>41776.189409722225</v>
      </c>
      <c r="M19" s="40" t="b">
        <v>0</v>
      </c>
      <c r="N19" s="40">
        <v>9</v>
      </c>
      <c r="O19" s="40" t="b">
        <v>0</v>
      </c>
      <c r="P19" s="40" t="s">
        <v>8269</v>
      </c>
      <c r="Q19" s="56" t="s">
        <v>8314</v>
      </c>
      <c r="R19" s="56" t="s">
        <v>8315</v>
      </c>
      <c r="S19" s="40">
        <v>83.33</v>
      </c>
    </row>
    <row r="20" spans="1:19" ht="217.5" x14ac:dyDescent="0.35">
      <c r="A20" s="34">
        <v>2871</v>
      </c>
      <c r="B20" s="30" t="s">
        <v>2871</v>
      </c>
      <c r="C20" s="30" t="s">
        <v>6981</v>
      </c>
      <c r="D20" s="49">
        <v>10000</v>
      </c>
      <c r="E20" s="50">
        <v>467</v>
      </c>
      <c r="F20" s="34" t="s">
        <v>8220</v>
      </c>
      <c r="G20" s="34" t="s">
        <v>8223</v>
      </c>
      <c r="H20" s="34" t="s">
        <v>8245</v>
      </c>
      <c r="I20" s="34">
        <v>1419183813</v>
      </c>
      <c r="J20" s="34">
        <v>1417455813</v>
      </c>
      <c r="K20" s="51">
        <v>41974.738576388889</v>
      </c>
      <c r="L20" s="51">
        <v>41994.738576388889</v>
      </c>
      <c r="M20" s="34" t="b">
        <v>0</v>
      </c>
      <c r="N20" s="34">
        <v>13</v>
      </c>
      <c r="O20" s="34" t="b">
        <v>0</v>
      </c>
      <c r="P20" s="34" t="s">
        <v>8269</v>
      </c>
      <c r="Q20" s="52" t="s">
        <v>8314</v>
      </c>
      <c r="R20" s="52" t="s">
        <v>8315</v>
      </c>
      <c r="S20" s="34">
        <v>35.92</v>
      </c>
    </row>
    <row r="21" spans="1:19" ht="159.5" x14ac:dyDescent="0.35">
      <c r="A21" s="40">
        <v>2872</v>
      </c>
      <c r="B21" s="31" t="s">
        <v>2872</v>
      </c>
      <c r="C21" s="31" t="s">
        <v>6982</v>
      </c>
      <c r="D21" s="53">
        <v>3000</v>
      </c>
      <c r="E21" s="54">
        <v>0</v>
      </c>
      <c r="F21" s="40" t="s">
        <v>8220</v>
      </c>
      <c r="G21" s="40" t="s">
        <v>8223</v>
      </c>
      <c r="H21" s="40" t="s">
        <v>8245</v>
      </c>
      <c r="I21" s="40">
        <v>1434768438</v>
      </c>
      <c r="J21" s="40">
        <v>1429584438</v>
      </c>
      <c r="K21" s="55">
        <v>42115.11618055556</v>
      </c>
      <c r="L21" s="55">
        <v>42175.11618055556</v>
      </c>
      <c r="M21" s="40" t="b">
        <v>0</v>
      </c>
      <c r="N21" s="40">
        <v>0</v>
      </c>
      <c r="O21" s="40" t="b">
        <v>0</v>
      </c>
      <c r="P21" s="40" t="s">
        <v>8269</v>
      </c>
      <c r="Q21" s="56" t="s">
        <v>8314</v>
      </c>
      <c r="R21" s="56" t="s">
        <v>8315</v>
      </c>
      <c r="S21" s="40">
        <v>0</v>
      </c>
    </row>
    <row r="22" spans="1:19" ht="261" x14ac:dyDescent="0.35">
      <c r="A22" s="34">
        <v>2873</v>
      </c>
      <c r="B22" s="30" t="s">
        <v>2873</v>
      </c>
      <c r="C22" s="30" t="s">
        <v>6983</v>
      </c>
      <c r="D22" s="49">
        <v>2500</v>
      </c>
      <c r="E22" s="50">
        <v>953</v>
      </c>
      <c r="F22" s="34" t="s">
        <v>8220</v>
      </c>
      <c r="G22" s="34" t="s">
        <v>8223</v>
      </c>
      <c r="H22" s="34" t="s">
        <v>8245</v>
      </c>
      <c r="I22" s="34">
        <v>1422473831</v>
      </c>
      <c r="J22" s="34">
        <v>1419881831</v>
      </c>
      <c r="K22" s="51">
        <v>42002.817488425921</v>
      </c>
      <c r="L22" s="51">
        <v>42032.817488425921</v>
      </c>
      <c r="M22" s="34" t="b">
        <v>0</v>
      </c>
      <c r="N22" s="34">
        <v>8</v>
      </c>
      <c r="O22" s="34" t="b">
        <v>0</v>
      </c>
      <c r="P22" s="34" t="s">
        <v>8269</v>
      </c>
      <c r="Q22" s="52" t="s">
        <v>8314</v>
      </c>
      <c r="R22" s="52" t="s">
        <v>8315</v>
      </c>
      <c r="S22" s="34">
        <v>119.13</v>
      </c>
    </row>
    <row r="23" spans="1:19" ht="261" x14ac:dyDescent="0.35">
      <c r="A23" s="40">
        <v>2874</v>
      </c>
      <c r="B23" s="31" t="s">
        <v>2874</v>
      </c>
      <c r="C23" s="31" t="s">
        <v>6984</v>
      </c>
      <c r="D23" s="53">
        <v>5000</v>
      </c>
      <c r="E23" s="54">
        <v>271</v>
      </c>
      <c r="F23" s="40" t="s">
        <v>8220</v>
      </c>
      <c r="G23" s="40" t="s">
        <v>8223</v>
      </c>
      <c r="H23" s="40" t="s">
        <v>8245</v>
      </c>
      <c r="I23" s="40">
        <v>1484684186</v>
      </c>
      <c r="J23" s="40">
        <v>1482092186</v>
      </c>
      <c r="K23" s="55">
        <v>42722.84474537037</v>
      </c>
      <c r="L23" s="55">
        <v>42752.84474537037</v>
      </c>
      <c r="M23" s="40" t="b">
        <v>0</v>
      </c>
      <c r="N23" s="40">
        <v>3</v>
      </c>
      <c r="O23" s="40" t="b">
        <v>0</v>
      </c>
      <c r="P23" s="40" t="s">
        <v>8269</v>
      </c>
      <c r="Q23" s="56" t="s">
        <v>8314</v>
      </c>
      <c r="R23" s="56" t="s">
        <v>8315</v>
      </c>
      <c r="S23" s="40">
        <v>90.33</v>
      </c>
    </row>
    <row r="24" spans="1:19" ht="261" x14ac:dyDescent="0.35">
      <c r="A24" s="34">
        <v>2875</v>
      </c>
      <c r="B24" s="30" t="s">
        <v>2875</v>
      </c>
      <c r="C24" s="30" t="s">
        <v>6985</v>
      </c>
      <c r="D24" s="49">
        <v>20000</v>
      </c>
      <c r="E24" s="50">
        <v>7</v>
      </c>
      <c r="F24" s="34" t="s">
        <v>8220</v>
      </c>
      <c r="G24" s="34" t="s">
        <v>8223</v>
      </c>
      <c r="H24" s="34" t="s">
        <v>8245</v>
      </c>
      <c r="I24" s="34">
        <v>1462417493</v>
      </c>
      <c r="J24" s="34">
        <v>1459825493</v>
      </c>
      <c r="K24" s="51">
        <v>42465.128391203703</v>
      </c>
      <c r="L24" s="51">
        <v>42495.128391203703</v>
      </c>
      <c r="M24" s="34" t="b">
        <v>0</v>
      </c>
      <c r="N24" s="34">
        <v>3</v>
      </c>
      <c r="O24" s="34" t="b">
        <v>0</v>
      </c>
      <c r="P24" s="34" t="s">
        <v>8269</v>
      </c>
      <c r="Q24" s="52" t="s">
        <v>8314</v>
      </c>
      <c r="R24" s="52" t="s">
        <v>8315</v>
      </c>
      <c r="S24" s="34">
        <v>2.33</v>
      </c>
    </row>
    <row r="25" spans="1:19" ht="246.5" x14ac:dyDescent="0.35">
      <c r="A25" s="40">
        <v>2876</v>
      </c>
      <c r="B25" s="31" t="s">
        <v>2876</v>
      </c>
      <c r="C25" s="31" t="s">
        <v>6986</v>
      </c>
      <c r="D25" s="53">
        <v>150000</v>
      </c>
      <c r="E25" s="54">
        <v>0</v>
      </c>
      <c r="F25" s="40" t="s">
        <v>8220</v>
      </c>
      <c r="G25" s="40" t="s">
        <v>8223</v>
      </c>
      <c r="H25" s="40" t="s">
        <v>8245</v>
      </c>
      <c r="I25" s="40">
        <v>1437069079</v>
      </c>
      <c r="J25" s="40">
        <v>1434477079</v>
      </c>
      <c r="K25" s="55">
        <v>42171.743969907402</v>
      </c>
      <c r="L25" s="55">
        <v>42201.743969907402</v>
      </c>
      <c r="M25" s="40" t="b">
        <v>0</v>
      </c>
      <c r="N25" s="40">
        <v>0</v>
      </c>
      <c r="O25" s="40" t="b">
        <v>0</v>
      </c>
      <c r="P25" s="40" t="s">
        <v>8269</v>
      </c>
      <c r="Q25" s="56" t="s">
        <v>8314</v>
      </c>
      <c r="R25" s="56" t="s">
        <v>8315</v>
      </c>
      <c r="S25" s="40">
        <v>0</v>
      </c>
    </row>
    <row r="26" spans="1:19" ht="232" x14ac:dyDescent="0.35">
      <c r="A26" s="34">
        <v>2877</v>
      </c>
      <c r="B26" s="30" t="s">
        <v>2877</v>
      </c>
      <c r="C26" s="30" t="s">
        <v>6987</v>
      </c>
      <c r="D26" s="49">
        <v>6000</v>
      </c>
      <c r="E26" s="50">
        <v>650</v>
      </c>
      <c r="F26" s="34" t="s">
        <v>8220</v>
      </c>
      <c r="G26" s="34" t="s">
        <v>8223</v>
      </c>
      <c r="H26" s="34" t="s">
        <v>8245</v>
      </c>
      <c r="I26" s="34">
        <v>1480525200</v>
      </c>
      <c r="J26" s="34">
        <v>1477781724</v>
      </c>
      <c r="K26" s="51">
        <v>42672.955138888887</v>
      </c>
      <c r="L26" s="51">
        <v>42704.708333333328</v>
      </c>
      <c r="M26" s="34" t="b">
        <v>0</v>
      </c>
      <c r="N26" s="34">
        <v>6</v>
      </c>
      <c r="O26" s="34" t="b">
        <v>0</v>
      </c>
      <c r="P26" s="34" t="s">
        <v>8269</v>
      </c>
      <c r="Q26" s="52" t="s">
        <v>8314</v>
      </c>
      <c r="R26" s="52" t="s">
        <v>8315</v>
      </c>
      <c r="S26" s="34">
        <v>108.33</v>
      </c>
    </row>
    <row r="27" spans="1:19" ht="217.5" x14ac:dyDescent="0.35">
      <c r="A27" s="40">
        <v>2879</v>
      </c>
      <c r="B27" s="31" t="s">
        <v>2879</v>
      </c>
      <c r="C27" s="31" t="s">
        <v>6989</v>
      </c>
      <c r="D27" s="53">
        <v>11200</v>
      </c>
      <c r="E27" s="54">
        <v>29</v>
      </c>
      <c r="F27" s="40" t="s">
        <v>8220</v>
      </c>
      <c r="G27" s="40" t="s">
        <v>8223</v>
      </c>
      <c r="H27" s="40" t="s">
        <v>8245</v>
      </c>
      <c r="I27" s="40">
        <v>1453310661</v>
      </c>
      <c r="J27" s="40">
        <v>1450718661</v>
      </c>
      <c r="K27" s="55">
        <v>42359.725243055553</v>
      </c>
      <c r="L27" s="55">
        <v>42389.725243055553</v>
      </c>
      <c r="M27" s="40" t="b">
        <v>0</v>
      </c>
      <c r="N27" s="40">
        <v>1</v>
      </c>
      <c r="O27" s="40" t="b">
        <v>0</v>
      </c>
      <c r="P27" s="40" t="s">
        <v>8269</v>
      </c>
      <c r="Q27" s="56" t="s">
        <v>8314</v>
      </c>
      <c r="R27" s="56" t="s">
        <v>8315</v>
      </c>
      <c r="S27" s="40">
        <v>29</v>
      </c>
    </row>
    <row r="28" spans="1:19" ht="275.5" x14ac:dyDescent="0.35">
      <c r="A28" s="34">
        <v>2880</v>
      </c>
      <c r="B28" s="30" t="s">
        <v>2880</v>
      </c>
      <c r="C28" s="30" t="s">
        <v>6990</v>
      </c>
      <c r="D28" s="49">
        <v>12000</v>
      </c>
      <c r="E28" s="50">
        <v>2800</v>
      </c>
      <c r="F28" s="34" t="s">
        <v>8220</v>
      </c>
      <c r="G28" s="34" t="s">
        <v>8223</v>
      </c>
      <c r="H28" s="34" t="s">
        <v>8245</v>
      </c>
      <c r="I28" s="34">
        <v>1440090300</v>
      </c>
      <c r="J28" s="34">
        <v>1436305452</v>
      </c>
      <c r="K28" s="51">
        <v>42192.905694444446</v>
      </c>
      <c r="L28" s="51">
        <v>42236.711805555555</v>
      </c>
      <c r="M28" s="34" t="b">
        <v>0</v>
      </c>
      <c r="N28" s="34">
        <v>29</v>
      </c>
      <c r="O28" s="34" t="b">
        <v>0</v>
      </c>
      <c r="P28" s="34" t="s">
        <v>8269</v>
      </c>
      <c r="Q28" s="52" t="s">
        <v>8314</v>
      </c>
      <c r="R28" s="52" t="s">
        <v>8315</v>
      </c>
      <c r="S28" s="34">
        <v>96.55</v>
      </c>
    </row>
    <row r="29" spans="1:19" ht="275.5" x14ac:dyDescent="0.35">
      <c r="A29" s="40">
        <v>2881</v>
      </c>
      <c r="B29" s="31" t="s">
        <v>2881</v>
      </c>
      <c r="C29" s="31" t="s">
        <v>6991</v>
      </c>
      <c r="D29" s="53">
        <v>5500</v>
      </c>
      <c r="E29" s="54">
        <v>0</v>
      </c>
      <c r="F29" s="40" t="s">
        <v>8220</v>
      </c>
      <c r="G29" s="40" t="s">
        <v>8223</v>
      </c>
      <c r="H29" s="40" t="s">
        <v>8245</v>
      </c>
      <c r="I29" s="40">
        <v>1417620036</v>
      </c>
      <c r="J29" s="40">
        <v>1412432436</v>
      </c>
      <c r="K29" s="55">
        <v>41916.597638888888</v>
      </c>
      <c r="L29" s="55">
        <v>41976.639305555553</v>
      </c>
      <c r="M29" s="40" t="b">
        <v>0</v>
      </c>
      <c r="N29" s="40">
        <v>0</v>
      </c>
      <c r="O29" s="40" t="b">
        <v>0</v>
      </c>
      <c r="P29" s="40" t="s">
        <v>8269</v>
      </c>
      <c r="Q29" s="56" t="s">
        <v>8314</v>
      </c>
      <c r="R29" s="56" t="s">
        <v>8315</v>
      </c>
      <c r="S29" s="40">
        <v>0</v>
      </c>
    </row>
    <row r="30" spans="1:19" ht="261" x14ac:dyDescent="0.35">
      <c r="A30" s="34">
        <v>2882</v>
      </c>
      <c r="B30" s="30" t="s">
        <v>2882</v>
      </c>
      <c r="C30" s="30" t="s">
        <v>6992</v>
      </c>
      <c r="D30" s="49">
        <v>750</v>
      </c>
      <c r="E30" s="50">
        <v>252</v>
      </c>
      <c r="F30" s="34" t="s">
        <v>8220</v>
      </c>
      <c r="G30" s="34" t="s">
        <v>8223</v>
      </c>
      <c r="H30" s="34" t="s">
        <v>8245</v>
      </c>
      <c r="I30" s="34">
        <v>1462112318</v>
      </c>
      <c r="J30" s="34">
        <v>1459520318</v>
      </c>
      <c r="K30" s="51">
        <v>42461.596273148149</v>
      </c>
      <c r="L30" s="51">
        <v>42491.596273148149</v>
      </c>
      <c r="M30" s="34" t="b">
        <v>0</v>
      </c>
      <c r="N30" s="34">
        <v>4</v>
      </c>
      <c r="O30" s="34" t="b">
        <v>0</v>
      </c>
      <c r="P30" s="34" t="s">
        <v>8269</v>
      </c>
      <c r="Q30" s="52" t="s">
        <v>8314</v>
      </c>
      <c r="R30" s="52" t="s">
        <v>8315</v>
      </c>
      <c r="S30" s="34">
        <v>63</v>
      </c>
    </row>
    <row r="31" spans="1:19" ht="261" x14ac:dyDescent="0.35">
      <c r="A31" s="40">
        <v>2883</v>
      </c>
      <c r="B31" s="31" t="s">
        <v>2883</v>
      </c>
      <c r="C31" s="31" t="s">
        <v>6993</v>
      </c>
      <c r="D31" s="53">
        <v>10000</v>
      </c>
      <c r="E31" s="54">
        <v>1908</v>
      </c>
      <c r="F31" s="40" t="s">
        <v>8220</v>
      </c>
      <c r="G31" s="40" t="s">
        <v>8223</v>
      </c>
      <c r="H31" s="40" t="s">
        <v>8245</v>
      </c>
      <c r="I31" s="40">
        <v>1454734740</v>
      </c>
      <c r="J31" s="40">
        <v>1451684437</v>
      </c>
      <c r="K31" s="55">
        <v>42370.90320601852</v>
      </c>
      <c r="L31" s="55">
        <v>42406.207638888889</v>
      </c>
      <c r="M31" s="40" t="b">
        <v>0</v>
      </c>
      <c r="N31" s="40">
        <v>5</v>
      </c>
      <c r="O31" s="40" t="b">
        <v>0</v>
      </c>
      <c r="P31" s="40" t="s">
        <v>8269</v>
      </c>
      <c r="Q31" s="56" t="s">
        <v>8314</v>
      </c>
      <c r="R31" s="56" t="s">
        <v>8315</v>
      </c>
      <c r="S31" s="40">
        <v>381.6</v>
      </c>
    </row>
    <row r="32" spans="1:19" ht="174" x14ac:dyDescent="0.35">
      <c r="A32" s="34">
        <v>2884</v>
      </c>
      <c r="B32" s="30" t="s">
        <v>2884</v>
      </c>
      <c r="C32" s="30" t="s">
        <v>6994</v>
      </c>
      <c r="D32" s="49">
        <v>45000</v>
      </c>
      <c r="E32" s="50">
        <v>185</v>
      </c>
      <c r="F32" s="34" t="s">
        <v>8220</v>
      </c>
      <c r="G32" s="34" t="s">
        <v>8223</v>
      </c>
      <c r="H32" s="34" t="s">
        <v>8245</v>
      </c>
      <c r="I32" s="34">
        <v>1417800435</v>
      </c>
      <c r="J32" s="34">
        <v>1415208435</v>
      </c>
      <c r="K32" s="51">
        <v>41948.727256944447</v>
      </c>
      <c r="L32" s="51">
        <v>41978.727256944447</v>
      </c>
      <c r="M32" s="34" t="b">
        <v>0</v>
      </c>
      <c r="N32" s="34">
        <v>4</v>
      </c>
      <c r="O32" s="34" t="b">
        <v>0</v>
      </c>
      <c r="P32" s="34" t="s">
        <v>8269</v>
      </c>
      <c r="Q32" s="52" t="s">
        <v>8314</v>
      </c>
      <c r="R32" s="52" t="s">
        <v>8315</v>
      </c>
      <c r="S32" s="34">
        <v>46.25</v>
      </c>
    </row>
    <row r="33" spans="1:19" ht="174" x14ac:dyDescent="0.35">
      <c r="A33" s="40">
        <v>2885</v>
      </c>
      <c r="B33" s="31" t="s">
        <v>2885</v>
      </c>
      <c r="C33" s="31" t="s">
        <v>6995</v>
      </c>
      <c r="D33" s="53">
        <v>400</v>
      </c>
      <c r="E33" s="54">
        <v>130</v>
      </c>
      <c r="F33" s="40" t="s">
        <v>8220</v>
      </c>
      <c r="G33" s="40" t="s">
        <v>8223</v>
      </c>
      <c r="H33" s="40" t="s">
        <v>8245</v>
      </c>
      <c r="I33" s="40">
        <v>1426294201</v>
      </c>
      <c r="J33" s="40">
        <v>1423705801</v>
      </c>
      <c r="K33" s="55">
        <v>42047.07640046296</v>
      </c>
      <c r="L33" s="55">
        <v>42077.034733796296</v>
      </c>
      <c r="M33" s="40" t="b">
        <v>0</v>
      </c>
      <c r="N33" s="40">
        <v>5</v>
      </c>
      <c r="O33" s="40" t="b">
        <v>0</v>
      </c>
      <c r="P33" s="40" t="s">
        <v>8269</v>
      </c>
      <c r="Q33" s="56" t="s">
        <v>8314</v>
      </c>
      <c r="R33" s="56" t="s">
        <v>8315</v>
      </c>
      <c r="S33" s="40">
        <v>26</v>
      </c>
    </row>
    <row r="34" spans="1:19" ht="246.5" x14ac:dyDescent="0.35">
      <c r="A34" s="34">
        <v>2886</v>
      </c>
      <c r="B34" s="30" t="s">
        <v>2886</v>
      </c>
      <c r="C34" s="30" t="s">
        <v>6996</v>
      </c>
      <c r="D34" s="49">
        <v>200</v>
      </c>
      <c r="E34" s="50">
        <v>10</v>
      </c>
      <c r="F34" s="34" t="s">
        <v>8220</v>
      </c>
      <c r="G34" s="34" t="s">
        <v>8223</v>
      </c>
      <c r="H34" s="34" t="s">
        <v>8245</v>
      </c>
      <c r="I34" s="34">
        <v>1442635140</v>
      </c>
      <c r="J34" s="34">
        <v>1442243484</v>
      </c>
      <c r="K34" s="51">
        <v>42261.632916666669</v>
      </c>
      <c r="L34" s="51">
        <v>42266.165972222225</v>
      </c>
      <c r="M34" s="34" t="b">
        <v>0</v>
      </c>
      <c r="N34" s="34">
        <v>1</v>
      </c>
      <c r="O34" s="34" t="b">
        <v>0</v>
      </c>
      <c r="P34" s="34" t="s">
        <v>8269</v>
      </c>
      <c r="Q34" s="52" t="s">
        <v>8314</v>
      </c>
      <c r="R34" s="52" t="s">
        <v>8315</v>
      </c>
      <c r="S34" s="34">
        <v>10</v>
      </c>
    </row>
    <row r="35" spans="1:19" ht="246.5" x14ac:dyDescent="0.35">
      <c r="A35" s="40">
        <v>2887</v>
      </c>
      <c r="B35" s="31" t="s">
        <v>2887</v>
      </c>
      <c r="C35" s="31" t="s">
        <v>6997</v>
      </c>
      <c r="D35" s="53">
        <v>3000</v>
      </c>
      <c r="E35" s="54">
        <v>5</v>
      </c>
      <c r="F35" s="40" t="s">
        <v>8220</v>
      </c>
      <c r="G35" s="40" t="s">
        <v>8223</v>
      </c>
      <c r="H35" s="40" t="s">
        <v>8245</v>
      </c>
      <c r="I35" s="40">
        <v>1420971324</v>
      </c>
      <c r="J35" s="40">
        <v>1418379324</v>
      </c>
      <c r="K35" s="55">
        <v>41985.427361111113</v>
      </c>
      <c r="L35" s="55">
        <v>42015.427361111113</v>
      </c>
      <c r="M35" s="40" t="b">
        <v>0</v>
      </c>
      <c r="N35" s="40">
        <v>1</v>
      </c>
      <c r="O35" s="40" t="b">
        <v>0</v>
      </c>
      <c r="P35" s="40" t="s">
        <v>8269</v>
      </c>
      <c r="Q35" s="56" t="s">
        <v>8314</v>
      </c>
      <c r="R35" s="56" t="s">
        <v>8315</v>
      </c>
      <c r="S35" s="40">
        <v>5</v>
      </c>
    </row>
    <row r="36" spans="1:19" ht="261" x14ac:dyDescent="0.35">
      <c r="A36" s="34">
        <v>2888</v>
      </c>
      <c r="B36" s="30" t="s">
        <v>2888</v>
      </c>
      <c r="C36" s="30" t="s">
        <v>6998</v>
      </c>
      <c r="D36" s="49">
        <v>30000</v>
      </c>
      <c r="E36" s="50">
        <v>0</v>
      </c>
      <c r="F36" s="34" t="s">
        <v>8220</v>
      </c>
      <c r="G36" s="34" t="s">
        <v>8223</v>
      </c>
      <c r="H36" s="34" t="s">
        <v>8245</v>
      </c>
      <c r="I36" s="34">
        <v>1413608340</v>
      </c>
      <c r="J36" s="34">
        <v>1412945440</v>
      </c>
      <c r="K36" s="51">
        <v>41922.535185185188</v>
      </c>
      <c r="L36" s="51">
        <v>41930.207638888889</v>
      </c>
      <c r="M36" s="34" t="b">
        <v>0</v>
      </c>
      <c r="N36" s="34">
        <v>0</v>
      </c>
      <c r="O36" s="34" t="b">
        <v>0</v>
      </c>
      <c r="P36" s="34" t="s">
        <v>8269</v>
      </c>
      <c r="Q36" s="52" t="s">
        <v>8314</v>
      </c>
      <c r="R36" s="52" t="s">
        <v>8315</v>
      </c>
      <c r="S36" s="34">
        <v>0</v>
      </c>
    </row>
    <row r="37" spans="1:19" ht="203" x14ac:dyDescent="0.35">
      <c r="A37" s="40">
        <v>2889</v>
      </c>
      <c r="B37" s="31" t="s">
        <v>2889</v>
      </c>
      <c r="C37" s="31" t="s">
        <v>6999</v>
      </c>
      <c r="D37" s="53">
        <v>3000</v>
      </c>
      <c r="E37" s="54">
        <v>1142</v>
      </c>
      <c r="F37" s="40" t="s">
        <v>8220</v>
      </c>
      <c r="G37" s="40" t="s">
        <v>8223</v>
      </c>
      <c r="H37" s="40" t="s">
        <v>8245</v>
      </c>
      <c r="I37" s="40">
        <v>1409344985</v>
      </c>
      <c r="J37" s="40">
        <v>1406752985</v>
      </c>
      <c r="K37" s="55">
        <v>41850.863252314812</v>
      </c>
      <c r="L37" s="55">
        <v>41880.863252314812</v>
      </c>
      <c r="M37" s="40" t="b">
        <v>0</v>
      </c>
      <c r="N37" s="40">
        <v>14</v>
      </c>
      <c r="O37" s="40" t="b">
        <v>0</v>
      </c>
      <c r="P37" s="40" t="s">
        <v>8269</v>
      </c>
      <c r="Q37" s="56" t="s">
        <v>8314</v>
      </c>
      <c r="R37" s="56" t="s">
        <v>8315</v>
      </c>
      <c r="S37" s="40">
        <v>81.569999999999993</v>
      </c>
    </row>
    <row r="38" spans="1:19" ht="275.5" x14ac:dyDescent="0.35">
      <c r="A38" s="34">
        <v>2890</v>
      </c>
      <c r="B38" s="30" t="s">
        <v>2890</v>
      </c>
      <c r="C38" s="30" t="s">
        <v>7000</v>
      </c>
      <c r="D38" s="49">
        <v>2000</v>
      </c>
      <c r="E38" s="50">
        <v>21</v>
      </c>
      <c r="F38" s="34" t="s">
        <v>8220</v>
      </c>
      <c r="G38" s="34" t="s">
        <v>8223</v>
      </c>
      <c r="H38" s="34" t="s">
        <v>8245</v>
      </c>
      <c r="I38" s="34">
        <v>1407553200</v>
      </c>
      <c r="J38" s="34">
        <v>1405100992</v>
      </c>
      <c r="K38" s="51">
        <v>41831.742962962962</v>
      </c>
      <c r="L38" s="51">
        <v>41860.125</v>
      </c>
      <c r="M38" s="34" t="b">
        <v>0</v>
      </c>
      <c r="N38" s="34">
        <v>3</v>
      </c>
      <c r="O38" s="34" t="b">
        <v>0</v>
      </c>
      <c r="P38" s="34" t="s">
        <v>8269</v>
      </c>
      <c r="Q38" s="52" t="s">
        <v>8314</v>
      </c>
      <c r="R38" s="52" t="s">
        <v>8315</v>
      </c>
      <c r="S38" s="34">
        <v>7</v>
      </c>
    </row>
    <row r="39" spans="1:19" ht="275.5" x14ac:dyDescent="0.35">
      <c r="A39" s="40">
        <v>2891</v>
      </c>
      <c r="B39" s="31" t="s">
        <v>2891</v>
      </c>
      <c r="C39" s="31" t="s">
        <v>7001</v>
      </c>
      <c r="D39" s="53">
        <v>10000</v>
      </c>
      <c r="E39" s="54">
        <v>273</v>
      </c>
      <c r="F39" s="40" t="s">
        <v>8220</v>
      </c>
      <c r="G39" s="40" t="s">
        <v>8223</v>
      </c>
      <c r="H39" s="40" t="s">
        <v>8245</v>
      </c>
      <c r="I39" s="40">
        <v>1460751128</v>
      </c>
      <c r="J39" s="40">
        <v>1455570728</v>
      </c>
      <c r="K39" s="55">
        <v>42415.883425925931</v>
      </c>
      <c r="L39" s="55">
        <v>42475.84175925926</v>
      </c>
      <c r="M39" s="40" t="b">
        <v>0</v>
      </c>
      <c r="N39" s="40">
        <v>10</v>
      </c>
      <c r="O39" s="40" t="b">
        <v>0</v>
      </c>
      <c r="P39" s="40" t="s">
        <v>8269</v>
      </c>
      <c r="Q39" s="56" t="s">
        <v>8314</v>
      </c>
      <c r="R39" s="56" t="s">
        <v>8315</v>
      </c>
      <c r="S39" s="40">
        <v>27.3</v>
      </c>
    </row>
    <row r="40" spans="1:19" ht="232" x14ac:dyDescent="0.35">
      <c r="A40" s="34">
        <v>2892</v>
      </c>
      <c r="B40" s="30" t="s">
        <v>2892</v>
      </c>
      <c r="C40" s="30" t="s">
        <v>7002</v>
      </c>
      <c r="D40" s="49">
        <v>5500</v>
      </c>
      <c r="E40" s="50">
        <v>500</v>
      </c>
      <c r="F40" s="34" t="s">
        <v>8220</v>
      </c>
      <c r="G40" s="34" t="s">
        <v>8223</v>
      </c>
      <c r="H40" s="34" t="s">
        <v>8245</v>
      </c>
      <c r="I40" s="34">
        <v>1409000400</v>
      </c>
      <c r="J40" s="34">
        <v>1408381704</v>
      </c>
      <c r="K40" s="51">
        <v>41869.714166666665</v>
      </c>
      <c r="L40" s="51">
        <v>41876.875</v>
      </c>
      <c r="M40" s="34" t="b">
        <v>0</v>
      </c>
      <c r="N40" s="34">
        <v>17</v>
      </c>
      <c r="O40" s="34" t="b">
        <v>0</v>
      </c>
      <c r="P40" s="34" t="s">
        <v>8269</v>
      </c>
      <c r="Q40" s="52" t="s">
        <v>8314</v>
      </c>
      <c r="R40" s="52" t="s">
        <v>8315</v>
      </c>
      <c r="S40" s="34">
        <v>29.41</v>
      </c>
    </row>
    <row r="41" spans="1:19" ht="87" x14ac:dyDescent="0.35">
      <c r="A41" s="40">
        <v>2893</v>
      </c>
      <c r="B41" s="31" t="s">
        <v>2893</v>
      </c>
      <c r="C41" s="31" t="s">
        <v>7003</v>
      </c>
      <c r="D41" s="53">
        <v>5000</v>
      </c>
      <c r="E41" s="54">
        <v>25</v>
      </c>
      <c r="F41" s="40" t="s">
        <v>8220</v>
      </c>
      <c r="G41" s="40" t="s">
        <v>8223</v>
      </c>
      <c r="H41" s="40" t="s">
        <v>8245</v>
      </c>
      <c r="I41" s="40">
        <v>1420768800</v>
      </c>
      <c r="J41" s="40">
        <v>1415644395</v>
      </c>
      <c r="K41" s="55">
        <v>41953.773090277777</v>
      </c>
      <c r="L41" s="55">
        <v>42013.083333333328</v>
      </c>
      <c r="M41" s="40" t="b">
        <v>0</v>
      </c>
      <c r="N41" s="40">
        <v>2</v>
      </c>
      <c r="O41" s="40" t="b">
        <v>0</v>
      </c>
      <c r="P41" s="40" t="s">
        <v>8269</v>
      </c>
      <c r="Q41" s="56" t="s">
        <v>8314</v>
      </c>
      <c r="R41" s="56" t="s">
        <v>8315</v>
      </c>
      <c r="S41" s="40">
        <v>12.5</v>
      </c>
    </row>
    <row r="42" spans="1:19" ht="101.5" x14ac:dyDescent="0.35">
      <c r="A42" s="34">
        <v>2894</v>
      </c>
      <c r="B42" s="30" t="s">
        <v>2894</v>
      </c>
      <c r="C42" s="30" t="s">
        <v>7004</v>
      </c>
      <c r="D42" s="49">
        <v>50000</v>
      </c>
      <c r="E42" s="50">
        <v>0</v>
      </c>
      <c r="F42" s="34" t="s">
        <v>8220</v>
      </c>
      <c r="G42" s="34" t="s">
        <v>8223</v>
      </c>
      <c r="H42" s="34" t="s">
        <v>8245</v>
      </c>
      <c r="I42" s="34">
        <v>1428100815</v>
      </c>
      <c r="J42" s="34">
        <v>1422920415</v>
      </c>
      <c r="K42" s="51">
        <v>42037.986284722225</v>
      </c>
      <c r="L42" s="51">
        <v>42097.944618055553</v>
      </c>
      <c r="M42" s="34" t="b">
        <v>0</v>
      </c>
      <c r="N42" s="34">
        <v>0</v>
      </c>
      <c r="O42" s="34" t="b">
        <v>0</v>
      </c>
      <c r="P42" s="34" t="s">
        <v>8269</v>
      </c>
      <c r="Q42" s="52" t="s">
        <v>8314</v>
      </c>
      <c r="R42" s="52" t="s">
        <v>8315</v>
      </c>
      <c r="S42" s="34">
        <v>0</v>
      </c>
    </row>
    <row r="43" spans="1:19" ht="275.5" x14ac:dyDescent="0.35">
      <c r="A43" s="40">
        <v>2895</v>
      </c>
      <c r="B43" s="31" t="s">
        <v>2895</v>
      </c>
      <c r="C43" s="31" t="s">
        <v>7005</v>
      </c>
      <c r="D43" s="53">
        <v>500</v>
      </c>
      <c r="E43" s="54">
        <v>23</v>
      </c>
      <c r="F43" s="40" t="s">
        <v>8220</v>
      </c>
      <c r="G43" s="40" t="s">
        <v>8223</v>
      </c>
      <c r="H43" s="40" t="s">
        <v>8245</v>
      </c>
      <c r="I43" s="40">
        <v>1403470800</v>
      </c>
      <c r="J43" s="40">
        <v>1403356792</v>
      </c>
      <c r="K43" s="55">
        <v>41811.555462962962</v>
      </c>
      <c r="L43" s="55">
        <v>41812.875</v>
      </c>
      <c r="M43" s="40" t="b">
        <v>0</v>
      </c>
      <c r="N43" s="40">
        <v>4</v>
      </c>
      <c r="O43" s="40" t="b">
        <v>0</v>
      </c>
      <c r="P43" s="40" t="s">
        <v>8269</v>
      </c>
      <c r="Q43" s="56" t="s">
        <v>8314</v>
      </c>
      <c r="R43" s="56" t="s">
        <v>8315</v>
      </c>
      <c r="S43" s="40">
        <v>5.75</v>
      </c>
    </row>
    <row r="44" spans="1:19" ht="145" x14ac:dyDescent="0.35">
      <c r="A44" s="34">
        <v>2896</v>
      </c>
      <c r="B44" s="30" t="s">
        <v>2896</v>
      </c>
      <c r="C44" s="30" t="s">
        <v>7006</v>
      </c>
      <c r="D44" s="49">
        <v>3000</v>
      </c>
      <c r="E44" s="50">
        <v>625</v>
      </c>
      <c r="F44" s="34" t="s">
        <v>8220</v>
      </c>
      <c r="G44" s="34" t="s">
        <v>8223</v>
      </c>
      <c r="H44" s="34" t="s">
        <v>8245</v>
      </c>
      <c r="I44" s="34">
        <v>1481522400</v>
      </c>
      <c r="J44" s="34">
        <v>1480283321</v>
      </c>
      <c r="K44" s="51">
        <v>42701.908807870372</v>
      </c>
      <c r="L44" s="51">
        <v>42716.25</v>
      </c>
      <c r="M44" s="34" t="b">
        <v>0</v>
      </c>
      <c r="N44" s="34">
        <v>12</v>
      </c>
      <c r="O44" s="34" t="b">
        <v>0</v>
      </c>
      <c r="P44" s="34" t="s">
        <v>8269</v>
      </c>
      <c r="Q44" s="52" t="s">
        <v>8314</v>
      </c>
      <c r="R44" s="52" t="s">
        <v>8315</v>
      </c>
      <c r="S44" s="34">
        <v>52.08</v>
      </c>
    </row>
    <row r="45" spans="1:19" ht="261" x14ac:dyDescent="0.35">
      <c r="A45" s="40">
        <v>2897</v>
      </c>
      <c r="B45" s="31" t="s">
        <v>2897</v>
      </c>
      <c r="C45" s="31" t="s">
        <v>7007</v>
      </c>
      <c r="D45" s="53">
        <v>12000</v>
      </c>
      <c r="E45" s="54">
        <v>550</v>
      </c>
      <c r="F45" s="40" t="s">
        <v>8220</v>
      </c>
      <c r="G45" s="40" t="s">
        <v>8223</v>
      </c>
      <c r="H45" s="40" t="s">
        <v>8245</v>
      </c>
      <c r="I45" s="40">
        <v>1444577345</v>
      </c>
      <c r="J45" s="40">
        <v>1441985458</v>
      </c>
      <c r="K45" s="55">
        <v>42258.646504629629</v>
      </c>
      <c r="L45" s="55">
        <v>42288.645196759258</v>
      </c>
      <c r="M45" s="40" t="b">
        <v>0</v>
      </c>
      <c r="N45" s="40">
        <v>3</v>
      </c>
      <c r="O45" s="40" t="b">
        <v>0</v>
      </c>
      <c r="P45" s="40" t="s">
        <v>8269</v>
      </c>
      <c r="Q45" s="56" t="s">
        <v>8314</v>
      </c>
      <c r="R45" s="56" t="s">
        <v>8315</v>
      </c>
      <c r="S45" s="40">
        <v>183.33</v>
      </c>
    </row>
    <row r="46" spans="1:19" ht="261" x14ac:dyDescent="0.35">
      <c r="A46" s="34">
        <v>2898</v>
      </c>
      <c r="B46" s="30" t="s">
        <v>2898</v>
      </c>
      <c r="C46" s="30" t="s">
        <v>7008</v>
      </c>
      <c r="D46" s="49">
        <v>7500</v>
      </c>
      <c r="E46" s="50">
        <v>316</v>
      </c>
      <c r="F46" s="34" t="s">
        <v>8220</v>
      </c>
      <c r="G46" s="34" t="s">
        <v>8223</v>
      </c>
      <c r="H46" s="34" t="s">
        <v>8245</v>
      </c>
      <c r="I46" s="34">
        <v>1446307053</v>
      </c>
      <c r="J46" s="34">
        <v>1443715053</v>
      </c>
      <c r="K46" s="51">
        <v>42278.664965277778</v>
      </c>
      <c r="L46" s="51">
        <v>42308.664965277778</v>
      </c>
      <c r="M46" s="34" t="b">
        <v>0</v>
      </c>
      <c r="N46" s="34">
        <v>12</v>
      </c>
      <c r="O46" s="34" t="b">
        <v>0</v>
      </c>
      <c r="P46" s="34" t="s">
        <v>8269</v>
      </c>
      <c r="Q46" s="52" t="s">
        <v>8314</v>
      </c>
      <c r="R46" s="52" t="s">
        <v>8315</v>
      </c>
      <c r="S46" s="34">
        <v>26.33</v>
      </c>
    </row>
    <row r="47" spans="1:19" ht="246.5" x14ac:dyDescent="0.35">
      <c r="A47" s="40">
        <v>2899</v>
      </c>
      <c r="B47" s="31" t="s">
        <v>2899</v>
      </c>
      <c r="C47" s="31" t="s">
        <v>7009</v>
      </c>
      <c r="D47" s="53">
        <v>10000</v>
      </c>
      <c r="E47" s="54">
        <v>0</v>
      </c>
      <c r="F47" s="40" t="s">
        <v>8220</v>
      </c>
      <c r="G47" s="40" t="s">
        <v>8223</v>
      </c>
      <c r="H47" s="40" t="s">
        <v>8245</v>
      </c>
      <c r="I47" s="40">
        <v>1469325158</v>
      </c>
      <c r="J47" s="40">
        <v>1464141158</v>
      </c>
      <c r="K47" s="55">
        <v>42515.078217592592</v>
      </c>
      <c r="L47" s="55">
        <v>42575.078217592592</v>
      </c>
      <c r="M47" s="40" t="b">
        <v>0</v>
      </c>
      <c r="N47" s="40">
        <v>0</v>
      </c>
      <c r="O47" s="40" t="b">
        <v>0</v>
      </c>
      <c r="P47" s="40" t="s">
        <v>8269</v>
      </c>
      <c r="Q47" s="56" t="s">
        <v>8314</v>
      </c>
      <c r="R47" s="56" t="s">
        <v>8315</v>
      </c>
      <c r="S47" s="40">
        <v>0</v>
      </c>
    </row>
    <row r="48" spans="1:19" ht="290" x14ac:dyDescent="0.35">
      <c r="A48" s="34">
        <v>2900</v>
      </c>
      <c r="B48" s="30" t="s">
        <v>2900</v>
      </c>
      <c r="C48" s="30" t="s">
        <v>7010</v>
      </c>
      <c r="D48" s="49">
        <v>5500</v>
      </c>
      <c r="E48" s="50">
        <v>3405</v>
      </c>
      <c r="F48" s="34" t="s">
        <v>8220</v>
      </c>
      <c r="G48" s="34" t="s">
        <v>8223</v>
      </c>
      <c r="H48" s="34" t="s">
        <v>8245</v>
      </c>
      <c r="I48" s="34">
        <v>1407562632</v>
      </c>
      <c r="J48" s="34">
        <v>1404970632</v>
      </c>
      <c r="K48" s="51">
        <v>41830.234166666669</v>
      </c>
      <c r="L48" s="51">
        <v>41860.234166666669</v>
      </c>
      <c r="M48" s="34" t="b">
        <v>0</v>
      </c>
      <c r="N48" s="34">
        <v>7</v>
      </c>
      <c r="O48" s="34" t="b">
        <v>0</v>
      </c>
      <c r="P48" s="34" t="s">
        <v>8269</v>
      </c>
      <c r="Q48" s="52" t="s">
        <v>8314</v>
      </c>
      <c r="R48" s="52" t="s">
        <v>8315</v>
      </c>
      <c r="S48" s="34">
        <v>486.43</v>
      </c>
    </row>
    <row r="49" spans="1:19" ht="246.5" x14ac:dyDescent="0.35">
      <c r="A49" s="40">
        <v>2901</v>
      </c>
      <c r="B49" s="31" t="s">
        <v>2901</v>
      </c>
      <c r="C49" s="31" t="s">
        <v>7011</v>
      </c>
      <c r="D49" s="53">
        <v>750</v>
      </c>
      <c r="E49" s="54">
        <v>6</v>
      </c>
      <c r="F49" s="40" t="s">
        <v>8220</v>
      </c>
      <c r="G49" s="40" t="s">
        <v>8223</v>
      </c>
      <c r="H49" s="40" t="s">
        <v>8245</v>
      </c>
      <c r="I49" s="40">
        <v>1423345339</v>
      </c>
      <c r="J49" s="40">
        <v>1418161339</v>
      </c>
      <c r="K49" s="55">
        <v>41982.904386574075</v>
      </c>
      <c r="L49" s="55">
        <v>42042.904386574075</v>
      </c>
      <c r="M49" s="40" t="b">
        <v>0</v>
      </c>
      <c r="N49" s="40">
        <v>2</v>
      </c>
      <c r="O49" s="40" t="b">
        <v>0</v>
      </c>
      <c r="P49" s="40" t="s">
        <v>8269</v>
      </c>
      <c r="Q49" s="56" t="s">
        <v>8314</v>
      </c>
      <c r="R49" s="56" t="s">
        <v>8315</v>
      </c>
      <c r="S49" s="40">
        <v>3</v>
      </c>
    </row>
    <row r="50" spans="1:19" ht="188.5" x14ac:dyDescent="0.35">
      <c r="A50" s="34">
        <v>2902</v>
      </c>
      <c r="B50" s="30" t="s">
        <v>2902</v>
      </c>
      <c r="C50" s="30" t="s">
        <v>7012</v>
      </c>
      <c r="D50" s="49">
        <v>150000</v>
      </c>
      <c r="E50" s="50">
        <v>25</v>
      </c>
      <c r="F50" s="34" t="s">
        <v>8220</v>
      </c>
      <c r="G50" s="34" t="s">
        <v>8223</v>
      </c>
      <c r="H50" s="34" t="s">
        <v>8245</v>
      </c>
      <c r="I50" s="34">
        <v>1440412396</v>
      </c>
      <c r="J50" s="34">
        <v>1437820396</v>
      </c>
      <c r="K50" s="51">
        <v>42210.439768518518</v>
      </c>
      <c r="L50" s="51">
        <v>42240.439768518518</v>
      </c>
      <c r="M50" s="34" t="b">
        <v>0</v>
      </c>
      <c r="N50" s="34">
        <v>1</v>
      </c>
      <c r="O50" s="34" t="b">
        <v>0</v>
      </c>
      <c r="P50" s="34" t="s">
        <v>8269</v>
      </c>
      <c r="Q50" s="52" t="s">
        <v>8314</v>
      </c>
      <c r="R50" s="52" t="s">
        <v>8315</v>
      </c>
      <c r="S50" s="34">
        <v>25</v>
      </c>
    </row>
    <row r="51" spans="1:19" ht="261" x14ac:dyDescent="0.35">
      <c r="A51" s="40">
        <v>2903</v>
      </c>
      <c r="B51" s="31" t="s">
        <v>2903</v>
      </c>
      <c r="C51" s="31" t="s">
        <v>7013</v>
      </c>
      <c r="D51" s="53">
        <v>5000</v>
      </c>
      <c r="E51" s="54">
        <v>39</v>
      </c>
      <c r="F51" s="40" t="s">
        <v>8220</v>
      </c>
      <c r="G51" s="40" t="s">
        <v>8223</v>
      </c>
      <c r="H51" s="40" t="s">
        <v>8245</v>
      </c>
      <c r="I51" s="40">
        <v>1441771218</v>
      </c>
      <c r="J51" s="40">
        <v>1436587218</v>
      </c>
      <c r="K51" s="55">
        <v>42196.166874999995</v>
      </c>
      <c r="L51" s="55">
        <v>42256.166874999995</v>
      </c>
      <c r="M51" s="40" t="b">
        <v>0</v>
      </c>
      <c r="N51" s="40">
        <v>4</v>
      </c>
      <c r="O51" s="40" t="b">
        <v>0</v>
      </c>
      <c r="P51" s="40" t="s">
        <v>8269</v>
      </c>
      <c r="Q51" s="56" t="s">
        <v>8314</v>
      </c>
      <c r="R51" s="56" t="s">
        <v>8315</v>
      </c>
      <c r="S51" s="40">
        <v>9.75</v>
      </c>
    </row>
    <row r="52" spans="1:19" ht="203" x14ac:dyDescent="0.35">
      <c r="A52" s="34">
        <v>2905</v>
      </c>
      <c r="B52" s="30" t="s">
        <v>2905</v>
      </c>
      <c r="C52" s="30" t="s">
        <v>7015</v>
      </c>
      <c r="D52" s="49">
        <v>3500</v>
      </c>
      <c r="E52" s="50">
        <v>622</v>
      </c>
      <c r="F52" s="34" t="s">
        <v>8220</v>
      </c>
      <c r="G52" s="34" t="s">
        <v>8223</v>
      </c>
      <c r="H52" s="34" t="s">
        <v>8245</v>
      </c>
      <c r="I52" s="34">
        <v>1473211313</v>
      </c>
      <c r="J52" s="34">
        <v>1472001713</v>
      </c>
      <c r="K52" s="51">
        <v>42606.056863425925</v>
      </c>
      <c r="L52" s="51">
        <v>42620.056863425925</v>
      </c>
      <c r="M52" s="34" t="b">
        <v>0</v>
      </c>
      <c r="N52" s="34">
        <v>17</v>
      </c>
      <c r="O52" s="34" t="b">
        <v>0</v>
      </c>
      <c r="P52" s="34" t="s">
        <v>8269</v>
      </c>
      <c r="Q52" s="52" t="s">
        <v>8314</v>
      </c>
      <c r="R52" s="52" t="s">
        <v>8315</v>
      </c>
      <c r="S52" s="34">
        <v>36.590000000000003</v>
      </c>
    </row>
    <row r="53" spans="1:19" ht="290" x14ac:dyDescent="0.35">
      <c r="A53" s="40">
        <v>2906</v>
      </c>
      <c r="B53" s="31" t="s">
        <v>2906</v>
      </c>
      <c r="C53" s="31" t="s">
        <v>7016</v>
      </c>
      <c r="D53" s="53">
        <v>6000</v>
      </c>
      <c r="E53" s="54">
        <v>565</v>
      </c>
      <c r="F53" s="40" t="s">
        <v>8220</v>
      </c>
      <c r="G53" s="40" t="s">
        <v>8223</v>
      </c>
      <c r="H53" s="40" t="s">
        <v>8245</v>
      </c>
      <c r="I53" s="40">
        <v>1438390800</v>
      </c>
      <c r="J53" s="40">
        <v>1436888066</v>
      </c>
      <c r="K53" s="55">
        <v>42199.648912037039</v>
      </c>
      <c r="L53" s="55">
        <v>42217.041666666672</v>
      </c>
      <c r="M53" s="40" t="b">
        <v>0</v>
      </c>
      <c r="N53" s="40">
        <v>7</v>
      </c>
      <c r="O53" s="40" t="b">
        <v>0</v>
      </c>
      <c r="P53" s="40" t="s">
        <v>8269</v>
      </c>
      <c r="Q53" s="56" t="s">
        <v>8314</v>
      </c>
      <c r="R53" s="56" t="s">
        <v>8315</v>
      </c>
      <c r="S53" s="40">
        <v>80.709999999999994</v>
      </c>
    </row>
    <row r="54" spans="1:19" ht="275.5" x14ac:dyDescent="0.35">
      <c r="A54" s="34">
        <v>2907</v>
      </c>
      <c r="B54" s="30" t="s">
        <v>2907</v>
      </c>
      <c r="C54" s="30" t="s">
        <v>7017</v>
      </c>
      <c r="D54" s="49">
        <v>2500</v>
      </c>
      <c r="E54" s="50">
        <v>2</v>
      </c>
      <c r="F54" s="34" t="s">
        <v>8220</v>
      </c>
      <c r="G54" s="34" t="s">
        <v>8223</v>
      </c>
      <c r="H54" s="34" t="s">
        <v>8245</v>
      </c>
      <c r="I54" s="34">
        <v>1463259837</v>
      </c>
      <c r="J54" s="34">
        <v>1458075837</v>
      </c>
      <c r="K54" s="51">
        <v>42444.877743055549</v>
      </c>
      <c r="L54" s="51">
        <v>42504.877743055549</v>
      </c>
      <c r="M54" s="34" t="b">
        <v>0</v>
      </c>
      <c r="N54" s="34">
        <v>2</v>
      </c>
      <c r="O54" s="34" t="b">
        <v>0</v>
      </c>
      <c r="P54" s="34" t="s">
        <v>8269</v>
      </c>
      <c r="Q54" s="52" t="s">
        <v>8314</v>
      </c>
      <c r="R54" s="52" t="s">
        <v>8315</v>
      </c>
      <c r="S54" s="34">
        <v>1</v>
      </c>
    </row>
    <row r="55" spans="1:19" ht="261" x14ac:dyDescent="0.35">
      <c r="A55" s="40">
        <v>2908</v>
      </c>
      <c r="B55" s="31" t="s">
        <v>2908</v>
      </c>
      <c r="C55" s="31" t="s">
        <v>7018</v>
      </c>
      <c r="D55" s="53">
        <v>9600</v>
      </c>
      <c r="E55" s="54">
        <v>264</v>
      </c>
      <c r="F55" s="40" t="s">
        <v>8220</v>
      </c>
      <c r="G55" s="40" t="s">
        <v>8223</v>
      </c>
      <c r="H55" s="40" t="s">
        <v>8245</v>
      </c>
      <c r="I55" s="40">
        <v>1465407219</v>
      </c>
      <c r="J55" s="40">
        <v>1462815219</v>
      </c>
      <c r="K55" s="55">
        <v>42499.731701388882</v>
      </c>
      <c r="L55" s="55">
        <v>42529.731701388882</v>
      </c>
      <c r="M55" s="40" t="b">
        <v>0</v>
      </c>
      <c r="N55" s="40">
        <v>5</v>
      </c>
      <c r="O55" s="40" t="b">
        <v>0</v>
      </c>
      <c r="P55" s="40" t="s">
        <v>8269</v>
      </c>
      <c r="Q55" s="56" t="s">
        <v>8314</v>
      </c>
      <c r="R55" s="56" t="s">
        <v>8315</v>
      </c>
      <c r="S55" s="40">
        <v>52.8</v>
      </c>
    </row>
    <row r="56" spans="1:19" ht="261" x14ac:dyDescent="0.35">
      <c r="A56" s="34">
        <v>2909</v>
      </c>
      <c r="B56" s="30" t="s">
        <v>2909</v>
      </c>
      <c r="C56" s="30" t="s">
        <v>7019</v>
      </c>
      <c r="D56" s="49">
        <v>180000</v>
      </c>
      <c r="E56" s="50">
        <v>20</v>
      </c>
      <c r="F56" s="34" t="s">
        <v>8220</v>
      </c>
      <c r="G56" s="34" t="s">
        <v>8223</v>
      </c>
      <c r="H56" s="34" t="s">
        <v>8245</v>
      </c>
      <c r="I56" s="34">
        <v>1416944760</v>
      </c>
      <c r="J56" s="34">
        <v>1413527001</v>
      </c>
      <c r="K56" s="51">
        <v>41929.266215277778</v>
      </c>
      <c r="L56" s="51">
        <v>41968.823611111111</v>
      </c>
      <c r="M56" s="34" t="b">
        <v>0</v>
      </c>
      <c r="N56" s="34">
        <v>1</v>
      </c>
      <c r="O56" s="34" t="b">
        <v>0</v>
      </c>
      <c r="P56" s="34" t="s">
        <v>8269</v>
      </c>
      <c r="Q56" s="52" t="s">
        <v>8314</v>
      </c>
      <c r="R56" s="52" t="s">
        <v>8315</v>
      </c>
      <c r="S56" s="34">
        <v>20</v>
      </c>
    </row>
    <row r="57" spans="1:19" ht="275.5" x14ac:dyDescent="0.35">
      <c r="A57" s="40">
        <v>2911</v>
      </c>
      <c r="B57" s="31" t="s">
        <v>2911</v>
      </c>
      <c r="C57" s="31" t="s">
        <v>7021</v>
      </c>
      <c r="D57" s="53">
        <v>1800</v>
      </c>
      <c r="E57" s="54">
        <v>657</v>
      </c>
      <c r="F57" s="40" t="s">
        <v>8220</v>
      </c>
      <c r="G57" s="40" t="s">
        <v>8223</v>
      </c>
      <c r="H57" s="40" t="s">
        <v>8245</v>
      </c>
      <c r="I57" s="40">
        <v>1435429626</v>
      </c>
      <c r="J57" s="40">
        <v>1431973626</v>
      </c>
      <c r="K57" s="55">
        <v>42142.768819444449</v>
      </c>
      <c r="L57" s="55">
        <v>42182.768819444449</v>
      </c>
      <c r="M57" s="40" t="b">
        <v>0</v>
      </c>
      <c r="N57" s="40">
        <v>14</v>
      </c>
      <c r="O57" s="40" t="b">
        <v>0</v>
      </c>
      <c r="P57" s="40" t="s">
        <v>8269</v>
      </c>
      <c r="Q57" s="56" t="s">
        <v>8314</v>
      </c>
      <c r="R57" s="56" t="s">
        <v>8315</v>
      </c>
      <c r="S57" s="40">
        <v>46.93</v>
      </c>
    </row>
    <row r="58" spans="1:19" ht="246.5" x14ac:dyDescent="0.35">
      <c r="A58" s="34">
        <v>2912</v>
      </c>
      <c r="B58" s="30" t="s">
        <v>2912</v>
      </c>
      <c r="C58" s="30" t="s">
        <v>7022</v>
      </c>
      <c r="D58" s="49">
        <v>14440</v>
      </c>
      <c r="E58" s="50">
        <v>2030</v>
      </c>
      <c r="F58" s="34" t="s">
        <v>8220</v>
      </c>
      <c r="G58" s="34" t="s">
        <v>8223</v>
      </c>
      <c r="H58" s="34" t="s">
        <v>8245</v>
      </c>
      <c r="I58" s="34">
        <v>1452827374</v>
      </c>
      <c r="J58" s="34">
        <v>1450235374</v>
      </c>
      <c r="K58" s="51">
        <v>42354.131643518514</v>
      </c>
      <c r="L58" s="51">
        <v>42384.131643518514</v>
      </c>
      <c r="M58" s="34" t="b">
        <v>0</v>
      </c>
      <c r="N58" s="34">
        <v>26</v>
      </c>
      <c r="O58" s="34" t="b">
        <v>0</v>
      </c>
      <c r="P58" s="34" t="s">
        <v>8269</v>
      </c>
      <c r="Q58" s="52" t="s">
        <v>8314</v>
      </c>
      <c r="R58" s="52" t="s">
        <v>8315</v>
      </c>
      <c r="S58" s="34">
        <v>78.08</v>
      </c>
    </row>
    <row r="59" spans="1:19" ht="232" x14ac:dyDescent="0.35">
      <c r="A59" s="40">
        <v>2913</v>
      </c>
      <c r="B59" s="31" t="s">
        <v>2913</v>
      </c>
      <c r="C59" s="31" t="s">
        <v>7023</v>
      </c>
      <c r="D59" s="53">
        <v>10000</v>
      </c>
      <c r="E59" s="54">
        <v>2</v>
      </c>
      <c r="F59" s="40" t="s">
        <v>8220</v>
      </c>
      <c r="G59" s="40" t="s">
        <v>8223</v>
      </c>
      <c r="H59" s="40" t="s">
        <v>8245</v>
      </c>
      <c r="I59" s="40">
        <v>1410041339</v>
      </c>
      <c r="J59" s="40">
        <v>1404857339</v>
      </c>
      <c r="K59" s="55">
        <v>41828.922905092593</v>
      </c>
      <c r="L59" s="55">
        <v>41888.922905092593</v>
      </c>
      <c r="M59" s="40" t="b">
        <v>0</v>
      </c>
      <c r="N59" s="40">
        <v>2</v>
      </c>
      <c r="O59" s="40" t="b">
        <v>0</v>
      </c>
      <c r="P59" s="40" t="s">
        <v>8269</v>
      </c>
      <c r="Q59" s="56" t="s">
        <v>8314</v>
      </c>
      <c r="R59" s="56" t="s">
        <v>8315</v>
      </c>
      <c r="S59" s="40">
        <v>1</v>
      </c>
    </row>
    <row r="60" spans="1:19" ht="246.5" x14ac:dyDescent="0.35">
      <c r="A60" s="34">
        <v>2917</v>
      </c>
      <c r="B60" s="30" t="s">
        <v>2917</v>
      </c>
      <c r="C60" s="30" t="s">
        <v>7027</v>
      </c>
      <c r="D60" s="49">
        <v>2000</v>
      </c>
      <c r="E60" s="50">
        <v>437</v>
      </c>
      <c r="F60" s="34" t="s">
        <v>8220</v>
      </c>
      <c r="G60" s="34" t="s">
        <v>8223</v>
      </c>
      <c r="H60" s="34" t="s">
        <v>8245</v>
      </c>
      <c r="I60" s="34">
        <v>1442381847</v>
      </c>
      <c r="J60" s="34">
        <v>1440826647</v>
      </c>
      <c r="K60" s="51">
        <v>42245.234340277777</v>
      </c>
      <c r="L60" s="51">
        <v>42263.234340277777</v>
      </c>
      <c r="M60" s="34" t="b">
        <v>0</v>
      </c>
      <c r="N60" s="34">
        <v>9</v>
      </c>
      <c r="O60" s="34" t="b">
        <v>0</v>
      </c>
      <c r="P60" s="34" t="s">
        <v>8269</v>
      </c>
      <c r="Q60" s="52" t="s">
        <v>8314</v>
      </c>
      <c r="R60" s="52" t="s">
        <v>8315</v>
      </c>
      <c r="S60" s="34">
        <v>48.56</v>
      </c>
    </row>
    <row r="61" spans="1:19" ht="217.5" x14ac:dyDescent="0.35">
      <c r="A61" s="40">
        <v>2918</v>
      </c>
      <c r="B61" s="31" t="s">
        <v>2918</v>
      </c>
      <c r="C61" s="31" t="s">
        <v>7028</v>
      </c>
      <c r="D61" s="53">
        <v>5000</v>
      </c>
      <c r="E61" s="54">
        <v>1362</v>
      </c>
      <c r="F61" s="40" t="s">
        <v>8220</v>
      </c>
      <c r="G61" s="40" t="s">
        <v>8223</v>
      </c>
      <c r="H61" s="40" t="s">
        <v>8245</v>
      </c>
      <c r="I61" s="40">
        <v>1446131207</v>
      </c>
      <c r="J61" s="40">
        <v>1443712007</v>
      </c>
      <c r="K61" s="55">
        <v>42278.629710648151</v>
      </c>
      <c r="L61" s="55">
        <v>42306.629710648151</v>
      </c>
      <c r="M61" s="40" t="b">
        <v>0</v>
      </c>
      <c r="N61" s="40">
        <v>20</v>
      </c>
      <c r="O61" s="40" t="b">
        <v>0</v>
      </c>
      <c r="P61" s="40" t="s">
        <v>8269</v>
      </c>
      <c r="Q61" s="56" t="s">
        <v>8314</v>
      </c>
      <c r="R61" s="56" t="s">
        <v>8315</v>
      </c>
      <c r="S61" s="40">
        <v>68.099999999999994</v>
      </c>
    </row>
    <row r="62" spans="1:19" ht="217.5" x14ac:dyDescent="0.35">
      <c r="A62" s="34">
        <v>2919</v>
      </c>
      <c r="B62" s="30" t="s">
        <v>2919</v>
      </c>
      <c r="C62" s="30" t="s">
        <v>7029</v>
      </c>
      <c r="D62" s="49">
        <v>600</v>
      </c>
      <c r="E62" s="50">
        <v>51</v>
      </c>
      <c r="F62" s="34" t="s">
        <v>8220</v>
      </c>
      <c r="G62" s="34" t="s">
        <v>8223</v>
      </c>
      <c r="H62" s="34" t="s">
        <v>8245</v>
      </c>
      <c r="I62" s="34">
        <v>1407250329</v>
      </c>
      <c r="J62" s="34">
        <v>1404658329</v>
      </c>
      <c r="K62" s="51">
        <v>41826.61954861111</v>
      </c>
      <c r="L62" s="51">
        <v>41856.61954861111</v>
      </c>
      <c r="M62" s="34" t="b">
        <v>0</v>
      </c>
      <c r="N62" s="34">
        <v>6</v>
      </c>
      <c r="O62" s="34" t="b">
        <v>0</v>
      </c>
      <c r="P62" s="34" t="s">
        <v>8269</v>
      </c>
      <c r="Q62" s="52" t="s">
        <v>8314</v>
      </c>
      <c r="R62" s="52" t="s">
        <v>8315</v>
      </c>
      <c r="S62" s="34">
        <v>8.5</v>
      </c>
    </row>
    <row r="63" spans="1:19" ht="203" x14ac:dyDescent="0.35">
      <c r="A63" s="40">
        <v>3728</v>
      </c>
      <c r="B63" s="31" t="s">
        <v>3725</v>
      </c>
      <c r="C63" s="31" t="s">
        <v>7838</v>
      </c>
      <c r="D63" s="53">
        <v>20000</v>
      </c>
      <c r="E63" s="54">
        <v>1862</v>
      </c>
      <c r="F63" s="40" t="s">
        <v>8220</v>
      </c>
      <c r="G63" s="40" t="s">
        <v>8223</v>
      </c>
      <c r="H63" s="40" t="s">
        <v>8245</v>
      </c>
      <c r="I63" s="40">
        <v>1439957176</v>
      </c>
      <c r="J63" s="40">
        <v>1437365176</v>
      </c>
      <c r="K63" s="55">
        <v>42205.171018518522</v>
      </c>
      <c r="L63" s="55">
        <v>42235.171018518522</v>
      </c>
      <c r="M63" s="40" t="b">
        <v>0</v>
      </c>
      <c r="N63" s="40">
        <v>31</v>
      </c>
      <c r="O63" s="40" t="b">
        <v>0</v>
      </c>
      <c r="P63" s="40" t="s">
        <v>8269</v>
      </c>
      <c r="Q63" s="56" t="s">
        <v>8314</v>
      </c>
      <c r="R63" s="56" t="s">
        <v>8315</v>
      </c>
      <c r="S63" s="40">
        <v>60.06</v>
      </c>
    </row>
    <row r="64" spans="1:19" ht="290" x14ac:dyDescent="0.35">
      <c r="A64" s="34">
        <v>3729</v>
      </c>
      <c r="B64" s="30" t="s">
        <v>3726</v>
      </c>
      <c r="C64" s="30" t="s">
        <v>7839</v>
      </c>
      <c r="D64" s="49">
        <v>5000</v>
      </c>
      <c r="E64" s="50">
        <v>362</v>
      </c>
      <c r="F64" s="34" t="s">
        <v>8220</v>
      </c>
      <c r="G64" s="34" t="s">
        <v>8223</v>
      </c>
      <c r="H64" s="34" t="s">
        <v>8245</v>
      </c>
      <c r="I64" s="34">
        <v>1427082912</v>
      </c>
      <c r="J64" s="34">
        <v>1423198512</v>
      </c>
      <c r="K64" s="51">
        <v>42041.205000000002</v>
      </c>
      <c r="L64" s="51">
        <v>42086.16333333333</v>
      </c>
      <c r="M64" s="34" t="b">
        <v>0</v>
      </c>
      <c r="N64" s="34">
        <v>5</v>
      </c>
      <c r="O64" s="34" t="b">
        <v>0</v>
      </c>
      <c r="P64" s="34" t="s">
        <v>8269</v>
      </c>
      <c r="Q64" s="52" t="s">
        <v>8314</v>
      </c>
      <c r="R64" s="52" t="s">
        <v>8315</v>
      </c>
      <c r="S64" s="34">
        <v>72.400000000000006</v>
      </c>
    </row>
    <row r="65" spans="1:19" ht="246.5" x14ac:dyDescent="0.35">
      <c r="A65" s="40">
        <v>3730</v>
      </c>
      <c r="B65" s="31" t="s">
        <v>3727</v>
      </c>
      <c r="C65" s="31" t="s">
        <v>7840</v>
      </c>
      <c r="D65" s="53">
        <v>1000</v>
      </c>
      <c r="E65" s="54">
        <v>100</v>
      </c>
      <c r="F65" s="40" t="s">
        <v>8220</v>
      </c>
      <c r="G65" s="40" t="s">
        <v>8223</v>
      </c>
      <c r="H65" s="40" t="s">
        <v>8245</v>
      </c>
      <c r="I65" s="40">
        <v>1439828159</v>
      </c>
      <c r="J65" s="40">
        <v>1437236159</v>
      </c>
      <c r="K65" s="55">
        <v>42203.677766203706</v>
      </c>
      <c r="L65" s="55">
        <v>42233.677766203706</v>
      </c>
      <c r="M65" s="40" t="b">
        <v>0</v>
      </c>
      <c r="N65" s="40">
        <v>1</v>
      </c>
      <c r="O65" s="40" t="b">
        <v>0</v>
      </c>
      <c r="P65" s="40" t="s">
        <v>8269</v>
      </c>
      <c r="Q65" s="56" t="s">
        <v>8314</v>
      </c>
      <c r="R65" s="56" t="s">
        <v>8315</v>
      </c>
      <c r="S65" s="40">
        <v>100</v>
      </c>
    </row>
    <row r="66" spans="1:19" ht="261" x14ac:dyDescent="0.35">
      <c r="A66" s="34">
        <v>3731</v>
      </c>
      <c r="B66" s="30" t="s">
        <v>3728</v>
      </c>
      <c r="C66" s="30" t="s">
        <v>7841</v>
      </c>
      <c r="D66" s="49">
        <v>5500</v>
      </c>
      <c r="E66" s="50">
        <v>620</v>
      </c>
      <c r="F66" s="34" t="s">
        <v>8220</v>
      </c>
      <c r="G66" s="34" t="s">
        <v>8223</v>
      </c>
      <c r="H66" s="34" t="s">
        <v>8245</v>
      </c>
      <c r="I66" s="34">
        <v>1420860180</v>
      </c>
      <c r="J66" s="34">
        <v>1418234646</v>
      </c>
      <c r="K66" s="51">
        <v>41983.752847222218</v>
      </c>
      <c r="L66" s="51">
        <v>42014.140972222223</v>
      </c>
      <c r="M66" s="34" t="b">
        <v>0</v>
      </c>
      <c r="N66" s="34">
        <v>12</v>
      </c>
      <c r="O66" s="34" t="b">
        <v>0</v>
      </c>
      <c r="P66" s="34" t="s">
        <v>8269</v>
      </c>
      <c r="Q66" s="52" t="s">
        <v>8314</v>
      </c>
      <c r="R66" s="52" t="s">
        <v>8315</v>
      </c>
      <c r="S66" s="34">
        <v>51.67</v>
      </c>
    </row>
    <row r="67" spans="1:19" ht="188.5" x14ac:dyDescent="0.35">
      <c r="A67" s="40">
        <v>3733</v>
      </c>
      <c r="B67" s="31" t="s">
        <v>3730</v>
      </c>
      <c r="C67" s="31" t="s">
        <v>7843</v>
      </c>
      <c r="D67" s="53">
        <v>1500</v>
      </c>
      <c r="E67" s="54">
        <v>0</v>
      </c>
      <c r="F67" s="40" t="s">
        <v>8220</v>
      </c>
      <c r="G67" s="40" t="s">
        <v>8223</v>
      </c>
      <c r="H67" s="40" t="s">
        <v>8245</v>
      </c>
      <c r="I67" s="40">
        <v>1429396200</v>
      </c>
      <c r="J67" s="40">
        <v>1428539708</v>
      </c>
      <c r="K67" s="55">
        <v>42103.024398148147</v>
      </c>
      <c r="L67" s="55">
        <v>42112.9375</v>
      </c>
      <c r="M67" s="40" t="b">
        <v>0</v>
      </c>
      <c r="N67" s="40">
        <v>0</v>
      </c>
      <c r="O67" s="40" t="b">
        <v>0</v>
      </c>
      <c r="P67" s="40" t="s">
        <v>8269</v>
      </c>
      <c r="Q67" s="56" t="s">
        <v>8314</v>
      </c>
      <c r="R67" s="56" t="s">
        <v>8315</v>
      </c>
      <c r="S67" s="40">
        <v>0</v>
      </c>
    </row>
    <row r="68" spans="1:19" ht="275.5" x14ac:dyDescent="0.35">
      <c r="A68" s="34">
        <v>3734</v>
      </c>
      <c r="B68" s="30" t="s">
        <v>3731</v>
      </c>
      <c r="C68" s="30" t="s">
        <v>7844</v>
      </c>
      <c r="D68" s="49">
        <v>1500</v>
      </c>
      <c r="E68" s="50">
        <v>427</v>
      </c>
      <c r="F68" s="34" t="s">
        <v>8220</v>
      </c>
      <c r="G68" s="34" t="s">
        <v>8223</v>
      </c>
      <c r="H68" s="34" t="s">
        <v>8245</v>
      </c>
      <c r="I68" s="34">
        <v>1432589896</v>
      </c>
      <c r="J68" s="34">
        <v>1427405896</v>
      </c>
      <c r="K68" s="51">
        <v>42089.901574074072</v>
      </c>
      <c r="L68" s="51">
        <v>42149.901574074072</v>
      </c>
      <c r="M68" s="34" t="b">
        <v>0</v>
      </c>
      <c r="N68" s="34">
        <v>7</v>
      </c>
      <c r="O68" s="34" t="b">
        <v>0</v>
      </c>
      <c r="P68" s="34" t="s">
        <v>8269</v>
      </c>
      <c r="Q68" s="52" t="s">
        <v>8314</v>
      </c>
      <c r="R68" s="52" t="s">
        <v>8315</v>
      </c>
      <c r="S68" s="34">
        <v>61</v>
      </c>
    </row>
    <row r="69" spans="1:19" ht="188.5" x14ac:dyDescent="0.35">
      <c r="A69" s="40">
        <v>3737</v>
      </c>
      <c r="B69" s="31" t="s">
        <v>3734</v>
      </c>
      <c r="C69" s="31" t="s">
        <v>7847</v>
      </c>
      <c r="D69" s="53">
        <v>700</v>
      </c>
      <c r="E69" s="54">
        <v>150</v>
      </c>
      <c r="F69" s="40" t="s">
        <v>8220</v>
      </c>
      <c r="G69" s="40" t="s">
        <v>8223</v>
      </c>
      <c r="H69" s="40" t="s">
        <v>8245</v>
      </c>
      <c r="I69" s="40">
        <v>1447311540</v>
      </c>
      <c r="J69" s="40">
        <v>1445358903</v>
      </c>
      <c r="K69" s="55">
        <v>42297.691006944442</v>
      </c>
      <c r="L69" s="55">
        <v>42320.290972222225</v>
      </c>
      <c r="M69" s="40" t="b">
        <v>0</v>
      </c>
      <c r="N69" s="40">
        <v>4</v>
      </c>
      <c r="O69" s="40" t="b">
        <v>0</v>
      </c>
      <c r="P69" s="40" t="s">
        <v>8269</v>
      </c>
      <c r="Q69" s="56" t="s">
        <v>8314</v>
      </c>
      <c r="R69" s="56" t="s">
        <v>8315</v>
      </c>
      <c r="S69" s="40">
        <v>37.5</v>
      </c>
    </row>
    <row r="70" spans="1:19" ht="261" x14ac:dyDescent="0.35">
      <c r="A70" s="34">
        <v>3740</v>
      </c>
      <c r="B70" s="30" t="s">
        <v>3737</v>
      </c>
      <c r="C70" s="30" t="s">
        <v>7850</v>
      </c>
      <c r="D70" s="49">
        <v>2000</v>
      </c>
      <c r="E70" s="50">
        <v>358</v>
      </c>
      <c r="F70" s="34" t="s">
        <v>8220</v>
      </c>
      <c r="G70" s="34" t="s">
        <v>8223</v>
      </c>
      <c r="H70" s="34" t="s">
        <v>8245</v>
      </c>
      <c r="I70" s="34">
        <v>1407808438</v>
      </c>
      <c r="J70" s="34">
        <v>1405217355</v>
      </c>
      <c r="K70" s="51">
        <v>41833.089756944442</v>
      </c>
      <c r="L70" s="51">
        <v>41863.079143518517</v>
      </c>
      <c r="M70" s="34" t="b">
        <v>0</v>
      </c>
      <c r="N70" s="34">
        <v>14</v>
      </c>
      <c r="O70" s="34" t="b">
        <v>0</v>
      </c>
      <c r="P70" s="34" t="s">
        <v>8269</v>
      </c>
      <c r="Q70" s="52" t="s">
        <v>8314</v>
      </c>
      <c r="R70" s="52" t="s">
        <v>8315</v>
      </c>
      <c r="S70" s="34">
        <v>25.57</v>
      </c>
    </row>
    <row r="71" spans="1:19" ht="203" x14ac:dyDescent="0.35">
      <c r="A71" s="40">
        <v>3741</v>
      </c>
      <c r="B71" s="31" t="s">
        <v>3738</v>
      </c>
      <c r="C71" s="31" t="s">
        <v>7851</v>
      </c>
      <c r="D71" s="53">
        <v>20000</v>
      </c>
      <c r="E71" s="54">
        <v>0</v>
      </c>
      <c r="F71" s="40" t="s">
        <v>8220</v>
      </c>
      <c r="G71" s="40" t="s">
        <v>8223</v>
      </c>
      <c r="H71" s="40" t="s">
        <v>8245</v>
      </c>
      <c r="I71" s="40">
        <v>1450389950</v>
      </c>
      <c r="J71" s="40">
        <v>1447797950</v>
      </c>
      <c r="K71" s="55">
        <v>42325.920717592591</v>
      </c>
      <c r="L71" s="55">
        <v>42355.920717592591</v>
      </c>
      <c r="M71" s="40" t="b">
        <v>0</v>
      </c>
      <c r="N71" s="40">
        <v>0</v>
      </c>
      <c r="O71" s="40" t="b">
        <v>0</v>
      </c>
      <c r="P71" s="40" t="s">
        <v>8269</v>
      </c>
      <c r="Q71" s="56" t="s">
        <v>8314</v>
      </c>
      <c r="R71" s="56" t="s">
        <v>8315</v>
      </c>
      <c r="S71" s="40">
        <v>0</v>
      </c>
    </row>
    <row r="72" spans="1:19" ht="261" x14ac:dyDescent="0.35">
      <c r="A72" s="34">
        <v>3742</v>
      </c>
      <c r="B72" s="30" t="s">
        <v>3739</v>
      </c>
      <c r="C72" s="30" t="s">
        <v>7852</v>
      </c>
      <c r="D72" s="49">
        <v>5000</v>
      </c>
      <c r="E72" s="50">
        <v>100</v>
      </c>
      <c r="F72" s="34" t="s">
        <v>8220</v>
      </c>
      <c r="G72" s="34" t="s">
        <v>8223</v>
      </c>
      <c r="H72" s="34" t="s">
        <v>8245</v>
      </c>
      <c r="I72" s="34">
        <v>1409980144</v>
      </c>
      <c r="J72" s="34">
        <v>1407388144</v>
      </c>
      <c r="K72" s="51">
        <v>41858.214629629627</v>
      </c>
      <c r="L72" s="51">
        <v>41888.214629629627</v>
      </c>
      <c r="M72" s="34" t="b">
        <v>0</v>
      </c>
      <c r="N72" s="34">
        <v>4</v>
      </c>
      <c r="O72" s="34" t="b">
        <v>0</v>
      </c>
      <c r="P72" s="34" t="s">
        <v>8269</v>
      </c>
      <c r="Q72" s="52" t="s">
        <v>8314</v>
      </c>
      <c r="R72" s="52" t="s">
        <v>8315</v>
      </c>
      <c r="S72" s="34">
        <v>25</v>
      </c>
    </row>
    <row r="73" spans="1:19" ht="174" x14ac:dyDescent="0.35">
      <c r="A73" s="40">
        <v>3743</v>
      </c>
      <c r="B73" s="31" t="s">
        <v>3740</v>
      </c>
      <c r="C73" s="31" t="s">
        <v>7853</v>
      </c>
      <c r="D73" s="53">
        <v>2200</v>
      </c>
      <c r="E73" s="54">
        <v>0</v>
      </c>
      <c r="F73" s="40" t="s">
        <v>8220</v>
      </c>
      <c r="G73" s="40" t="s">
        <v>8223</v>
      </c>
      <c r="H73" s="40" t="s">
        <v>8245</v>
      </c>
      <c r="I73" s="40">
        <v>1404406964</v>
      </c>
      <c r="J73" s="40">
        <v>1401814964</v>
      </c>
      <c r="K73" s="55">
        <v>41793.710231481484</v>
      </c>
      <c r="L73" s="55">
        <v>41823.710231481484</v>
      </c>
      <c r="M73" s="40" t="b">
        <v>0</v>
      </c>
      <c r="N73" s="40">
        <v>0</v>
      </c>
      <c r="O73" s="40" t="b">
        <v>0</v>
      </c>
      <c r="P73" s="40" t="s">
        <v>8269</v>
      </c>
      <c r="Q73" s="56" t="s">
        <v>8314</v>
      </c>
      <c r="R73" s="56" t="s">
        <v>8315</v>
      </c>
      <c r="S73" s="40">
        <v>0</v>
      </c>
    </row>
    <row r="74" spans="1:19" ht="261" x14ac:dyDescent="0.35">
      <c r="A74" s="34">
        <v>3744</v>
      </c>
      <c r="B74" s="30" t="s">
        <v>3741</v>
      </c>
      <c r="C74" s="30" t="s">
        <v>7854</v>
      </c>
      <c r="D74" s="49">
        <v>1200</v>
      </c>
      <c r="E74" s="50">
        <v>0</v>
      </c>
      <c r="F74" s="34" t="s">
        <v>8220</v>
      </c>
      <c r="G74" s="34" t="s">
        <v>8223</v>
      </c>
      <c r="H74" s="34" t="s">
        <v>8245</v>
      </c>
      <c r="I74" s="34">
        <v>1404532740</v>
      </c>
      <c r="J74" s="34">
        <v>1401823952</v>
      </c>
      <c r="K74" s="51">
        <v>41793.814259259263</v>
      </c>
      <c r="L74" s="51">
        <v>41825.165972222225</v>
      </c>
      <c r="M74" s="34" t="b">
        <v>0</v>
      </c>
      <c r="N74" s="34">
        <v>0</v>
      </c>
      <c r="O74" s="34" t="b">
        <v>0</v>
      </c>
      <c r="P74" s="34" t="s">
        <v>8269</v>
      </c>
      <c r="Q74" s="52" t="s">
        <v>8314</v>
      </c>
      <c r="R74" s="52" t="s">
        <v>8315</v>
      </c>
      <c r="S74" s="34">
        <v>0</v>
      </c>
    </row>
    <row r="75" spans="1:19" ht="217.5" x14ac:dyDescent="0.35">
      <c r="A75" s="40">
        <v>3745</v>
      </c>
      <c r="B75" s="31" t="s">
        <v>3742</v>
      </c>
      <c r="C75" s="31" t="s">
        <v>7855</v>
      </c>
      <c r="D75" s="53">
        <v>100</v>
      </c>
      <c r="E75" s="54">
        <v>10</v>
      </c>
      <c r="F75" s="40" t="s">
        <v>8220</v>
      </c>
      <c r="G75" s="40" t="s">
        <v>8223</v>
      </c>
      <c r="H75" s="40" t="s">
        <v>8245</v>
      </c>
      <c r="I75" s="40">
        <v>1407689102</v>
      </c>
      <c r="J75" s="40">
        <v>1405097102</v>
      </c>
      <c r="K75" s="55">
        <v>41831.697939814818</v>
      </c>
      <c r="L75" s="55">
        <v>41861.697939814818</v>
      </c>
      <c r="M75" s="40" t="b">
        <v>0</v>
      </c>
      <c r="N75" s="40">
        <v>1</v>
      </c>
      <c r="O75" s="40" t="b">
        <v>0</v>
      </c>
      <c r="P75" s="40" t="s">
        <v>8269</v>
      </c>
      <c r="Q75" s="56" t="s">
        <v>8314</v>
      </c>
      <c r="R75" s="56" t="s">
        <v>8315</v>
      </c>
      <c r="S75" s="40">
        <v>10</v>
      </c>
    </row>
    <row r="76" spans="1:19" ht="101.5" x14ac:dyDescent="0.35">
      <c r="A76" s="34">
        <v>3746</v>
      </c>
      <c r="B76" s="30" t="s">
        <v>3743</v>
      </c>
      <c r="C76" s="30" t="s">
        <v>7856</v>
      </c>
      <c r="D76" s="49">
        <v>8500</v>
      </c>
      <c r="E76" s="50">
        <v>202</v>
      </c>
      <c r="F76" s="34" t="s">
        <v>8220</v>
      </c>
      <c r="G76" s="34" t="s">
        <v>8223</v>
      </c>
      <c r="H76" s="34" t="s">
        <v>8245</v>
      </c>
      <c r="I76" s="34">
        <v>1475918439</v>
      </c>
      <c r="J76" s="34">
        <v>1473326439</v>
      </c>
      <c r="K76" s="51">
        <v>42621.389340277776</v>
      </c>
      <c r="L76" s="51">
        <v>42651.389340277776</v>
      </c>
      <c r="M76" s="34" t="b">
        <v>0</v>
      </c>
      <c r="N76" s="34">
        <v>1</v>
      </c>
      <c r="O76" s="34" t="b">
        <v>0</v>
      </c>
      <c r="P76" s="34" t="s">
        <v>8269</v>
      </c>
      <c r="Q76" s="52" t="s">
        <v>8314</v>
      </c>
      <c r="R76" s="52" t="s">
        <v>8315</v>
      </c>
      <c r="S76" s="34">
        <v>202</v>
      </c>
    </row>
    <row r="77" spans="1:19" ht="275.5" x14ac:dyDescent="0.35">
      <c r="A77" s="40">
        <v>3841</v>
      </c>
      <c r="B77" s="31" t="s">
        <v>3838</v>
      </c>
      <c r="C77" s="31" t="s">
        <v>7950</v>
      </c>
      <c r="D77" s="53">
        <v>10000</v>
      </c>
      <c r="E77" s="54">
        <v>872</v>
      </c>
      <c r="F77" s="40" t="s">
        <v>8220</v>
      </c>
      <c r="G77" s="40" t="s">
        <v>8223</v>
      </c>
      <c r="H77" s="40" t="s">
        <v>8245</v>
      </c>
      <c r="I77" s="40">
        <v>1405882287</v>
      </c>
      <c r="J77" s="40">
        <v>1400698287</v>
      </c>
      <c r="K77" s="55">
        <v>41780.785729166666</v>
      </c>
      <c r="L77" s="55">
        <v>41840.785729166666</v>
      </c>
      <c r="M77" s="40" t="b">
        <v>1</v>
      </c>
      <c r="N77" s="40">
        <v>34</v>
      </c>
      <c r="O77" s="40" t="b">
        <v>0</v>
      </c>
      <c r="P77" s="40" t="s">
        <v>8269</v>
      </c>
      <c r="Q77" s="56" t="s">
        <v>8314</v>
      </c>
      <c r="R77" s="56" t="s">
        <v>8315</v>
      </c>
      <c r="S77" s="40">
        <v>25.65</v>
      </c>
    </row>
    <row r="78" spans="1:19" ht="261" x14ac:dyDescent="0.35">
      <c r="A78" s="34">
        <v>3843</v>
      </c>
      <c r="B78" s="30" t="s">
        <v>3840</v>
      </c>
      <c r="C78" s="30" t="s">
        <v>7952</v>
      </c>
      <c r="D78" s="49">
        <v>5000</v>
      </c>
      <c r="E78" s="50">
        <v>1065</v>
      </c>
      <c r="F78" s="34" t="s">
        <v>8220</v>
      </c>
      <c r="G78" s="34" t="s">
        <v>8223</v>
      </c>
      <c r="H78" s="34" t="s">
        <v>8245</v>
      </c>
      <c r="I78" s="34">
        <v>1401587064</v>
      </c>
      <c r="J78" s="34">
        <v>1399427064</v>
      </c>
      <c r="K78" s="51">
        <v>41766.072500000002</v>
      </c>
      <c r="L78" s="51">
        <v>41791.072500000002</v>
      </c>
      <c r="M78" s="34" t="b">
        <v>1</v>
      </c>
      <c r="N78" s="34">
        <v>19</v>
      </c>
      <c r="O78" s="34" t="b">
        <v>0</v>
      </c>
      <c r="P78" s="34" t="s">
        <v>8269</v>
      </c>
      <c r="Q78" s="52" t="s">
        <v>8314</v>
      </c>
      <c r="R78" s="52" t="s">
        <v>8315</v>
      </c>
      <c r="S78" s="34">
        <v>56.05</v>
      </c>
    </row>
    <row r="79" spans="1:19" ht="290" x14ac:dyDescent="0.35">
      <c r="A79" s="40">
        <v>3844</v>
      </c>
      <c r="B79" s="31" t="s">
        <v>3841</v>
      </c>
      <c r="C79" s="31" t="s">
        <v>7953</v>
      </c>
      <c r="D79" s="53">
        <v>9800</v>
      </c>
      <c r="E79" s="54">
        <v>4066</v>
      </c>
      <c r="F79" s="40" t="s">
        <v>8220</v>
      </c>
      <c r="G79" s="40" t="s">
        <v>8223</v>
      </c>
      <c r="H79" s="40" t="s">
        <v>8245</v>
      </c>
      <c r="I79" s="40">
        <v>1401778740</v>
      </c>
      <c r="J79" s="40">
        <v>1399474134</v>
      </c>
      <c r="K79" s="55">
        <v>41766.617291666669</v>
      </c>
      <c r="L79" s="55">
        <v>41793.290972222225</v>
      </c>
      <c r="M79" s="40" t="b">
        <v>1</v>
      </c>
      <c r="N79" s="40">
        <v>50</v>
      </c>
      <c r="O79" s="40" t="b">
        <v>0</v>
      </c>
      <c r="P79" s="40" t="s">
        <v>8269</v>
      </c>
      <c r="Q79" s="56" t="s">
        <v>8314</v>
      </c>
      <c r="R79" s="56" t="s">
        <v>8315</v>
      </c>
      <c r="S79" s="40">
        <v>81.319999999999993</v>
      </c>
    </row>
    <row r="80" spans="1:19" ht="246.5" x14ac:dyDescent="0.35">
      <c r="A80" s="34">
        <v>3845</v>
      </c>
      <c r="B80" s="30" t="s">
        <v>3842</v>
      </c>
      <c r="C80" s="30" t="s">
        <v>7954</v>
      </c>
      <c r="D80" s="49">
        <v>40000</v>
      </c>
      <c r="E80" s="50">
        <v>842</v>
      </c>
      <c r="F80" s="34" t="s">
        <v>8220</v>
      </c>
      <c r="G80" s="34" t="s">
        <v>8223</v>
      </c>
      <c r="H80" s="34" t="s">
        <v>8245</v>
      </c>
      <c r="I80" s="34">
        <v>1443711774</v>
      </c>
      <c r="J80" s="34">
        <v>1441119774</v>
      </c>
      <c r="K80" s="51">
        <v>42248.627013888887</v>
      </c>
      <c r="L80" s="51">
        <v>42278.627013888887</v>
      </c>
      <c r="M80" s="34" t="b">
        <v>1</v>
      </c>
      <c r="N80" s="34">
        <v>12</v>
      </c>
      <c r="O80" s="34" t="b">
        <v>0</v>
      </c>
      <c r="P80" s="34" t="s">
        <v>8269</v>
      </c>
      <c r="Q80" s="52" t="s">
        <v>8314</v>
      </c>
      <c r="R80" s="52" t="s">
        <v>8315</v>
      </c>
      <c r="S80" s="34">
        <v>70.17</v>
      </c>
    </row>
    <row r="81" spans="1:19" ht="232" x14ac:dyDescent="0.35">
      <c r="A81" s="40">
        <v>3846</v>
      </c>
      <c r="B81" s="31" t="s">
        <v>3843</v>
      </c>
      <c r="C81" s="31" t="s">
        <v>7955</v>
      </c>
      <c r="D81" s="53">
        <v>7000</v>
      </c>
      <c r="E81" s="54">
        <v>189</v>
      </c>
      <c r="F81" s="40" t="s">
        <v>8220</v>
      </c>
      <c r="G81" s="40" t="s">
        <v>8223</v>
      </c>
      <c r="H81" s="40" t="s">
        <v>8245</v>
      </c>
      <c r="I81" s="40">
        <v>1412405940</v>
      </c>
      <c r="J81" s="40">
        <v>1409721542</v>
      </c>
      <c r="K81" s="55">
        <v>41885.221550925926</v>
      </c>
      <c r="L81" s="55">
        <v>41916.290972222225</v>
      </c>
      <c r="M81" s="40" t="b">
        <v>1</v>
      </c>
      <c r="N81" s="40">
        <v>8</v>
      </c>
      <c r="O81" s="40" t="b">
        <v>0</v>
      </c>
      <c r="P81" s="40" t="s">
        <v>8269</v>
      </c>
      <c r="Q81" s="56" t="s">
        <v>8314</v>
      </c>
      <c r="R81" s="56" t="s">
        <v>8315</v>
      </c>
      <c r="S81" s="40">
        <v>23.63</v>
      </c>
    </row>
    <row r="82" spans="1:19" ht="217.5" x14ac:dyDescent="0.35">
      <c r="A82" s="34">
        <v>3847</v>
      </c>
      <c r="B82" s="30" t="s">
        <v>3844</v>
      </c>
      <c r="C82" s="30" t="s">
        <v>7956</v>
      </c>
      <c r="D82" s="49">
        <v>10500</v>
      </c>
      <c r="E82" s="50">
        <v>1697</v>
      </c>
      <c r="F82" s="34" t="s">
        <v>8220</v>
      </c>
      <c r="G82" s="34" t="s">
        <v>8223</v>
      </c>
      <c r="H82" s="34" t="s">
        <v>8245</v>
      </c>
      <c r="I82" s="34">
        <v>1437283391</v>
      </c>
      <c r="J82" s="34">
        <v>1433395391</v>
      </c>
      <c r="K82" s="51">
        <v>42159.224432870367</v>
      </c>
      <c r="L82" s="51">
        <v>42204.224432870367</v>
      </c>
      <c r="M82" s="34" t="b">
        <v>1</v>
      </c>
      <c r="N82" s="34">
        <v>9</v>
      </c>
      <c r="O82" s="34" t="b">
        <v>0</v>
      </c>
      <c r="P82" s="34" t="s">
        <v>8269</v>
      </c>
      <c r="Q82" s="52" t="s">
        <v>8314</v>
      </c>
      <c r="R82" s="52" t="s">
        <v>8315</v>
      </c>
      <c r="S82" s="34">
        <v>188.56</v>
      </c>
    </row>
    <row r="83" spans="1:19" ht="290" x14ac:dyDescent="0.35">
      <c r="A83" s="40">
        <v>3848</v>
      </c>
      <c r="B83" s="31" t="s">
        <v>3845</v>
      </c>
      <c r="C83" s="31" t="s">
        <v>7957</v>
      </c>
      <c r="D83" s="53">
        <v>13000</v>
      </c>
      <c r="E83" s="54">
        <v>2129</v>
      </c>
      <c r="F83" s="40" t="s">
        <v>8220</v>
      </c>
      <c r="G83" s="40" t="s">
        <v>8223</v>
      </c>
      <c r="H83" s="40" t="s">
        <v>8245</v>
      </c>
      <c r="I83" s="40">
        <v>1445196989</v>
      </c>
      <c r="J83" s="40">
        <v>1442604989</v>
      </c>
      <c r="K83" s="55">
        <v>42265.817002314812</v>
      </c>
      <c r="L83" s="55">
        <v>42295.817002314812</v>
      </c>
      <c r="M83" s="40" t="b">
        <v>1</v>
      </c>
      <c r="N83" s="40">
        <v>43</v>
      </c>
      <c r="O83" s="40" t="b">
        <v>0</v>
      </c>
      <c r="P83" s="40" t="s">
        <v>8269</v>
      </c>
      <c r="Q83" s="56" t="s">
        <v>8314</v>
      </c>
      <c r="R83" s="56" t="s">
        <v>8315</v>
      </c>
      <c r="S83" s="40">
        <v>49.51</v>
      </c>
    </row>
    <row r="84" spans="1:19" ht="130.5" x14ac:dyDescent="0.35">
      <c r="A84" s="34">
        <v>3850</v>
      </c>
      <c r="B84" s="30" t="s">
        <v>3847</v>
      </c>
      <c r="C84" s="30" t="s">
        <v>7959</v>
      </c>
      <c r="D84" s="49">
        <v>1000</v>
      </c>
      <c r="E84" s="50">
        <v>38</v>
      </c>
      <c r="F84" s="34" t="s">
        <v>8220</v>
      </c>
      <c r="G84" s="34" t="s">
        <v>8223</v>
      </c>
      <c r="H84" s="34" t="s">
        <v>8245</v>
      </c>
      <c r="I84" s="34">
        <v>1420081143</v>
      </c>
      <c r="J84" s="34">
        <v>1417489143</v>
      </c>
      <c r="K84" s="51">
        <v>41975.124340277776</v>
      </c>
      <c r="L84" s="51">
        <v>42005.124340277776</v>
      </c>
      <c r="M84" s="34" t="b">
        <v>1</v>
      </c>
      <c r="N84" s="34">
        <v>4</v>
      </c>
      <c r="O84" s="34" t="b">
        <v>0</v>
      </c>
      <c r="P84" s="34" t="s">
        <v>8269</v>
      </c>
      <c r="Q84" s="52" t="s">
        <v>8314</v>
      </c>
      <c r="R84" s="52" t="s">
        <v>8315</v>
      </c>
      <c r="S84" s="34">
        <v>9.5</v>
      </c>
    </row>
    <row r="85" spans="1:19" ht="217.5" x14ac:dyDescent="0.35">
      <c r="A85" s="40">
        <v>3852</v>
      </c>
      <c r="B85" s="31" t="s">
        <v>3849</v>
      </c>
      <c r="C85" s="31" t="s">
        <v>7961</v>
      </c>
      <c r="D85" s="53">
        <v>10000</v>
      </c>
      <c r="E85" s="54">
        <v>20</v>
      </c>
      <c r="F85" s="40" t="s">
        <v>8220</v>
      </c>
      <c r="G85" s="40" t="s">
        <v>8223</v>
      </c>
      <c r="H85" s="40" t="s">
        <v>8245</v>
      </c>
      <c r="I85" s="40">
        <v>1427427276</v>
      </c>
      <c r="J85" s="40">
        <v>1425270876</v>
      </c>
      <c r="K85" s="55">
        <v>42065.190694444449</v>
      </c>
      <c r="L85" s="55">
        <v>42090.149027777778</v>
      </c>
      <c r="M85" s="40" t="b">
        <v>0</v>
      </c>
      <c r="N85" s="40">
        <v>2</v>
      </c>
      <c r="O85" s="40" t="b">
        <v>0</v>
      </c>
      <c r="P85" s="40" t="s">
        <v>8269</v>
      </c>
      <c r="Q85" s="56" t="s">
        <v>8314</v>
      </c>
      <c r="R85" s="56" t="s">
        <v>8315</v>
      </c>
      <c r="S85" s="40">
        <v>10</v>
      </c>
    </row>
    <row r="86" spans="1:19" ht="188.5" x14ac:dyDescent="0.35">
      <c r="A86" s="34">
        <v>3853</v>
      </c>
      <c r="B86" s="30" t="s">
        <v>3850</v>
      </c>
      <c r="C86" s="30" t="s">
        <v>7962</v>
      </c>
      <c r="D86" s="49">
        <v>100000</v>
      </c>
      <c r="E86" s="50">
        <v>26</v>
      </c>
      <c r="F86" s="34" t="s">
        <v>8220</v>
      </c>
      <c r="G86" s="34" t="s">
        <v>8223</v>
      </c>
      <c r="H86" s="34" t="s">
        <v>8245</v>
      </c>
      <c r="I86" s="34">
        <v>1409602178</v>
      </c>
      <c r="J86" s="34">
        <v>1406578178</v>
      </c>
      <c r="K86" s="51">
        <v>41848.84002314815</v>
      </c>
      <c r="L86" s="51">
        <v>41883.84002314815</v>
      </c>
      <c r="M86" s="34" t="b">
        <v>0</v>
      </c>
      <c r="N86" s="34">
        <v>2</v>
      </c>
      <c r="O86" s="34" t="b">
        <v>0</v>
      </c>
      <c r="P86" s="34" t="s">
        <v>8269</v>
      </c>
      <c r="Q86" s="52" t="s">
        <v>8314</v>
      </c>
      <c r="R86" s="52" t="s">
        <v>8315</v>
      </c>
      <c r="S86" s="34">
        <v>13</v>
      </c>
    </row>
    <row r="87" spans="1:19" ht="159.5" x14ac:dyDescent="0.35">
      <c r="A87" s="40">
        <v>3854</v>
      </c>
      <c r="B87" s="31" t="s">
        <v>3851</v>
      </c>
      <c r="C87" s="31" t="s">
        <v>7963</v>
      </c>
      <c r="D87" s="53">
        <v>11000</v>
      </c>
      <c r="E87" s="54">
        <v>1788</v>
      </c>
      <c r="F87" s="40" t="s">
        <v>8220</v>
      </c>
      <c r="G87" s="40" t="s">
        <v>8223</v>
      </c>
      <c r="H87" s="40" t="s">
        <v>8245</v>
      </c>
      <c r="I87" s="40">
        <v>1431206058</v>
      </c>
      <c r="J87" s="40">
        <v>1428614058</v>
      </c>
      <c r="K87" s="55">
        <v>42103.884930555556</v>
      </c>
      <c r="L87" s="55">
        <v>42133.884930555556</v>
      </c>
      <c r="M87" s="40" t="b">
        <v>0</v>
      </c>
      <c r="N87" s="40">
        <v>20</v>
      </c>
      <c r="O87" s="40" t="b">
        <v>0</v>
      </c>
      <c r="P87" s="40" t="s">
        <v>8269</v>
      </c>
      <c r="Q87" s="56" t="s">
        <v>8314</v>
      </c>
      <c r="R87" s="56" t="s">
        <v>8315</v>
      </c>
      <c r="S87" s="40">
        <v>89.4</v>
      </c>
    </row>
    <row r="88" spans="1:19" ht="290" x14ac:dyDescent="0.35">
      <c r="A88" s="34">
        <v>3855</v>
      </c>
      <c r="B88" s="30" t="s">
        <v>3852</v>
      </c>
      <c r="C88" s="30" t="s">
        <v>7964</v>
      </c>
      <c r="D88" s="49">
        <v>1000</v>
      </c>
      <c r="E88" s="50">
        <v>25</v>
      </c>
      <c r="F88" s="34" t="s">
        <v>8220</v>
      </c>
      <c r="G88" s="34" t="s">
        <v>8223</v>
      </c>
      <c r="H88" s="34" t="s">
        <v>8245</v>
      </c>
      <c r="I88" s="34">
        <v>1427408271</v>
      </c>
      <c r="J88" s="34">
        <v>1424819871</v>
      </c>
      <c r="K88" s="51">
        <v>42059.970729166671</v>
      </c>
      <c r="L88" s="51">
        <v>42089.929062499999</v>
      </c>
      <c r="M88" s="34" t="b">
        <v>0</v>
      </c>
      <c r="N88" s="34">
        <v>1</v>
      </c>
      <c r="O88" s="34" t="b">
        <v>0</v>
      </c>
      <c r="P88" s="34" t="s">
        <v>8269</v>
      </c>
      <c r="Q88" s="52" t="s">
        <v>8314</v>
      </c>
      <c r="R88" s="52" t="s">
        <v>8315</v>
      </c>
      <c r="S88" s="34">
        <v>25</v>
      </c>
    </row>
    <row r="89" spans="1:19" ht="275.5" x14ac:dyDescent="0.35">
      <c r="A89" s="40">
        <v>3856</v>
      </c>
      <c r="B89" s="31" t="s">
        <v>3853</v>
      </c>
      <c r="C89" s="31" t="s">
        <v>7965</v>
      </c>
      <c r="D89" s="53">
        <v>5000</v>
      </c>
      <c r="E89" s="54">
        <v>1</v>
      </c>
      <c r="F89" s="40" t="s">
        <v>8220</v>
      </c>
      <c r="G89" s="40" t="s">
        <v>8223</v>
      </c>
      <c r="H89" s="40" t="s">
        <v>8245</v>
      </c>
      <c r="I89" s="40">
        <v>1425833403</v>
      </c>
      <c r="J89" s="40">
        <v>1423245003</v>
      </c>
      <c r="K89" s="55">
        <v>42041.743090277778</v>
      </c>
      <c r="L89" s="55">
        <v>42071.701423611114</v>
      </c>
      <c r="M89" s="40" t="b">
        <v>0</v>
      </c>
      <c r="N89" s="40">
        <v>1</v>
      </c>
      <c r="O89" s="40" t="b">
        <v>0</v>
      </c>
      <c r="P89" s="40" t="s">
        <v>8269</v>
      </c>
      <c r="Q89" s="56" t="s">
        <v>8314</v>
      </c>
      <c r="R89" s="56" t="s">
        <v>8315</v>
      </c>
      <c r="S89" s="40">
        <v>1</v>
      </c>
    </row>
    <row r="90" spans="1:19" ht="261" x14ac:dyDescent="0.35">
      <c r="A90" s="34">
        <v>3857</v>
      </c>
      <c r="B90" s="30" t="s">
        <v>3854</v>
      </c>
      <c r="C90" s="30" t="s">
        <v>7966</v>
      </c>
      <c r="D90" s="49">
        <v>5000</v>
      </c>
      <c r="E90" s="50">
        <v>260</v>
      </c>
      <c r="F90" s="34" t="s">
        <v>8220</v>
      </c>
      <c r="G90" s="34" t="s">
        <v>8223</v>
      </c>
      <c r="H90" s="34" t="s">
        <v>8245</v>
      </c>
      <c r="I90" s="34">
        <v>1406913120</v>
      </c>
      <c r="J90" s="34">
        <v>1404927690</v>
      </c>
      <c r="K90" s="51">
        <v>41829.73715277778</v>
      </c>
      <c r="L90" s="51">
        <v>41852.716666666667</v>
      </c>
      <c r="M90" s="34" t="b">
        <v>0</v>
      </c>
      <c r="N90" s="34">
        <v>4</v>
      </c>
      <c r="O90" s="34" t="b">
        <v>0</v>
      </c>
      <c r="P90" s="34" t="s">
        <v>8269</v>
      </c>
      <c r="Q90" s="52" t="s">
        <v>8314</v>
      </c>
      <c r="R90" s="52" t="s">
        <v>8315</v>
      </c>
      <c r="S90" s="34">
        <v>65</v>
      </c>
    </row>
    <row r="91" spans="1:19" ht="217.5" x14ac:dyDescent="0.35">
      <c r="A91" s="40">
        <v>3859</v>
      </c>
      <c r="B91" s="31" t="s">
        <v>3856</v>
      </c>
      <c r="C91" s="31" t="s">
        <v>7968</v>
      </c>
      <c r="D91" s="53">
        <v>2500</v>
      </c>
      <c r="E91" s="54">
        <v>1</v>
      </c>
      <c r="F91" s="40" t="s">
        <v>8220</v>
      </c>
      <c r="G91" s="40" t="s">
        <v>8223</v>
      </c>
      <c r="H91" s="40" t="s">
        <v>8245</v>
      </c>
      <c r="I91" s="40">
        <v>1403730000</v>
      </c>
      <c r="J91" s="40">
        <v>1401485207</v>
      </c>
      <c r="K91" s="55">
        <v>41789.893599537041</v>
      </c>
      <c r="L91" s="55">
        <v>41815.875</v>
      </c>
      <c r="M91" s="40" t="b">
        <v>0</v>
      </c>
      <c r="N91" s="40">
        <v>1</v>
      </c>
      <c r="O91" s="40" t="b">
        <v>0</v>
      </c>
      <c r="P91" s="40" t="s">
        <v>8269</v>
      </c>
      <c r="Q91" s="56" t="s">
        <v>8314</v>
      </c>
      <c r="R91" s="56" t="s">
        <v>8315</v>
      </c>
      <c r="S91" s="40">
        <v>1</v>
      </c>
    </row>
    <row r="92" spans="1:19" ht="275.5" x14ac:dyDescent="0.35">
      <c r="A92" s="34">
        <v>3860</v>
      </c>
      <c r="B92" s="30" t="s">
        <v>3857</v>
      </c>
      <c r="C92" s="30" t="s">
        <v>7969</v>
      </c>
      <c r="D92" s="49">
        <v>6000</v>
      </c>
      <c r="E92" s="50">
        <v>1060</v>
      </c>
      <c r="F92" s="34" t="s">
        <v>8220</v>
      </c>
      <c r="G92" s="34" t="s">
        <v>8223</v>
      </c>
      <c r="H92" s="34" t="s">
        <v>8245</v>
      </c>
      <c r="I92" s="34">
        <v>1407858710</v>
      </c>
      <c r="J92" s="34">
        <v>1405266710</v>
      </c>
      <c r="K92" s="51">
        <v>41833.660995370366</v>
      </c>
      <c r="L92" s="51">
        <v>41863.660995370366</v>
      </c>
      <c r="M92" s="34" t="b">
        <v>0</v>
      </c>
      <c r="N92" s="34">
        <v>13</v>
      </c>
      <c r="O92" s="34" t="b">
        <v>0</v>
      </c>
      <c r="P92" s="34" t="s">
        <v>8269</v>
      </c>
      <c r="Q92" s="52" t="s">
        <v>8314</v>
      </c>
      <c r="R92" s="52" t="s">
        <v>8315</v>
      </c>
      <c r="S92" s="34">
        <v>81.540000000000006</v>
      </c>
    </row>
    <row r="93" spans="1:19" ht="58" x14ac:dyDescent="0.35">
      <c r="A93" s="40">
        <v>3861</v>
      </c>
      <c r="B93" s="31" t="s">
        <v>3858</v>
      </c>
      <c r="C93" s="31" t="s">
        <v>7970</v>
      </c>
      <c r="D93" s="53">
        <v>2000</v>
      </c>
      <c r="E93" s="54">
        <v>100</v>
      </c>
      <c r="F93" s="40" t="s">
        <v>8220</v>
      </c>
      <c r="G93" s="40" t="s">
        <v>8223</v>
      </c>
      <c r="H93" s="40" t="s">
        <v>8245</v>
      </c>
      <c r="I93" s="40">
        <v>1415828820</v>
      </c>
      <c r="J93" s="40">
        <v>1412258977</v>
      </c>
      <c r="K93" s="55">
        <v>41914.590011574073</v>
      </c>
      <c r="L93" s="55">
        <v>41955.907638888893</v>
      </c>
      <c r="M93" s="40" t="b">
        <v>0</v>
      </c>
      <c r="N93" s="40">
        <v>1</v>
      </c>
      <c r="O93" s="40" t="b">
        <v>0</v>
      </c>
      <c r="P93" s="40" t="s">
        <v>8269</v>
      </c>
      <c r="Q93" s="56" t="s">
        <v>8314</v>
      </c>
      <c r="R93" s="56" t="s">
        <v>8315</v>
      </c>
      <c r="S93" s="40">
        <v>100</v>
      </c>
    </row>
    <row r="94" spans="1:19" ht="130.5" x14ac:dyDescent="0.35">
      <c r="A94" s="34">
        <v>3862</v>
      </c>
      <c r="B94" s="30" t="s">
        <v>3859</v>
      </c>
      <c r="C94" s="30" t="s">
        <v>7971</v>
      </c>
      <c r="D94" s="49">
        <v>7500</v>
      </c>
      <c r="E94" s="50">
        <v>1</v>
      </c>
      <c r="F94" s="34" t="s">
        <v>8220</v>
      </c>
      <c r="G94" s="34" t="s">
        <v>8223</v>
      </c>
      <c r="H94" s="34" t="s">
        <v>8245</v>
      </c>
      <c r="I94" s="34">
        <v>1473699540</v>
      </c>
      <c r="J94" s="34">
        <v>1472451356</v>
      </c>
      <c r="K94" s="51">
        <v>42611.261064814811</v>
      </c>
      <c r="L94" s="51">
        <v>42625.707638888889</v>
      </c>
      <c r="M94" s="34" t="b">
        <v>0</v>
      </c>
      <c r="N94" s="34">
        <v>1</v>
      </c>
      <c r="O94" s="34" t="b">
        <v>0</v>
      </c>
      <c r="P94" s="34" t="s">
        <v>8269</v>
      </c>
      <c r="Q94" s="52" t="s">
        <v>8314</v>
      </c>
      <c r="R94" s="52" t="s">
        <v>8315</v>
      </c>
      <c r="S94" s="34">
        <v>1</v>
      </c>
    </row>
    <row r="95" spans="1:19" ht="261" x14ac:dyDescent="0.35">
      <c r="A95" s="40">
        <v>3863</v>
      </c>
      <c r="B95" s="31" t="s">
        <v>3860</v>
      </c>
      <c r="C95" s="31" t="s">
        <v>7972</v>
      </c>
      <c r="D95" s="53">
        <v>6000</v>
      </c>
      <c r="E95" s="54">
        <v>0</v>
      </c>
      <c r="F95" s="40" t="s">
        <v>8220</v>
      </c>
      <c r="G95" s="40" t="s">
        <v>8223</v>
      </c>
      <c r="H95" s="40" t="s">
        <v>8245</v>
      </c>
      <c r="I95" s="40">
        <v>1446739905</v>
      </c>
      <c r="J95" s="40">
        <v>1441552305</v>
      </c>
      <c r="K95" s="55">
        <v>42253.633159722223</v>
      </c>
      <c r="L95" s="55">
        <v>42313.674826388888</v>
      </c>
      <c r="M95" s="40" t="b">
        <v>0</v>
      </c>
      <c r="N95" s="40">
        <v>0</v>
      </c>
      <c r="O95" s="40" t="b">
        <v>0</v>
      </c>
      <c r="P95" s="40" t="s">
        <v>8269</v>
      </c>
      <c r="Q95" s="56" t="s">
        <v>8314</v>
      </c>
      <c r="R95" s="56" t="s">
        <v>8315</v>
      </c>
      <c r="S95" s="40">
        <v>0</v>
      </c>
    </row>
    <row r="96" spans="1:19" ht="261" x14ac:dyDescent="0.35">
      <c r="A96" s="34">
        <v>3864</v>
      </c>
      <c r="B96" s="30" t="s">
        <v>3861</v>
      </c>
      <c r="C96" s="30" t="s">
        <v>7973</v>
      </c>
      <c r="D96" s="49">
        <v>5000</v>
      </c>
      <c r="E96" s="50">
        <v>60</v>
      </c>
      <c r="F96" s="34" t="s">
        <v>8220</v>
      </c>
      <c r="G96" s="34" t="s">
        <v>8223</v>
      </c>
      <c r="H96" s="34" t="s">
        <v>8245</v>
      </c>
      <c r="I96" s="34">
        <v>1447799054</v>
      </c>
      <c r="J96" s="34">
        <v>1445203454</v>
      </c>
      <c r="K96" s="51">
        <v>42295.891828703709</v>
      </c>
      <c r="L96" s="51">
        <v>42325.933495370366</v>
      </c>
      <c r="M96" s="34" t="b">
        <v>0</v>
      </c>
      <c r="N96" s="34">
        <v>3</v>
      </c>
      <c r="O96" s="34" t="b">
        <v>0</v>
      </c>
      <c r="P96" s="34" t="s">
        <v>8269</v>
      </c>
      <c r="Q96" s="52" t="s">
        <v>8314</v>
      </c>
      <c r="R96" s="52" t="s">
        <v>8315</v>
      </c>
      <c r="S96" s="34">
        <v>20</v>
      </c>
    </row>
    <row r="97" spans="1:19" ht="130.5" x14ac:dyDescent="0.35">
      <c r="A97" s="40">
        <v>3866</v>
      </c>
      <c r="B97" s="31" t="s">
        <v>3863</v>
      </c>
      <c r="C97" s="31" t="s">
        <v>7975</v>
      </c>
      <c r="D97" s="53">
        <v>2000</v>
      </c>
      <c r="E97" s="54">
        <v>11</v>
      </c>
      <c r="F97" s="40" t="s">
        <v>8220</v>
      </c>
      <c r="G97" s="40" t="s">
        <v>8223</v>
      </c>
      <c r="H97" s="40" t="s">
        <v>8245</v>
      </c>
      <c r="I97" s="40">
        <v>1458703740</v>
      </c>
      <c r="J97" s="40">
        <v>1454453021</v>
      </c>
      <c r="K97" s="55">
        <v>42402.947002314817</v>
      </c>
      <c r="L97" s="55">
        <v>42452.145138888889</v>
      </c>
      <c r="M97" s="40" t="b">
        <v>0</v>
      </c>
      <c r="N97" s="40">
        <v>2</v>
      </c>
      <c r="O97" s="40" t="b">
        <v>0</v>
      </c>
      <c r="P97" s="40" t="s">
        <v>8269</v>
      </c>
      <c r="Q97" s="56" t="s">
        <v>8314</v>
      </c>
      <c r="R97" s="56" t="s">
        <v>8315</v>
      </c>
      <c r="S97" s="40">
        <v>5.5</v>
      </c>
    </row>
    <row r="98" spans="1:19" ht="246.5" x14ac:dyDescent="0.35">
      <c r="A98" s="34">
        <v>3867</v>
      </c>
      <c r="B98" s="30" t="s">
        <v>3864</v>
      </c>
      <c r="C98" s="30" t="s">
        <v>7976</v>
      </c>
      <c r="D98" s="49">
        <v>2000</v>
      </c>
      <c r="E98" s="50">
        <v>251</v>
      </c>
      <c r="F98" s="34" t="s">
        <v>8220</v>
      </c>
      <c r="G98" s="34" t="s">
        <v>8223</v>
      </c>
      <c r="H98" s="34" t="s">
        <v>8245</v>
      </c>
      <c r="I98" s="34">
        <v>1466278339</v>
      </c>
      <c r="J98" s="34">
        <v>1463686339</v>
      </c>
      <c r="K98" s="51">
        <v>42509.814108796301</v>
      </c>
      <c r="L98" s="51">
        <v>42539.814108796301</v>
      </c>
      <c r="M98" s="34" t="b">
        <v>0</v>
      </c>
      <c r="N98" s="34">
        <v>5</v>
      </c>
      <c r="O98" s="34" t="b">
        <v>0</v>
      </c>
      <c r="P98" s="34" t="s">
        <v>8269</v>
      </c>
      <c r="Q98" s="52" t="s">
        <v>8314</v>
      </c>
      <c r="R98" s="52" t="s">
        <v>8315</v>
      </c>
      <c r="S98" s="34">
        <v>50.2</v>
      </c>
    </row>
    <row r="99" spans="1:19" ht="203" x14ac:dyDescent="0.35">
      <c r="A99" s="40">
        <v>3889</v>
      </c>
      <c r="B99" s="31" t="s">
        <v>3886</v>
      </c>
      <c r="C99" s="31" t="s">
        <v>7997</v>
      </c>
      <c r="D99" s="53">
        <v>8000</v>
      </c>
      <c r="E99" s="54">
        <v>118</v>
      </c>
      <c r="F99" s="40" t="s">
        <v>8220</v>
      </c>
      <c r="G99" s="40" t="s">
        <v>8223</v>
      </c>
      <c r="H99" s="40" t="s">
        <v>8245</v>
      </c>
      <c r="I99" s="40">
        <v>1420413960</v>
      </c>
      <c r="J99" s="40">
        <v>1417651630</v>
      </c>
      <c r="K99" s="55">
        <v>41977.004976851851</v>
      </c>
      <c r="L99" s="55">
        <v>42008.976388888885</v>
      </c>
      <c r="M99" s="40" t="b">
        <v>0</v>
      </c>
      <c r="N99" s="40">
        <v>9</v>
      </c>
      <c r="O99" s="40" t="b">
        <v>0</v>
      </c>
      <c r="P99" s="40" t="s">
        <v>8269</v>
      </c>
      <c r="Q99" s="56" t="s">
        <v>8314</v>
      </c>
      <c r="R99" s="56" t="s">
        <v>8315</v>
      </c>
      <c r="S99" s="40">
        <v>13.11</v>
      </c>
    </row>
    <row r="100" spans="1:19" ht="246.5" x14ac:dyDescent="0.35">
      <c r="A100" s="34">
        <v>3890</v>
      </c>
      <c r="B100" s="30" t="s">
        <v>3887</v>
      </c>
      <c r="C100" s="30" t="s">
        <v>7998</v>
      </c>
      <c r="D100" s="49">
        <v>15000</v>
      </c>
      <c r="E100" s="50">
        <v>2524</v>
      </c>
      <c r="F100" s="34" t="s">
        <v>8220</v>
      </c>
      <c r="G100" s="34" t="s">
        <v>8223</v>
      </c>
      <c r="H100" s="34" t="s">
        <v>8245</v>
      </c>
      <c r="I100" s="34">
        <v>1439662344</v>
      </c>
      <c r="J100" s="34">
        <v>1434478344</v>
      </c>
      <c r="K100" s="51">
        <v>42171.758611111116</v>
      </c>
      <c r="L100" s="51">
        <v>42231.758611111116</v>
      </c>
      <c r="M100" s="34" t="b">
        <v>0</v>
      </c>
      <c r="N100" s="34">
        <v>8</v>
      </c>
      <c r="O100" s="34" t="b">
        <v>0</v>
      </c>
      <c r="P100" s="34" t="s">
        <v>8269</v>
      </c>
      <c r="Q100" s="52" t="s">
        <v>8314</v>
      </c>
      <c r="R100" s="52" t="s">
        <v>8315</v>
      </c>
      <c r="S100" s="34">
        <v>315.5</v>
      </c>
    </row>
    <row r="101" spans="1:19" ht="174" x14ac:dyDescent="0.35">
      <c r="A101" s="40">
        <v>3891</v>
      </c>
      <c r="B101" s="31" t="s">
        <v>3888</v>
      </c>
      <c r="C101" s="31" t="s">
        <v>7999</v>
      </c>
      <c r="D101" s="53">
        <v>800</v>
      </c>
      <c r="E101" s="54">
        <v>260</v>
      </c>
      <c r="F101" s="40" t="s">
        <v>8220</v>
      </c>
      <c r="G101" s="40" t="s">
        <v>8223</v>
      </c>
      <c r="H101" s="40" t="s">
        <v>8245</v>
      </c>
      <c r="I101" s="40">
        <v>1427086740</v>
      </c>
      <c r="J101" s="40">
        <v>1424488244</v>
      </c>
      <c r="K101" s="55">
        <v>42056.1324537037</v>
      </c>
      <c r="L101" s="55">
        <v>42086.207638888889</v>
      </c>
      <c r="M101" s="40" t="b">
        <v>0</v>
      </c>
      <c r="N101" s="40">
        <v>7</v>
      </c>
      <c r="O101" s="40" t="b">
        <v>0</v>
      </c>
      <c r="P101" s="40" t="s">
        <v>8269</v>
      </c>
      <c r="Q101" s="56" t="s">
        <v>8314</v>
      </c>
      <c r="R101" s="56" t="s">
        <v>8315</v>
      </c>
      <c r="S101" s="40">
        <v>37.14</v>
      </c>
    </row>
    <row r="102" spans="1:19" ht="261" x14ac:dyDescent="0.35">
      <c r="A102" s="34">
        <v>3892</v>
      </c>
      <c r="B102" s="30" t="s">
        <v>3889</v>
      </c>
      <c r="C102" s="30" t="s">
        <v>8000</v>
      </c>
      <c r="D102" s="49">
        <v>1000</v>
      </c>
      <c r="E102" s="50">
        <v>0</v>
      </c>
      <c r="F102" s="34" t="s">
        <v>8220</v>
      </c>
      <c r="G102" s="34" t="s">
        <v>8223</v>
      </c>
      <c r="H102" s="34" t="s">
        <v>8245</v>
      </c>
      <c r="I102" s="34">
        <v>1408863600</v>
      </c>
      <c r="J102" s="34">
        <v>1408203557</v>
      </c>
      <c r="K102" s="51">
        <v>41867.652280092596</v>
      </c>
      <c r="L102" s="51">
        <v>41875.291666666664</v>
      </c>
      <c r="M102" s="34" t="b">
        <v>0</v>
      </c>
      <c r="N102" s="34">
        <v>0</v>
      </c>
      <c r="O102" s="34" t="b">
        <v>0</v>
      </c>
      <c r="P102" s="34" t="s">
        <v>8269</v>
      </c>
      <c r="Q102" s="52" t="s">
        <v>8314</v>
      </c>
      <c r="R102" s="52" t="s">
        <v>8315</v>
      </c>
      <c r="S102" s="34">
        <v>0</v>
      </c>
    </row>
    <row r="103" spans="1:19" ht="290" x14ac:dyDescent="0.35">
      <c r="A103" s="40">
        <v>3893</v>
      </c>
      <c r="B103" s="31" t="s">
        <v>3890</v>
      </c>
      <c r="C103" s="31" t="s">
        <v>8001</v>
      </c>
      <c r="D103" s="53">
        <v>50000</v>
      </c>
      <c r="E103" s="54">
        <v>10775</v>
      </c>
      <c r="F103" s="40" t="s">
        <v>8220</v>
      </c>
      <c r="G103" s="40" t="s">
        <v>8223</v>
      </c>
      <c r="H103" s="40" t="s">
        <v>8245</v>
      </c>
      <c r="I103" s="40">
        <v>1404194400</v>
      </c>
      <c r="J103" s="40">
        <v>1400600840</v>
      </c>
      <c r="K103" s="55">
        <v>41779.657870370371</v>
      </c>
      <c r="L103" s="55">
        <v>41821.25</v>
      </c>
      <c r="M103" s="40" t="b">
        <v>0</v>
      </c>
      <c r="N103" s="40">
        <v>84</v>
      </c>
      <c r="O103" s="40" t="b">
        <v>0</v>
      </c>
      <c r="P103" s="40" t="s">
        <v>8269</v>
      </c>
      <c r="Q103" s="56" t="s">
        <v>8314</v>
      </c>
      <c r="R103" s="56" t="s">
        <v>8315</v>
      </c>
      <c r="S103" s="40">
        <v>128.27000000000001</v>
      </c>
    </row>
    <row r="104" spans="1:19" ht="246.5" x14ac:dyDescent="0.35">
      <c r="A104" s="34">
        <v>3894</v>
      </c>
      <c r="B104" s="30" t="s">
        <v>3891</v>
      </c>
      <c r="C104" s="30" t="s">
        <v>8002</v>
      </c>
      <c r="D104" s="49">
        <v>15000</v>
      </c>
      <c r="E104" s="50">
        <v>520</v>
      </c>
      <c r="F104" s="34" t="s">
        <v>8220</v>
      </c>
      <c r="G104" s="34" t="s">
        <v>8223</v>
      </c>
      <c r="H104" s="34" t="s">
        <v>8245</v>
      </c>
      <c r="I104" s="34">
        <v>1481000340</v>
      </c>
      <c r="J104" s="34">
        <v>1478386812</v>
      </c>
      <c r="K104" s="51">
        <v>42679.958472222221</v>
      </c>
      <c r="L104" s="51">
        <v>42710.207638888889</v>
      </c>
      <c r="M104" s="34" t="b">
        <v>0</v>
      </c>
      <c r="N104" s="34">
        <v>11</v>
      </c>
      <c r="O104" s="34" t="b">
        <v>0</v>
      </c>
      <c r="P104" s="34" t="s">
        <v>8269</v>
      </c>
      <c r="Q104" s="52" t="s">
        <v>8314</v>
      </c>
      <c r="R104" s="52" t="s">
        <v>8315</v>
      </c>
      <c r="S104" s="34">
        <v>47.27</v>
      </c>
    </row>
    <row r="105" spans="1:19" ht="261" x14ac:dyDescent="0.35">
      <c r="A105" s="40">
        <v>3895</v>
      </c>
      <c r="B105" s="31" t="s">
        <v>3892</v>
      </c>
      <c r="C105" s="31" t="s">
        <v>8003</v>
      </c>
      <c r="D105" s="53">
        <v>1000</v>
      </c>
      <c r="E105" s="54">
        <v>50</v>
      </c>
      <c r="F105" s="40" t="s">
        <v>8220</v>
      </c>
      <c r="G105" s="40" t="s">
        <v>8223</v>
      </c>
      <c r="H105" s="40" t="s">
        <v>8245</v>
      </c>
      <c r="I105" s="40">
        <v>1425103218</v>
      </c>
      <c r="J105" s="40">
        <v>1422424818</v>
      </c>
      <c r="K105" s="55">
        <v>42032.250208333338</v>
      </c>
      <c r="L105" s="55">
        <v>42063.250208333338</v>
      </c>
      <c r="M105" s="40" t="b">
        <v>0</v>
      </c>
      <c r="N105" s="40">
        <v>1</v>
      </c>
      <c r="O105" s="40" t="b">
        <v>0</v>
      </c>
      <c r="P105" s="40" t="s">
        <v>8269</v>
      </c>
      <c r="Q105" s="56" t="s">
        <v>8314</v>
      </c>
      <c r="R105" s="56" t="s">
        <v>8315</v>
      </c>
      <c r="S105" s="40">
        <v>50</v>
      </c>
    </row>
    <row r="106" spans="1:19" ht="232" x14ac:dyDescent="0.35">
      <c r="A106" s="34">
        <v>3896</v>
      </c>
      <c r="B106" s="30" t="s">
        <v>3893</v>
      </c>
      <c r="C106" s="30" t="s">
        <v>8004</v>
      </c>
      <c r="D106" s="49">
        <v>1600</v>
      </c>
      <c r="E106" s="50">
        <v>170</v>
      </c>
      <c r="F106" s="34" t="s">
        <v>8220</v>
      </c>
      <c r="G106" s="34" t="s">
        <v>8223</v>
      </c>
      <c r="H106" s="34" t="s">
        <v>8245</v>
      </c>
      <c r="I106" s="34">
        <v>1402979778</v>
      </c>
      <c r="J106" s="34">
        <v>1401770178</v>
      </c>
      <c r="K106" s="51">
        <v>41793.191875000004</v>
      </c>
      <c r="L106" s="51">
        <v>41807.191875000004</v>
      </c>
      <c r="M106" s="34" t="b">
        <v>0</v>
      </c>
      <c r="N106" s="34">
        <v>4</v>
      </c>
      <c r="O106" s="34" t="b">
        <v>0</v>
      </c>
      <c r="P106" s="34" t="s">
        <v>8269</v>
      </c>
      <c r="Q106" s="52" t="s">
        <v>8314</v>
      </c>
      <c r="R106" s="52" t="s">
        <v>8315</v>
      </c>
      <c r="S106" s="34">
        <v>42.5</v>
      </c>
    </row>
    <row r="107" spans="1:19" ht="217.5" x14ac:dyDescent="0.35">
      <c r="A107" s="40">
        <v>3899</v>
      </c>
      <c r="B107" s="31" t="s">
        <v>3896</v>
      </c>
      <c r="C107" s="31" t="s">
        <v>8007</v>
      </c>
      <c r="D107" s="53">
        <v>10000</v>
      </c>
      <c r="E107" s="54">
        <v>125</v>
      </c>
      <c r="F107" s="40" t="s">
        <v>8220</v>
      </c>
      <c r="G107" s="40" t="s">
        <v>8223</v>
      </c>
      <c r="H107" s="40" t="s">
        <v>8245</v>
      </c>
      <c r="I107" s="40">
        <v>1407868561</v>
      </c>
      <c r="J107" s="40">
        <v>1406140561</v>
      </c>
      <c r="K107" s="55">
        <v>41843.775011574071</v>
      </c>
      <c r="L107" s="55">
        <v>41863.775011574071</v>
      </c>
      <c r="M107" s="40" t="b">
        <v>0</v>
      </c>
      <c r="N107" s="40">
        <v>2</v>
      </c>
      <c r="O107" s="40" t="b">
        <v>0</v>
      </c>
      <c r="P107" s="40" t="s">
        <v>8269</v>
      </c>
      <c r="Q107" s="56" t="s">
        <v>8314</v>
      </c>
      <c r="R107" s="56" t="s">
        <v>8315</v>
      </c>
      <c r="S107" s="40">
        <v>62.5</v>
      </c>
    </row>
    <row r="108" spans="1:19" ht="203" x14ac:dyDescent="0.35">
      <c r="A108" s="34">
        <v>3900</v>
      </c>
      <c r="B108" s="30" t="s">
        <v>3897</v>
      </c>
      <c r="C108" s="30" t="s">
        <v>8008</v>
      </c>
      <c r="D108" s="49">
        <v>2500</v>
      </c>
      <c r="E108" s="50">
        <v>135</v>
      </c>
      <c r="F108" s="34" t="s">
        <v>8220</v>
      </c>
      <c r="G108" s="34" t="s">
        <v>8223</v>
      </c>
      <c r="H108" s="34" t="s">
        <v>8245</v>
      </c>
      <c r="I108" s="34">
        <v>1433988791</v>
      </c>
      <c r="J108" s="34">
        <v>1431396791</v>
      </c>
      <c r="K108" s="51">
        <v>42136.092488425929</v>
      </c>
      <c r="L108" s="51">
        <v>42166.092488425929</v>
      </c>
      <c r="M108" s="34" t="b">
        <v>0</v>
      </c>
      <c r="N108" s="34">
        <v>5</v>
      </c>
      <c r="O108" s="34" t="b">
        <v>0</v>
      </c>
      <c r="P108" s="34" t="s">
        <v>8269</v>
      </c>
      <c r="Q108" s="52" t="s">
        <v>8314</v>
      </c>
      <c r="R108" s="52" t="s">
        <v>8315</v>
      </c>
      <c r="S108" s="34">
        <v>27</v>
      </c>
    </row>
    <row r="109" spans="1:19" ht="261" x14ac:dyDescent="0.35">
      <c r="A109" s="40">
        <v>3901</v>
      </c>
      <c r="B109" s="31" t="s">
        <v>3898</v>
      </c>
      <c r="C109" s="31" t="s">
        <v>8009</v>
      </c>
      <c r="D109" s="53">
        <v>3000</v>
      </c>
      <c r="E109" s="54">
        <v>25</v>
      </c>
      <c r="F109" s="40" t="s">
        <v>8220</v>
      </c>
      <c r="G109" s="40" t="s">
        <v>8223</v>
      </c>
      <c r="H109" s="40" t="s">
        <v>8245</v>
      </c>
      <c r="I109" s="40">
        <v>1450554599</v>
      </c>
      <c r="J109" s="40">
        <v>1447098599</v>
      </c>
      <c r="K109" s="55">
        <v>42317.826377314821</v>
      </c>
      <c r="L109" s="55">
        <v>42357.826377314821</v>
      </c>
      <c r="M109" s="40" t="b">
        <v>0</v>
      </c>
      <c r="N109" s="40">
        <v>1</v>
      </c>
      <c r="O109" s="40" t="b">
        <v>0</v>
      </c>
      <c r="P109" s="40" t="s">
        <v>8269</v>
      </c>
      <c r="Q109" s="56" t="s">
        <v>8314</v>
      </c>
      <c r="R109" s="56" t="s">
        <v>8315</v>
      </c>
      <c r="S109" s="40">
        <v>25</v>
      </c>
    </row>
    <row r="110" spans="1:19" ht="275.5" x14ac:dyDescent="0.35">
      <c r="A110" s="34">
        <v>3903</v>
      </c>
      <c r="B110" s="30" t="s">
        <v>3900</v>
      </c>
      <c r="C110" s="30" t="s">
        <v>8011</v>
      </c>
      <c r="D110" s="49">
        <v>1500</v>
      </c>
      <c r="E110" s="50">
        <v>0</v>
      </c>
      <c r="F110" s="34" t="s">
        <v>8220</v>
      </c>
      <c r="G110" s="34" t="s">
        <v>8223</v>
      </c>
      <c r="H110" s="34" t="s">
        <v>8245</v>
      </c>
      <c r="I110" s="34">
        <v>1439581080</v>
      </c>
      <c r="J110" s="34">
        <v>1435709765</v>
      </c>
      <c r="K110" s="51">
        <v>42186.01116898148</v>
      </c>
      <c r="L110" s="51">
        <v>42230.818055555559</v>
      </c>
      <c r="M110" s="34" t="b">
        <v>0</v>
      </c>
      <c r="N110" s="34">
        <v>0</v>
      </c>
      <c r="O110" s="34" t="b">
        <v>0</v>
      </c>
      <c r="P110" s="34" t="s">
        <v>8269</v>
      </c>
      <c r="Q110" s="52" t="s">
        <v>8314</v>
      </c>
      <c r="R110" s="52" t="s">
        <v>8315</v>
      </c>
      <c r="S110" s="34">
        <v>0</v>
      </c>
    </row>
    <row r="111" spans="1:19" ht="101.5" x14ac:dyDescent="0.35">
      <c r="A111" s="40">
        <v>3904</v>
      </c>
      <c r="B111" s="31" t="s">
        <v>3901</v>
      </c>
      <c r="C111" s="31" t="s">
        <v>8012</v>
      </c>
      <c r="D111" s="53">
        <v>10000</v>
      </c>
      <c r="E111" s="54">
        <v>3</v>
      </c>
      <c r="F111" s="40" t="s">
        <v>8220</v>
      </c>
      <c r="G111" s="40" t="s">
        <v>8223</v>
      </c>
      <c r="H111" s="40" t="s">
        <v>8245</v>
      </c>
      <c r="I111" s="40">
        <v>1429074240</v>
      </c>
      <c r="J111" s="40">
        <v>1427866200</v>
      </c>
      <c r="K111" s="55">
        <v>42095.229166666672</v>
      </c>
      <c r="L111" s="55">
        <v>42109.211111111115</v>
      </c>
      <c r="M111" s="40" t="b">
        <v>0</v>
      </c>
      <c r="N111" s="40">
        <v>2</v>
      </c>
      <c r="O111" s="40" t="b">
        <v>0</v>
      </c>
      <c r="P111" s="40" t="s">
        <v>8269</v>
      </c>
      <c r="Q111" s="56" t="s">
        <v>8314</v>
      </c>
      <c r="R111" s="56" t="s">
        <v>8315</v>
      </c>
      <c r="S111" s="40">
        <v>1.5</v>
      </c>
    </row>
    <row r="112" spans="1:19" ht="203" x14ac:dyDescent="0.35">
      <c r="A112" s="34">
        <v>3907</v>
      </c>
      <c r="B112" s="30" t="s">
        <v>3904</v>
      </c>
      <c r="C112" s="30" t="s">
        <v>8015</v>
      </c>
      <c r="D112" s="49">
        <v>1000</v>
      </c>
      <c r="E112" s="50">
        <v>153</v>
      </c>
      <c r="F112" s="34" t="s">
        <v>8220</v>
      </c>
      <c r="G112" s="34" t="s">
        <v>8223</v>
      </c>
      <c r="H112" s="34" t="s">
        <v>8245</v>
      </c>
      <c r="I112" s="34">
        <v>1414354080</v>
      </c>
      <c r="J112" s="34">
        <v>1411587606</v>
      </c>
      <c r="K112" s="51">
        <v>41906.819513888891</v>
      </c>
      <c r="L112" s="51">
        <v>41938.838888888888</v>
      </c>
      <c r="M112" s="34" t="b">
        <v>0</v>
      </c>
      <c r="N112" s="34">
        <v>4</v>
      </c>
      <c r="O112" s="34" t="b">
        <v>0</v>
      </c>
      <c r="P112" s="34" t="s">
        <v>8269</v>
      </c>
      <c r="Q112" s="52" t="s">
        <v>8314</v>
      </c>
      <c r="R112" s="52" t="s">
        <v>8315</v>
      </c>
      <c r="S112" s="34">
        <v>38.25</v>
      </c>
    </row>
    <row r="113" spans="1:19" ht="290" x14ac:dyDescent="0.35">
      <c r="A113" s="40">
        <v>3908</v>
      </c>
      <c r="B113" s="31" t="s">
        <v>3905</v>
      </c>
      <c r="C113" s="31" t="s">
        <v>8016</v>
      </c>
      <c r="D113" s="53">
        <v>750</v>
      </c>
      <c r="E113" s="54">
        <v>65</v>
      </c>
      <c r="F113" s="40" t="s">
        <v>8220</v>
      </c>
      <c r="G113" s="40" t="s">
        <v>8223</v>
      </c>
      <c r="H113" s="40" t="s">
        <v>8245</v>
      </c>
      <c r="I113" s="40">
        <v>1406603696</v>
      </c>
      <c r="J113" s="40">
        <v>1405307696</v>
      </c>
      <c r="K113" s="55">
        <v>41834.135370370372</v>
      </c>
      <c r="L113" s="55">
        <v>41849.135370370372</v>
      </c>
      <c r="M113" s="40" t="b">
        <v>0</v>
      </c>
      <c r="N113" s="40">
        <v>4</v>
      </c>
      <c r="O113" s="40" t="b">
        <v>0</v>
      </c>
      <c r="P113" s="40" t="s">
        <v>8269</v>
      </c>
      <c r="Q113" s="56" t="s">
        <v>8314</v>
      </c>
      <c r="R113" s="56" t="s">
        <v>8315</v>
      </c>
      <c r="S113" s="40">
        <v>16.25</v>
      </c>
    </row>
    <row r="114" spans="1:19" ht="232" x14ac:dyDescent="0.35">
      <c r="A114" s="34">
        <v>3909</v>
      </c>
      <c r="B114" s="30" t="s">
        <v>3906</v>
      </c>
      <c r="C114" s="30" t="s">
        <v>8017</v>
      </c>
      <c r="D114" s="49">
        <v>60000</v>
      </c>
      <c r="E114" s="50">
        <v>135</v>
      </c>
      <c r="F114" s="34" t="s">
        <v>8220</v>
      </c>
      <c r="G114" s="34" t="s">
        <v>8223</v>
      </c>
      <c r="H114" s="34" t="s">
        <v>8245</v>
      </c>
      <c r="I114" s="34">
        <v>1410424642</v>
      </c>
      <c r="J114" s="34">
        <v>1407832642</v>
      </c>
      <c r="K114" s="51">
        <v>41863.359282407408</v>
      </c>
      <c r="L114" s="51">
        <v>41893.359282407408</v>
      </c>
      <c r="M114" s="34" t="b">
        <v>0</v>
      </c>
      <c r="N114" s="34">
        <v>4</v>
      </c>
      <c r="O114" s="34" t="b">
        <v>0</v>
      </c>
      <c r="P114" s="34" t="s">
        <v>8269</v>
      </c>
      <c r="Q114" s="52" t="s">
        <v>8314</v>
      </c>
      <c r="R114" s="52" t="s">
        <v>8315</v>
      </c>
      <c r="S114" s="34">
        <v>33.75</v>
      </c>
    </row>
    <row r="115" spans="1:19" ht="246.5" x14ac:dyDescent="0.35">
      <c r="A115" s="40">
        <v>3910</v>
      </c>
      <c r="B115" s="31" t="s">
        <v>3907</v>
      </c>
      <c r="C115" s="31" t="s">
        <v>8018</v>
      </c>
      <c r="D115" s="53">
        <v>6000</v>
      </c>
      <c r="E115" s="54">
        <v>185</v>
      </c>
      <c r="F115" s="40" t="s">
        <v>8220</v>
      </c>
      <c r="G115" s="40" t="s">
        <v>8223</v>
      </c>
      <c r="H115" s="40" t="s">
        <v>8245</v>
      </c>
      <c r="I115" s="40">
        <v>1441649397</v>
      </c>
      <c r="J115" s="40">
        <v>1439057397</v>
      </c>
      <c r="K115" s="55">
        <v>42224.756909722222</v>
      </c>
      <c r="L115" s="55">
        <v>42254.756909722222</v>
      </c>
      <c r="M115" s="40" t="b">
        <v>0</v>
      </c>
      <c r="N115" s="40">
        <v>3</v>
      </c>
      <c r="O115" s="40" t="b">
        <v>0</v>
      </c>
      <c r="P115" s="40" t="s">
        <v>8269</v>
      </c>
      <c r="Q115" s="56" t="s">
        <v>8314</v>
      </c>
      <c r="R115" s="56" t="s">
        <v>8315</v>
      </c>
      <c r="S115" s="40">
        <v>61.67</v>
      </c>
    </row>
    <row r="116" spans="1:19" ht="232" x14ac:dyDescent="0.35">
      <c r="A116" s="34">
        <v>3911</v>
      </c>
      <c r="B116" s="30" t="s">
        <v>3908</v>
      </c>
      <c r="C116" s="30" t="s">
        <v>8019</v>
      </c>
      <c r="D116" s="49">
        <v>8000</v>
      </c>
      <c r="E116" s="50">
        <v>2993</v>
      </c>
      <c r="F116" s="34" t="s">
        <v>8220</v>
      </c>
      <c r="G116" s="34" t="s">
        <v>8223</v>
      </c>
      <c r="H116" s="34" t="s">
        <v>8245</v>
      </c>
      <c r="I116" s="34">
        <v>1417033777</v>
      </c>
      <c r="J116" s="34">
        <v>1414438177</v>
      </c>
      <c r="K116" s="51">
        <v>41939.8122337963</v>
      </c>
      <c r="L116" s="51">
        <v>41969.853900462964</v>
      </c>
      <c r="M116" s="34" t="b">
        <v>0</v>
      </c>
      <c r="N116" s="34">
        <v>36</v>
      </c>
      <c r="O116" s="34" t="b">
        <v>0</v>
      </c>
      <c r="P116" s="34" t="s">
        <v>8269</v>
      </c>
      <c r="Q116" s="52" t="s">
        <v>8314</v>
      </c>
      <c r="R116" s="52" t="s">
        <v>8315</v>
      </c>
      <c r="S116" s="34">
        <v>83.14</v>
      </c>
    </row>
    <row r="117" spans="1:19" ht="232" x14ac:dyDescent="0.35">
      <c r="A117" s="40">
        <v>3912</v>
      </c>
      <c r="B117" s="31" t="s">
        <v>3909</v>
      </c>
      <c r="C117" s="31" t="s">
        <v>8020</v>
      </c>
      <c r="D117" s="53">
        <v>15000</v>
      </c>
      <c r="E117" s="54">
        <v>1</v>
      </c>
      <c r="F117" s="40" t="s">
        <v>8220</v>
      </c>
      <c r="G117" s="40" t="s">
        <v>8223</v>
      </c>
      <c r="H117" s="40" t="s">
        <v>8245</v>
      </c>
      <c r="I117" s="40">
        <v>1429936500</v>
      </c>
      <c r="J117" s="40">
        <v>1424759330</v>
      </c>
      <c r="K117" s="55">
        <v>42059.270023148143</v>
      </c>
      <c r="L117" s="55">
        <v>42119.190972222219</v>
      </c>
      <c r="M117" s="40" t="b">
        <v>0</v>
      </c>
      <c r="N117" s="40">
        <v>1</v>
      </c>
      <c r="O117" s="40" t="b">
        <v>0</v>
      </c>
      <c r="P117" s="40" t="s">
        <v>8269</v>
      </c>
      <c r="Q117" s="56" t="s">
        <v>8314</v>
      </c>
      <c r="R117" s="56" t="s">
        <v>8315</v>
      </c>
      <c r="S117" s="40">
        <v>1</v>
      </c>
    </row>
    <row r="118" spans="1:19" ht="217.5" x14ac:dyDescent="0.35">
      <c r="A118" s="34">
        <v>3913</v>
      </c>
      <c r="B118" s="30" t="s">
        <v>3910</v>
      </c>
      <c r="C118" s="30" t="s">
        <v>8021</v>
      </c>
      <c r="D118" s="49">
        <v>10000</v>
      </c>
      <c r="E118" s="50">
        <v>1000</v>
      </c>
      <c r="F118" s="34" t="s">
        <v>8220</v>
      </c>
      <c r="G118" s="34" t="s">
        <v>8223</v>
      </c>
      <c r="H118" s="34" t="s">
        <v>8245</v>
      </c>
      <c r="I118" s="34">
        <v>1448863449</v>
      </c>
      <c r="J118" s="34">
        <v>1446267849</v>
      </c>
      <c r="K118" s="51">
        <v>42308.211215277777</v>
      </c>
      <c r="L118" s="51">
        <v>42338.252881944441</v>
      </c>
      <c r="M118" s="34" t="b">
        <v>0</v>
      </c>
      <c r="N118" s="34">
        <v>7</v>
      </c>
      <c r="O118" s="34" t="b">
        <v>0</v>
      </c>
      <c r="P118" s="34" t="s">
        <v>8269</v>
      </c>
      <c r="Q118" s="52" t="s">
        <v>8314</v>
      </c>
      <c r="R118" s="52" t="s">
        <v>8315</v>
      </c>
      <c r="S118" s="34">
        <v>142.86000000000001</v>
      </c>
    </row>
    <row r="119" spans="1:19" ht="261" x14ac:dyDescent="0.35">
      <c r="A119" s="40">
        <v>3922</v>
      </c>
      <c r="B119" s="31" t="s">
        <v>3919</v>
      </c>
      <c r="C119" s="31" t="s">
        <v>8030</v>
      </c>
      <c r="D119" s="53">
        <v>750</v>
      </c>
      <c r="E119" s="54">
        <v>61</v>
      </c>
      <c r="F119" s="40" t="s">
        <v>8220</v>
      </c>
      <c r="G119" s="40" t="s">
        <v>8223</v>
      </c>
      <c r="H119" s="40" t="s">
        <v>8245</v>
      </c>
      <c r="I119" s="40">
        <v>1425337200</v>
      </c>
      <c r="J119" s="40">
        <v>1421432810</v>
      </c>
      <c r="K119" s="55">
        <v>42020.768634259264</v>
      </c>
      <c r="L119" s="55">
        <v>42065.958333333328</v>
      </c>
      <c r="M119" s="40" t="b">
        <v>0</v>
      </c>
      <c r="N119" s="40">
        <v>6</v>
      </c>
      <c r="O119" s="40" t="b">
        <v>0</v>
      </c>
      <c r="P119" s="40" t="s">
        <v>8269</v>
      </c>
      <c r="Q119" s="56" t="s">
        <v>8314</v>
      </c>
      <c r="R119" s="56" t="s">
        <v>8315</v>
      </c>
      <c r="S119" s="40">
        <v>10.17</v>
      </c>
    </row>
    <row r="120" spans="1:19" ht="261" x14ac:dyDescent="0.35">
      <c r="A120" s="34">
        <v>3924</v>
      </c>
      <c r="B120" s="30" t="s">
        <v>3921</v>
      </c>
      <c r="C120" s="30" t="s">
        <v>8032</v>
      </c>
      <c r="D120" s="49">
        <v>15000</v>
      </c>
      <c r="E120" s="50">
        <v>2290</v>
      </c>
      <c r="F120" s="34" t="s">
        <v>8220</v>
      </c>
      <c r="G120" s="34" t="s">
        <v>8223</v>
      </c>
      <c r="H120" s="34" t="s">
        <v>8245</v>
      </c>
      <c r="I120" s="34">
        <v>1403823722</v>
      </c>
      <c r="J120" s="34">
        <v>1401231722</v>
      </c>
      <c r="K120" s="51">
        <v>41786.959745370368</v>
      </c>
      <c r="L120" s="51">
        <v>41816.959745370368</v>
      </c>
      <c r="M120" s="34" t="b">
        <v>0</v>
      </c>
      <c r="N120" s="34">
        <v>40</v>
      </c>
      <c r="O120" s="34" t="b">
        <v>0</v>
      </c>
      <c r="P120" s="34" t="s">
        <v>8269</v>
      </c>
      <c r="Q120" s="52" t="s">
        <v>8314</v>
      </c>
      <c r="R120" s="52" t="s">
        <v>8315</v>
      </c>
      <c r="S120" s="34">
        <v>57.25</v>
      </c>
    </row>
    <row r="121" spans="1:19" ht="232" x14ac:dyDescent="0.35">
      <c r="A121" s="40">
        <v>3925</v>
      </c>
      <c r="B121" s="31" t="s">
        <v>3922</v>
      </c>
      <c r="C121" s="31" t="s">
        <v>8033</v>
      </c>
      <c r="D121" s="53">
        <v>150</v>
      </c>
      <c r="E121" s="54">
        <v>15</v>
      </c>
      <c r="F121" s="40" t="s">
        <v>8220</v>
      </c>
      <c r="G121" s="40" t="s">
        <v>8223</v>
      </c>
      <c r="H121" s="40" t="s">
        <v>8245</v>
      </c>
      <c r="I121" s="40">
        <v>1406753639</v>
      </c>
      <c r="J121" s="40">
        <v>1404161639</v>
      </c>
      <c r="K121" s="55">
        <v>41820.870821759258</v>
      </c>
      <c r="L121" s="55">
        <v>41850.870821759258</v>
      </c>
      <c r="M121" s="40" t="b">
        <v>0</v>
      </c>
      <c r="N121" s="40">
        <v>3</v>
      </c>
      <c r="O121" s="40" t="b">
        <v>0</v>
      </c>
      <c r="P121" s="40" t="s">
        <v>8269</v>
      </c>
      <c r="Q121" s="56" t="s">
        <v>8314</v>
      </c>
      <c r="R121" s="56" t="s">
        <v>8315</v>
      </c>
      <c r="S121" s="40">
        <v>5</v>
      </c>
    </row>
    <row r="122" spans="1:19" ht="246.5" x14ac:dyDescent="0.35">
      <c r="A122" s="34">
        <v>3928</v>
      </c>
      <c r="B122" s="30" t="s">
        <v>3925</v>
      </c>
      <c r="C122" s="30" t="s">
        <v>8036</v>
      </c>
      <c r="D122" s="49">
        <v>5000</v>
      </c>
      <c r="E122" s="50">
        <v>651</v>
      </c>
      <c r="F122" s="34" t="s">
        <v>8220</v>
      </c>
      <c r="G122" s="34" t="s">
        <v>8223</v>
      </c>
      <c r="H122" s="34" t="s">
        <v>8245</v>
      </c>
      <c r="I122" s="34">
        <v>1444971540</v>
      </c>
      <c r="J122" s="34">
        <v>1442593427</v>
      </c>
      <c r="K122" s="51">
        <v>42265.683182870373</v>
      </c>
      <c r="L122" s="51">
        <v>42293.207638888889</v>
      </c>
      <c r="M122" s="34" t="b">
        <v>0</v>
      </c>
      <c r="N122" s="34">
        <v>7</v>
      </c>
      <c r="O122" s="34" t="b">
        <v>0</v>
      </c>
      <c r="P122" s="34" t="s">
        <v>8269</v>
      </c>
      <c r="Q122" s="52" t="s">
        <v>8314</v>
      </c>
      <c r="R122" s="52" t="s">
        <v>8315</v>
      </c>
      <c r="S122" s="34">
        <v>93</v>
      </c>
    </row>
    <row r="123" spans="1:19" ht="246.5" x14ac:dyDescent="0.35">
      <c r="A123" s="40">
        <v>3929</v>
      </c>
      <c r="B123" s="31" t="s">
        <v>3926</v>
      </c>
      <c r="C123" s="31" t="s">
        <v>8037</v>
      </c>
      <c r="D123" s="53">
        <v>20000</v>
      </c>
      <c r="E123" s="54">
        <v>453</v>
      </c>
      <c r="F123" s="40" t="s">
        <v>8220</v>
      </c>
      <c r="G123" s="40" t="s">
        <v>8223</v>
      </c>
      <c r="H123" s="40" t="s">
        <v>8245</v>
      </c>
      <c r="I123" s="40">
        <v>1474228265</v>
      </c>
      <c r="J123" s="40">
        <v>1471636265</v>
      </c>
      <c r="K123" s="55">
        <v>42601.827141203699</v>
      </c>
      <c r="L123" s="55">
        <v>42631.827141203699</v>
      </c>
      <c r="M123" s="40" t="b">
        <v>0</v>
      </c>
      <c r="N123" s="40">
        <v>14</v>
      </c>
      <c r="O123" s="40" t="b">
        <v>0</v>
      </c>
      <c r="P123" s="40" t="s">
        <v>8269</v>
      </c>
      <c r="Q123" s="56" t="s">
        <v>8314</v>
      </c>
      <c r="R123" s="56" t="s">
        <v>8315</v>
      </c>
      <c r="S123" s="40">
        <v>32.36</v>
      </c>
    </row>
    <row r="124" spans="1:19" ht="261" x14ac:dyDescent="0.35">
      <c r="A124" s="34">
        <v>3931</v>
      </c>
      <c r="B124" s="30" t="s">
        <v>3928</v>
      </c>
      <c r="C124" s="30" t="s">
        <v>8039</v>
      </c>
      <c r="D124" s="49">
        <v>8000</v>
      </c>
      <c r="E124" s="50">
        <v>0</v>
      </c>
      <c r="F124" s="34" t="s">
        <v>8220</v>
      </c>
      <c r="G124" s="34" t="s">
        <v>8223</v>
      </c>
      <c r="H124" s="34" t="s">
        <v>8245</v>
      </c>
      <c r="I124" s="34">
        <v>1441510707</v>
      </c>
      <c r="J124" s="34">
        <v>1439350707</v>
      </c>
      <c r="K124" s="51">
        <v>42228.151701388888</v>
      </c>
      <c r="L124" s="51">
        <v>42253.151701388888</v>
      </c>
      <c r="M124" s="34" t="b">
        <v>0</v>
      </c>
      <c r="N124" s="34">
        <v>0</v>
      </c>
      <c r="O124" s="34" t="b">
        <v>0</v>
      </c>
      <c r="P124" s="34" t="s">
        <v>8269</v>
      </c>
      <c r="Q124" s="52" t="s">
        <v>8314</v>
      </c>
      <c r="R124" s="52" t="s">
        <v>8315</v>
      </c>
      <c r="S124" s="34">
        <v>0</v>
      </c>
    </row>
    <row r="125" spans="1:19" ht="246.5" x14ac:dyDescent="0.35">
      <c r="A125" s="40">
        <v>3932</v>
      </c>
      <c r="B125" s="31" t="s">
        <v>3929</v>
      </c>
      <c r="C125" s="31" t="s">
        <v>8040</v>
      </c>
      <c r="D125" s="53">
        <v>12000</v>
      </c>
      <c r="E125" s="54">
        <v>1</v>
      </c>
      <c r="F125" s="40" t="s">
        <v>8220</v>
      </c>
      <c r="G125" s="40" t="s">
        <v>8223</v>
      </c>
      <c r="H125" s="40" t="s">
        <v>8245</v>
      </c>
      <c r="I125" s="40">
        <v>1458097364</v>
      </c>
      <c r="J125" s="40">
        <v>1455508964</v>
      </c>
      <c r="K125" s="55">
        <v>42415.168564814812</v>
      </c>
      <c r="L125" s="55">
        <v>42445.126898148148</v>
      </c>
      <c r="M125" s="40" t="b">
        <v>0</v>
      </c>
      <c r="N125" s="40">
        <v>1</v>
      </c>
      <c r="O125" s="40" t="b">
        <v>0</v>
      </c>
      <c r="P125" s="40" t="s">
        <v>8269</v>
      </c>
      <c r="Q125" s="56" t="s">
        <v>8314</v>
      </c>
      <c r="R125" s="56" t="s">
        <v>8315</v>
      </c>
      <c r="S125" s="40">
        <v>1</v>
      </c>
    </row>
    <row r="126" spans="1:19" ht="246.5" x14ac:dyDescent="0.35">
      <c r="A126" s="34">
        <v>3933</v>
      </c>
      <c r="B126" s="30" t="s">
        <v>3930</v>
      </c>
      <c r="C126" s="30" t="s">
        <v>8041</v>
      </c>
      <c r="D126" s="49">
        <v>7000</v>
      </c>
      <c r="E126" s="50">
        <v>1102</v>
      </c>
      <c r="F126" s="34" t="s">
        <v>8220</v>
      </c>
      <c r="G126" s="34" t="s">
        <v>8223</v>
      </c>
      <c r="H126" s="34" t="s">
        <v>8245</v>
      </c>
      <c r="I126" s="34">
        <v>1468716180</v>
      </c>
      <c r="J126" s="34">
        <v>1466205262</v>
      </c>
      <c r="K126" s="51">
        <v>42538.968310185184</v>
      </c>
      <c r="L126" s="51">
        <v>42568.029861111107</v>
      </c>
      <c r="M126" s="34" t="b">
        <v>0</v>
      </c>
      <c r="N126" s="34">
        <v>12</v>
      </c>
      <c r="O126" s="34" t="b">
        <v>0</v>
      </c>
      <c r="P126" s="34" t="s">
        <v>8269</v>
      </c>
      <c r="Q126" s="52" t="s">
        <v>8314</v>
      </c>
      <c r="R126" s="52" t="s">
        <v>8315</v>
      </c>
      <c r="S126" s="34">
        <v>91.83</v>
      </c>
    </row>
    <row r="127" spans="1:19" ht="261" x14ac:dyDescent="0.35">
      <c r="A127" s="40">
        <v>3934</v>
      </c>
      <c r="B127" s="31" t="s">
        <v>3931</v>
      </c>
      <c r="C127" s="31" t="s">
        <v>8042</v>
      </c>
      <c r="D127" s="53">
        <v>5000</v>
      </c>
      <c r="E127" s="54">
        <v>550</v>
      </c>
      <c r="F127" s="40" t="s">
        <v>8220</v>
      </c>
      <c r="G127" s="40" t="s">
        <v>8223</v>
      </c>
      <c r="H127" s="40" t="s">
        <v>8245</v>
      </c>
      <c r="I127" s="40">
        <v>1443704400</v>
      </c>
      <c r="J127" s="40">
        <v>1439827639</v>
      </c>
      <c r="K127" s="55">
        <v>42233.671747685185</v>
      </c>
      <c r="L127" s="55">
        <v>42278.541666666672</v>
      </c>
      <c r="M127" s="40" t="b">
        <v>0</v>
      </c>
      <c r="N127" s="40">
        <v>12</v>
      </c>
      <c r="O127" s="40" t="b">
        <v>0</v>
      </c>
      <c r="P127" s="40" t="s">
        <v>8269</v>
      </c>
      <c r="Q127" s="56" t="s">
        <v>8314</v>
      </c>
      <c r="R127" s="56" t="s">
        <v>8315</v>
      </c>
      <c r="S127" s="40">
        <v>45.83</v>
      </c>
    </row>
    <row r="128" spans="1:19" ht="261" x14ac:dyDescent="0.35">
      <c r="A128" s="34">
        <v>3936</v>
      </c>
      <c r="B128" s="30" t="s">
        <v>3933</v>
      </c>
      <c r="C128" s="30" t="s">
        <v>8044</v>
      </c>
      <c r="D128" s="49">
        <v>20000</v>
      </c>
      <c r="E128" s="50">
        <v>0</v>
      </c>
      <c r="F128" s="34" t="s">
        <v>8220</v>
      </c>
      <c r="G128" s="34" t="s">
        <v>8223</v>
      </c>
      <c r="H128" s="34" t="s">
        <v>8245</v>
      </c>
      <c r="I128" s="34">
        <v>1480576720</v>
      </c>
      <c r="J128" s="34">
        <v>1477981120</v>
      </c>
      <c r="K128" s="51">
        <v>42675.262962962966</v>
      </c>
      <c r="L128" s="51">
        <v>42705.304629629631</v>
      </c>
      <c r="M128" s="34" t="b">
        <v>0</v>
      </c>
      <c r="N128" s="34">
        <v>0</v>
      </c>
      <c r="O128" s="34" t="b">
        <v>0</v>
      </c>
      <c r="P128" s="34" t="s">
        <v>8269</v>
      </c>
      <c r="Q128" s="52" t="s">
        <v>8314</v>
      </c>
      <c r="R128" s="52" t="s">
        <v>8315</v>
      </c>
      <c r="S128" s="34">
        <v>0</v>
      </c>
    </row>
    <row r="129" spans="1:19" ht="261" x14ac:dyDescent="0.35">
      <c r="A129" s="40">
        <v>3937</v>
      </c>
      <c r="B129" s="31" t="s">
        <v>3934</v>
      </c>
      <c r="C129" s="31" t="s">
        <v>8045</v>
      </c>
      <c r="D129" s="53">
        <v>2885</v>
      </c>
      <c r="E129" s="54">
        <v>2485</v>
      </c>
      <c r="F129" s="40" t="s">
        <v>8220</v>
      </c>
      <c r="G129" s="40" t="s">
        <v>8223</v>
      </c>
      <c r="H129" s="40" t="s">
        <v>8245</v>
      </c>
      <c r="I129" s="40">
        <v>1468249760</v>
      </c>
      <c r="J129" s="40">
        <v>1465830560</v>
      </c>
      <c r="K129" s="55">
        <v>42534.631481481483</v>
      </c>
      <c r="L129" s="55">
        <v>42562.631481481483</v>
      </c>
      <c r="M129" s="40" t="b">
        <v>0</v>
      </c>
      <c r="N129" s="40">
        <v>10</v>
      </c>
      <c r="O129" s="40" t="b">
        <v>0</v>
      </c>
      <c r="P129" s="40" t="s">
        <v>8269</v>
      </c>
      <c r="Q129" s="56" t="s">
        <v>8314</v>
      </c>
      <c r="R129" s="56" t="s">
        <v>8315</v>
      </c>
      <c r="S129" s="40">
        <v>248.5</v>
      </c>
    </row>
    <row r="130" spans="1:19" ht="290" x14ac:dyDescent="0.35">
      <c r="A130" s="34">
        <v>3938</v>
      </c>
      <c r="B130" s="30" t="s">
        <v>3935</v>
      </c>
      <c r="C130" s="30" t="s">
        <v>8046</v>
      </c>
      <c r="D130" s="49">
        <v>3255</v>
      </c>
      <c r="E130" s="50">
        <v>397</v>
      </c>
      <c r="F130" s="34" t="s">
        <v>8220</v>
      </c>
      <c r="G130" s="34" t="s">
        <v>8223</v>
      </c>
      <c r="H130" s="34" t="s">
        <v>8245</v>
      </c>
      <c r="I130" s="34">
        <v>1435441454</v>
      </c>
      <c r="J130" s="34">
        <v>1432763054</v>
      </c>
      <c r="K130" s="51">
        <v>42151.905717592599</v>
      </c>
      <c r="L130" s="51">
        <v>42182.905717592599</v>
      </c>
      <c r="M130" s="34" t="b">
        <v>0</v>
      </c>
      <c r="N130" s="34">
        <v>5</v>
      </c>
      <c r="O130" s="34" t="b">
        <v>0</v>
      </c>
      <c r="P130" s="34" t="s">
        <v>8269</v>
      </c>
      <c r="Q130" s="52" t="s">
        <v>8314</v>
      </c>
      <c r="R130" s="52" t="s">
        <v>8315</v>
      </c>
      <c r="S130" s="34">
        <v>79.400000000000006</v>
      </c>
    </row>
    <row r="131" spans="1:19" ht="246.5" x14ac:dyDescent="0.35">
      <c r="A131" s="40">
        <v>3940</v>
      </c>
      <c r="B131" s="31" t="s">
        <v>3937</v>
      </c>
      <c r="C131" s="31" t="s">
        <v>8048</v>
      </c>
      <c r="D131" s="53">
        <v>5000</v>
      </c>
      <c r="E131" s="54">
        <v>11</v>
      </c>
      <c r="F131" s="40" t="s">
        <v>8220</v>
      </c>
      <c r="G131" s="40" t="s">
        <v>8223</v>
      </c>
      <c r="H131" s="40" t="s">
        <v>8245</v>
      </c>
      <c r="I131" s="40">
        <v>1420199351</v>
      </c>
      <c r="J131" s="40">
        <v>1416311351</v>
      </c>
      <c r="K131" s="55">
        <v>41961.492488425924</v>
      </c>
      <c r="L131" s="55">
        <v>42006.492488425924</v>
      </c>
      <c r="M131" s="40" t="b">
        <v>0</v>
      </c>
      <c r="N131" s="40">
        <v>2</v>
      </c>
      <c r="O131" s="40" t="b">
        <v>0</v>
      </c>
      <c r="P131" s="40" t="s">
        <v>8269</v>
      </c>
      <c r="Q131" s="56" t="s">
        <v>8314</v>
      </c>
      <c r="R131" s="56" t="s">
        <v>8315</v>
      </c>
      <c r="S131" s="40">
        <v>5.5</v>
      </c>
    </row>
    <row r="132" spans="1:19" ht="275.5" x14ac:dyDescent="0.35">
      <c r="A132" s="34">
        <v>3941</v>
      </c>
      <c r="B132" s="30" t="s">
        <v>3938</v>
      </c>
      <c r="C132" s="30" t="s">
        <v>8049</v>
      </c>
      <c r="D132" s="49">
        <v>5500</v>
      </c>
      <c r="E132" s="50">
        <v>50</v>
      </c>
      <c r="F132" s="34" t="s">
        <v>8220</v>
      </c>
      <c r="G132" s="34" t="s">
        <v>8223</v>
      </c>
      <c r="H132" s="34" t="s">
        <v>8245</v>
      </c>
      <c r="I132" s="34">
        <v>1416877200</v>
      </c>
      <c r="J132" s="34">
        <v>1414505137</v>
      </c>
      <c r="K132" s="51">
        <v>41940.587233796294</v>
      </c>
      <c r="L132" s="51">
        <v>41968.041666666672</v>
      </c>
      <c r="M132" s="34" t="b">
        <v>0</v>
      </c>
      <c r="N132" s="34">
        <v>2</v>
      </c>
      <c r="O132" s="34" t="b">
        <v>0</v>
      </c>
      <c r="P132" s="34" t="s">
        <v>8269</v>
      </c>
      <c r="Q132" s="52" t="s">
        <v>8314</v>
      </c>
      <c r="R132" s="52" t="s">
        <v>8315</v>
      </c>
      <c r="S132" s="34">
        <v>25</v>
      </c>
    </row>
    <row r="133" spans="1:19" ht="217.5" x14ac:dyDescent="0.35">
      <c r="A133" s="40">
        <v>3942</v>
      </c>
      <c r="B133" s="31" t="s">
        <v>3939</v>
      </c>
      <c r="C133" s="31" t="s">
        <v>8050</v>
      </c>
      <c r="D133" s="53">
        <v>1200</v>
      </c>
      <c r="E133" s="54">
        <v>0</v>
      </c>
      <c r="F133" s="40" t="s">
        <v>8220</v>
      </c>
      <c r="G133" s="40" t="s">
        <v>8223</v>
      </c>
      <c r="H133" s="40" t="s">
        <v>8245</v>
      </c>
      <c r="I133" s="40">
        <v>1434490914</v>
      </c>
      <c r="J133" s="40">
        <v>1429306914</v>
      </c>
      <c r="K133" s="55">
        <v>42111.904097222221</v>
      </c>
      <c r="L133" s="55">
        <v>42171.904097222221</v>
      </c>
      <c r="M133" s="40" t="b">
        <v>0</v>
      </c>
      <c r="N133" s="40">
        <v>0</v>
      </c>
      <c r="O133" s="40" t="b">
        <v>0</v>
      </c>
      <c r="P133" s="40" t="s">
        <v>8269</v>
      </c>
      <c r="Q133" s="56" t="s">
        <v>8314</v>
      </c>
      <c r="R133" s="56" t="s">
        <v>8315</v>
      </c>
      <c r="S133" s="40">
        <v>0</v>
      </c>
    </row>
    <row r="134" spans="1:19" ht="203" x14ac:dyDescent="0.35">
      <c r="A134" s="34">
        <v>3943</v>
      </c>
      <c r="B134" s="30" t="s">
        <v>3940</v>
      </c>
      <c r="C134" s="30" t="s">
        <v>8051</v>
      </c>
      <c r="D134" s="49">
        <v>5000</v>
      </c>
      <c r="E134" s="50">
        <v>1782</v>
      </c>
      <c r="F134" s="34" t="s">
        <v>8220</v>
      </c>
      <c r="G134" s="34" t="s">
        <v>8223</v>
      </c>
      <c r="H134" s="34" t="s">
        <v>8245</v>
      </c>
      <c r="I134" s="34">
        <v>1446483000</v>
      </c>
      <c r="J134" s="34">
        <v>1443811268</v>
      </c>
      <c r="K134" s="51">
        <v>42279.778564814813</v>
      </c>
      <c r="L134" s="51">
        <v>42310.701388888891</v>
      </c>
      <c r="M134" s="34" t="b">
        <v>0</v>
      </c>
      <c r="N134" s="34">
        <v>13</v>
      </c>
      <c r="O134" s="34" t="b">
        <v>0</v>
      </c>
      <c r="P134" s="34" t="s">
        <v>8269</v>
      </c>
      <c r="Q134" s="52" t="s">
        <v>8314</v>
      </c>
      <c r="R134" s="52" t="s">
        <v>8315</v>
      </c>
      <c r="S134" s="34">
        <v>137.08000000000001</v>
      </c>
    </row>
    <row r="135" spans="1:19" ht="261" x14ac:dyDescent="0.35">
      <c r="A135" s="40">
        <v>3944</v>
      </c>
      <c r="B135" s="31" t="s">
        <v>3941</v>
      </c>
      <c r="C135" s="31" t="s">
        <v>8052</v>
      </c>
      <c r="D135" s="53">
        <v>5000</v>
      </c>
      <c r="E135" s="54">
        <v>0</v>
      </c>
      <c r="F135" s="40" t="s">
        <v>8220</v>
      </c>
      <c r="G135" s="40" t="s">
        <v>8223</v>
      </c>
      <c r="H135" s="40" t="s">
        <v>8245</v>
      </c>
      <c r="I135" s="40">
        <v>1440690875</v>
      </c>
      <c r="J135" s="40">
        <v>1438098875</v>
      </c>
      <c r="K135" s="55">
        <v>42213.662905092591</v>
      </c>
      <c r="L135" s="55">
        <v>42243.662905092591</v>
      </c>
      <c r="M135" s="40" t="b">
        <v>0</v>
      </c>
      <c r="N135" s="40">
        <v>0</v>
      </c>
      <c r="O135" s="40" t="b">
        <v>0</v>
      </c>
      <c r="P135" s="40" t="s">
        <v>8269</v>
      </c>
      <c r="Q135" s="56" t="s">
        <v>8314</v>
      </c>
      <c r="R135" s="56" t="s">
        <v>8315</v>
      </c>
      <c r="S135" s="40">
        <v>0</v>
      </c>
    </row>
    <row r="136" spans="1:19" ht="261" x14ac:dyDescent="0.35">
      <c r="A136" s="34">
        <v>3945</v>
      </c>
      <c r="B136" s="30" t="s">
        <v>3942</v>
      </c>
      <c r="C136" s="30" t="s">
        <v>8053</v>
      </c>
      <c r="D136" s="49">
        <v>2000</v>
      </c>
      <c r="E136" s="50">
        <v>5</v>
      </c>
      <c r="F136" s="34" t="s">
        <v>8220</v>
      </c>
      <c r="G136" s="34" t="s">
        <v>8223</v>
      </c>
      <c r="H136" s="34" t="s">
        <v>8245</v>
      </c>
      <c r="I136" s="34">
        <v>1431717268</v>
      </c>
      <c r="J136" s="34">
        <v>1429125268</v>
      </c>
      <c r="K136" s="51">
        <v>42109.801712962959</v>
      </c>
      <c r="L136" s="51">
        <v>42139.801712962959</v>
      </c>
      <c r="M136" s="34" t="b">
        <v>0</v>
      </c>
      <c r="N136" s="34">
        <v>1</v>
      </c>
      <c r="O136" s="34" t="b">
        <v>0</v>
      </c>
      <c r="P136" s="34" t="s">
        <v>8269</v>
      </c>
      <c r="Q136" s="52" t="s">
        <v>8314</v>
      </c>
      <c r="R136" s="52" t="s">
        <v>8315</v>
      </c>
      <c r="S136" s="34">
        <v>5</v>
      </c>
    </row>
    <row r="137" spans="1:19" ht="159.5" x14ac:dyDescent="0.35">
      <c r="A137" s="40">
        <v>3946</v>
      </c>
      <c r="B137" s="31" t="s">
        <v>3943</v>
      </c>
      <c r="C137" s="31" t="s">
        <v>8054</v>
      </c>
      <c r="D137" s="53">
        <v>6000</v>
      </c>
      <c r="E137" s="54">
        <v>195</v>
      </c>
      <c r="F137" s="40" t="s">
        <v>8220</v>
      </c>
      <c r="G137" s="40" t="s">
        <v>8223</v>
      </c>
      <c r="H137" s="40" t="s">
        <v>8245</v>
      </c>
      <c r="I137" s="40">
        <v>1425110400</v>
      </c>
      <c r="J137" s="40">
        <v>1422388822</v>
      </c>
      <c r="K137" s="55">
        <v>42031.833587962959</v>
      </c>
      <c r="L137" s="55">
        <v>42063.333333333328</v>
      </c>
      <c r="M137" s="40" t="b">
        <v>0</v>
      </c>
      <c r="N137" s="40">
        <v>5</v>
      </c>
      <c r="O137" s="40" t="b">
        <v>0</v>
      </c>
      <c r="P137" s="40" t="s">
        <v>8269</v>
      </c>
      <c r="Q137" s="56" t="s">
        <v>8314</v>
      </c>
      <c r="R137" s="56" t="s">
        <v>8315</v>
      </c>
      <c r="S137" s="40">
        <v>39</v>
      </c>
    </row>
    <row r="138" spans="1:19" ht="246.5" x14ac:dyDescent="0.35">
      <c r="A138" s="34">
        <v>3947</v>
      </c>
      <c r="B138" s="30" t="s">
        <v>3944</v>
      </c>
      <c r="C138" s="30" t="s">
        <v>8055</v>
      </c>
      <c r="D138" s="49">
        <v>3000</v>
      </c>
      <c r="E138" s="50">
        <v>101</v>
      </c>
      <c r="F138" s="34" t="s">
        <v>8220</v>
      </c>
      <c r="G138" s="34" t="s">
        <v>8223</v>
      </c>
      <c r="H138" s="34" t="s">
        <v>8245</v>
      </c>
      <c r="I138" s="34">
        <v>1475378744</v>
      </c>
      <c r="J138" s="34">
        <v>1472786744</v>
      </c>
      <c r="K138" s="51">
        <v>42615.142870370371</v>
      </c>
      <c r="L138" s="51">
        <v>42645.142870370371</v>
      </c>
      <c r="M138" s="34" t="b">
        <v>0</v>
      </c>
      <c r="N138" s="34">
        <v>2</v>
      </c>
      <c r="O138" s="34" t="b">
        <v>0</v>
      </c>
      <c r="P138" s="34" t="s">
        <v>8269</v>
      </c>
      <c r="Q138" s="52" t="s">
        <v>8314</v>
      </c>
      <c r="R138" s="52" t="s">
        <v>8315</v>
      </c>
      <c r="S138" s="34">
        <v>50.5</v>
      </c>
    </row>
    <row r="139" spans="1:19" ht="261" x14ac:dyDescent="0.35">
      <c r="A139" s="40">
        <v>3950</v>
      </c>
      <c r="B139" s="31" t="s">
        <v>3947</v>
      </c>
      <c r="C139" s="31" t="s">
        <v>8058</v>
      </c>
      <c r="D139" s="53">
        <v>4000</v>
      </c>
      <c r="E139" s="54">
        <v>25</v>
      </c>
      <c r="F139" s="40" t="s">
        <v>8220</v>
      </c>
      <c r="G139" s="40" t="s">
        <v>8223</v>
      </c>
      <c r="H139" s="40" t="s">
        <v>8245</v>
      </c>
      <c r="I139" s="40">
        <v>1460140500</v>
      </c>
      <c r="J139" s="40">
        <v>1457628680</v>
      </c>
      <c r="K139" s="55">
        <v>42439.702314814815</v>
      </c>
      <c r="L139" s="55">
        <v>42468.774305555555</v>
      </c>
      <c r="M139" s="40" t="b">
        <v>0</v>
      </c>
      <c r="N139" s="40">
        <v>1</v>
      </c>
      <c r="O139" s="40" t="b">
        <v>0</v>
      </c>
      <c r="P139" s="40" t="s">
        <v>8269</v>
      </c>
      <c r="Q139" s="56" t="s">
        <v>8314</v>
      </c>
      <c r="R139" s="56" t="s">
        <v>8315</v>
      </c>
      <c r="S139" s="40">
        <v>25</v>
      </c>
    </row>
    <row r="140" spans="1:19" ht="261" x14ac:dyDescent="0.35">
      <c r="A140" s="34">
        <v>3952</v>
      </c>
      <c r="B140" s="30" t="s">
        <v>3949</v>
      </c>
      <c r="C140" s="30" t="s">
        <v>8059</v>
      </c>
      <c r="D140" s="49">
        <v>26000</v>
      </c>
      <c r="E140" s="50">
        <v>25</v>
      </c>
      <c r="F140" s="34" t="s">
        <v>8220</v>
      </c>
      <c r="G140" s="34" t="s">
        <v>8223</v>
      </c>
      <c r="H140" s="34" t="s">
        <v>8245</v>
      </c>
      <c r="I140" s="34">
        <v>1445885890</v>
      </c>
      <c r="J140" s="34">
        <v>1440701890</v>
      </c>
      <c r="K140" s="51">
        <v>42243.790393518517</v>
      </c>
      <c r="L140" s="51">
        <v>42303.790393518517</v>
      </c>
      <c r="M140" s="34" t="b">
        <v>0</v>
      </c>
      <c r="N140" s="34">
        <v>1</v>
      </c>
      <c r="O140" s="34" t="b">
        <v>0</v>
      </c>
      <c r="P140" s="34" t="s">
        <v>8269</v>
      </c>
      <c r="Q140" s="52" t="s">
        <v>8314</v>
      </c>
      <c r="R140" s="52" t="s">
        <v>8315</v>
      </c>
      <c r="S140" s="34">
        <v>25</v>
      </c>
    </row>
    <row r="141" spans="1:19" ht="261" x14ac:dyDescent="0.35">
      <c r="A141" s="40">
        <v>3953</v>
      </c>
      <c r="B141" s="31" t="s">
        <v>3950</v>
      </c>
      <c r="C141" s="31" t="s">
        <v>8060</v>
      </c>
      <c r="D141" s="53">
        <v>17600</v>
      </c>
      <c r="E141" s="54">
        <v>0</v>
      </c>
      <c r="F141" s="40" t="s">
        <v>8220</v>
      </c>
      <c r="G141" s="40" t="s">
        <v>8223</v>
      </c>
      <c r="H141" s="40" t="s">
        <v>8245</v>
      </c>
      <c r="I141" s="40">
        <v>1469834940</v>
      </c>
      <c r="J141" s="40">
        <v>1467162586</v>
      </c>
      <c r="K141" s="55">
        <v>42550.048449074078</v>
      </c>
      <c r="L141" s="55">
        <v>42580.978472222225</v>
      </c>
      <c r="M141" s="40" t="b">
        <v>0</v>
      </c>
      <c r="N141" s="40">
        <v>0</v>
      </c>
      <c r="O141" s="40" t="b">
        <v>0</v>
      </c>
      <c r="P141" s="40" t="s">
        <v>8269</v>
      </c>
      <c r="Q141" s="56" t="s">
        <v>8314</v>
      </c>
      <c r="R141" s="56" t="s">
        <v>8315</v>
      </c>
      <c r="S141" s="40">
        <v>0</v>
      </c>
    </row>
    <row r="142" spans="1:19" ht="261" x14ac:dyDescent="0.35">
      <c r="A142" s="34">
        <v>3955</v>
      </c>
      <c r="B142" s="30" t="s">
        <v>3952</v>
      </c>
      <c r="C142" s="30" t="s">
        <v>8062</v>
      </c>
      <c r="D142" s="49">
        <v>1750</v>
      </c>
      <c r="E142" s="50">
        <v>425</v>
      </c>
      <c r="F142" s="34" t="s">
        <v>8220</v>
      </c>
      <c r="G142" s="34" t="s">
        <v>8223</v>
      </c>
      <c r="H142" s="34" t="s">
        <v>8245</v>
      </c>
      <c r="I142" s="34">
        <v>1448745741</v>
      </c>
      <c r="J142" s="34">
        <v>1446150141</v>
      </c>
      <c r="K142" s="51">
        <v>42306.848854166667</v>
      </c>
      <c r="L142" s="51">
        <v>42336.890520833331</v>
      </c>
      <c r="M142" s="34" t="b">
        <v>0</v>
      </c>
      <c r="N142" s="34">
        <v>8</v>
      </c>
      <c r="O142" s="34" t="b">
        <v>0</v>
      </c>
      <c r="P142" s="34" t="s">
        <v>8269</v>
      </c>
      <c r="Q142" s="52" t="s">
        <v>8314</v>
      </c>
      <c r="R142" s="52" t="s">
        <v>8315</v>
      </c>
      <c r="S142" s="34">
        <v>53.13</v>
      </c>
    </row>
    <row r="143" spans="1:19" ht="275.5" x14ac:dyDescent="0.35">
      <c r="A143" s="40">
        <v>3956</v>
      </c>
      <c r="B143" s="31" t="s">
        <v>3953</v>
      </c>
      <c r="C143" s="31" t="s">
        <v>8063</v>
      </c>
      <c r="D143" s="53">
        <v>5500</v>
      </c>
      <c r="E143" s="54">
        <v>0</v>
      </c>
      <c r="F143" s="40" t="s">
        <v>8220</v>
      </c>
      <c r="G143" s="40" t="s">
        <v>8223</v>
      </c>
      <c r="H143" s="40" t="s">
        <v>8245</v>
      </c>
      <c r="I143" s="40">
        <v>1461543600</v>
      </c>
      <c r="J143" s="40">
        <v>1459203727</v>
      </c>
      <c r="K143" s="55">
        <v>42457.932025462964</v>
      </c>
      <c r="L143" s="55">
        <v>42485.013888888891</v>
      </c>
      <c r="M143" s="40" t="b">
        <v>0</v>
      </c>
      <c r="N143" s="40">
        <v>0</v>
      </c>
      <c r="O143" s="40" t="b">
        <v>0</v>
      </c>
      <c r="P143" s="40" t="s">
        <v>8269</v>
      </c>
      <c r="Q143" s="56" t="s">
        <v>8314</v>
      </c>
      <c r="R143" s="56" t="s">
        <v>8315</v>
      </c>
      <c r="S143" s="40">
        <v>0</v>
      </c>
    </row>
    <row r="144" spans="1:19" ht="217.5" x14ac:dyDescent="0.35">
      <c r="A144" s="34">
        <v>3957</v>
      </c>
      <c r="B144" s="30" t="s">
        <v>3954</v>
      </c>
      <c r="C144" s="30" t="s">
        <v>8064</v>
      </c>
      <c r="D144" s="49">
        <v>28000</v>
      </c>
      <c r="E144" s="50">
        <v>7</v>
      </c>
      <c r="F144" s="34" t="s">
        <v>8220</v>
      </c>
      <c r="G144" s="34" t="s">
        <v>8223</v>
      </c>
      <c r="H144" s="34" t="s">
        <v>8245</v>
      </c>
      <c r="I144" s="34">
        <v>1468020354</v>
      </c>
      <c r="J144" s="34">
        <v>1464045954</v>
      </c>
      <c r="K144" s="51">
        <v>42513.976319444439</v>
      </c>
      <c r="L144" s="51">
        <v>42559.976319444439</v>
      </c>
      <c r="M144" s="34" t="b">
        <v>0</v>
      </c>
      <c r="N144" s="34">
        <v>1</v>
      </c>
      <c r="O144" s="34" t="b">
        <v>0</v>
      </c>
      <c r="P144" s="34" t="s">
        <v>8269</v>
      </c>
      <c r="Q144" s="52" t="s">
        <v>8314</v>
      </c>
      <c r="R144" s="52" t="s">
        <v>8315</v>
      </c>
      <c r="S144" s="34">
        <v>7</v>
      </c>
    </row>
    <row r="145" spans="1:19" ht="275.5" x14ac:dyDescent="0.35">
      <c r="A145" s="40">
        <v>3958</v>
      </c>
      <c r="B145" s="31" t="s">
        <v>3955</v>
      </c>
      <c r="C145" s="31" t="s">
        <v>8065</v>
      </c>
      <c r="D145" s="53">
        <v>2000</v>
      </c>
      <c r="E145" s="54">
        <v>641</v>
      </c>
      <c r="F145" s="40" t="s">
        <v>8220</v>
      </c>
      <c r="G145" s="40" t="s">
        <v>8223</v>
      </c>
      <c r="H145" s="40" t="s">
        <v>8245</v>
      </c>
      <c r="I145" s="40">
        <v>1406988000</v>
      </c>
      <c r="J145" s="40">
        <v>1403822912</v>
      </c>
      <c r="K145" s="55">
        <v>41816.950370370374</v>
      </c>
      <c r="L145" s="55">
        <v>41853.583333333336</v>
      </c>
      <c r="M145" s="40" t="b">
        <v>0</v>
      </c>
      <c r="N145" s="40">
        <v>16</v>
      </c>
      <c r="O145" s="40" t="b">
        <v>0</v>
      </c>
      <c r="P145" s="40" t="s">
        <v>8269</v>
      </c>
      <c r="Q145" s="56" t="s">
        <v>8314</v>
      </c>
      <c r="R145" s="56" t="s">
        <v>8315</v>
      </c>
      <c r="S145" s="40">
        <v>40.06</v>
      </c>
    </row>
    <row r="146" spans="1:19" ht="290" x14ac:dyDescent="0.35">
      <c r="A146" s="34">
        <v>3959</v>
      </c>
      <c r="B146" s="30" t="s">
        <v>3956</v>
      </c>
      <c r="C146" s="30" t="s">
        <v>8066</v>
      </c>
      <c r="D146" s="49">
        <v>1200</v>
      </c>
      <c r="E146" s="50">
        <v>292</v>
      </c>
      <c r="F146" s="34" t="s">
        <v>8220</v>
      </c>
      <c r="G146" s="34" t="s">
        <v>8223</v>
      </c>
      <c r="H146" s="34" t="s">
        <v>8245</v>
      </c>
      <c r="I146" s="34">
        <v>1411930556</v>
      </c>
      <c r="J146" s="34">
        <v>1409338556</v>
      </c>
      <c r="K146" s="51">
        <v>41880.788842592592</v>
      </c>
      <c r="L146" s="51">
        <v>41910.788842592592</v>
      </c>
      <c r="M146" s="34" t="b">
        <v>0</v>
      </c>
      <c r="N146" s="34">
        <v>12</v>
      </c>
      <c r="O146" s="34" t="b">
        <v>0</v>
      </c>
      <c r="P146" s="34" t="s">
        <v>8269</v>
      </c>
      <c r="Q146" s="52" t="s">
        <v>8314</v>
      </c>
      <c r="R146" s="52" t="s">
        <v>8315</v>
      </c>
      <c r="S146" s="34">
        <v>24.33</v>
      </c>
    </row>
    <row r="147" spans="1:19" ht="275.5" x14ac:dyDescent="0.35">
      <c r="A147" s="40">
        <v>3960</v>
      </c>
      <c r="B147" s="31" t="s">
        <v>3957</v>
      </c>
      <c r="C147" s="31" t="s">
        <v>8067</v>
      </c>
      <c r="D147" s="53">
        <v>3000</v>
      </c>
      <c r="E147" s="54">
        <v>45</v>
      </c>
      <c r="F147" s="40" t="s">
        <v>8220</v>
      </c>
      <c r="G147" s="40" t="s">
        <v>8223</v>
      </c>
      <c r="H147" s="40" t="s">
        <v>8245</v>
      </c>
      <c r="I147" s="40">
        <v>1451852256</v>
      </c>
      <c r="J147" s="40">
        <v>1449260256</v>
      </c>
      <c r="K147" s="55">
        <v>42342.845555555556</v>
      </c>
      <c r="L147" s="55">
        <v>42372.845555555556</v>
      </c>
      <c r="M147" s="40" t="b">
        <v>0</v>
      </c>
      <c r="N147" s="40">
        <v>4</v>
      </c>
      <c r="O147" s="40" t="b">
        <v>0</v>
      </c>
      <c r="P147" s="40" t="s">
        <v>8269</v>
      </c>
      <c r="Q147" s="56" t="s">
        <v>8314</v>
      </c>
      <c r="R147" s="56" t="s">
        <v>8315</v>
      </c>
      <c r="S147" s="40">
        <v>11.25</v>
      </c>
    </row>
    <row r="148" spans="1:19" ht="217.5" x14ac:dyDescent="0.35">
      <c r="A148" s="34">
        <v>3964</v>
      </c>
      <c r="B148" s="30" t="s">
        <v>3961</v>
      </c>
      <c r="C148" s="30" t="s">
        <v>8071</v>
      </c>
      <c r="D148" s="49">
        <v>2000</v>
      </c>
      <c r="E148" s="50">
        <v>126</v>
      </c>
      <c r="F148" s="34" t="s">
        <v>8220</v>
      </c>
      <c r="G148" s="34" t="s">
        <v>8223</v>
      </c>
      <c r="H148" s="34" t="s">
        <v>8245</v>
      </c>
      <c r="I148" s="34">
        <v>1429460386</v>
      </c>
      <c r="J148" s="34">
        <v>1424279986</v>
      </c>
      <c r="K148" s="51">
        <v>42053.722060185188</v>
      </c>
      <c r="L148" s="51">
        <v>42113.680393518516</v>
      </c>
      <c r="M148" s="34" t="b">
        <v>0</v>
      </c>
      <c r="N148" s="34">
        <v>3</v>
      </c>
      <c r="O148" s="34" t="b">
        <v>0</v>
      </c>
      <c r="P148" s="34" t="s">
        <v>8269</v>
      </c>
      <c r="Q148" s="52" t="s">
        <v>8314</v>
      </c>
      <c r="R148" s="52" t="s">
        <v>8315</v>
      </c>
      <c r="S148" s="34">
        <v>42</v>
      </c>
    </row>
    <row r="149" spans="1:19" ht="275.5" x14ac:dyDescent="0.35">
      <c r="A149" s="40">
        <v>3965</v>
      </c>
      <c r="B149" s="31" t="s">
        <v>3962</v>
      </c>
      <c r="C149" s="31" t="s">
        <v>8072</v>
      </c>
      <c r="D149" s="53">
        <v>2000</v>
      </c>
      <c r="E149" s="54">
        <v>285</v>
      </c>
      <c r="F149" s="40" t="s">
        <v>8220</v>
      </c>
      <c r="G149" s="40" t="s">
        <v>8223</v>
      </c>
      <c r="H149" s="40" t="s">
        <v>8245</v>
      </c>
      <c r="I149" s="40">
        <v>1460608780</v>
      </c>
      <c r="J149" s="40">
        <v>1455428380</v>
      </c>
      <c r="K149" s="55">
        <v>42414.235879629632</v>
      </c>
      <c r="L149" s="55">
        <v>42474.194212962961</v>
      </c>
      <c r="M149" s="40" t="b">
        <v>0</v>
      </c>
      <c r="N149" s="40">
        <v>4</v>
      </c>
      <c r="O149" s="40" t="b">
        <v>0</v>
      </c>
      <c r="P149" s="40" t="s">
        <v>8269</v>
      </c>
      <c r="Q149" s="56" t="s">
        <v>8314</v>
      </c>
      <c r="R149" s="56" t="s">
        <v>8315</v>
      </c>
      <c r="S149" s="40">
        <v>71.25</v>
      </c>
    </row>
    <row r="150" spans="1:19" ht="275.5" x14ac:dyDescent="0.35">
      <c r="A150" s="34">
        <v>3966</v>
      </c>
      <c r="B150" s="30" t="s">
        <v>3963</v>
      </c>
      <c r="C150" s="30" t="s">
        <v>8073</v>
      </c>
      <c r="D150" s="49">
        <v>7500</v>
      </c>
      <c r="E150" s="50">
        <v>45</v>
      </c>
      <c r="F150" s="34" t="s">
        <v>8220</v>
      </c>
      <c r="G150" s="34" t="s">
        <v>8223</v>
      </c>
      <c r="H150" s="34" t="s">
        <v>8245</v>
      </c>
      <c r="I150" s="34">
        <v>1406170740</v>
      </c>
      <c r="J150" s="34">
        <v>1402506278</v>
      </c>
      <c r="K150" s="51">
        <v>41801.711550925924</v>
      </c>
      <c r="L150" s="51">
        <v>41844.124305555553</v>
      </c>
      <c r="M150" s="34" t="b">
        <v>0</v>
      </c>
      <c r="N150" s="34">
        <v>2</v>
      </c>
      <c r="O150" s="34" t="b">
        <v>0</v>
      </c>
      <c r="P150" s="34" t="s">
        <v>8269</v>
      </c>
      <c r="Q150" s="52" t="s">
        <v>8314</v>
      </c>
      <c r="R150" s="52" t="s">
        <v>8315</v>
      </c>
      <c r="S150" s="34">
        <v>22.5</v>
      </c>
    </row>
    <row r="151" spans="1:19" ht="246.5" x14ac:dyDescent="0.35">
      <c r="A151" s="40">
        <v>3967</v>
      </c>
      <c r="B151" s="31" t="s">
        <v>3964</v>
      </c>
      <c r="C151" s="31" t="s">
        <v>8074</v>
      </c>
      <c r="D151" s="53">
        <v>1700</v>
      </c>
      <c r="E151" s="54">
        <v>410</v>
      </c>
      <c r="F151" s="40" t="s">
        <v>8220</v>
      </c>
      <c r="G151" s="40" t="s">
        <v>8223</v>
      </c>
      <c r="H151" s="40" t="s">
        <v>8245</v>
      </c>
      <c r="I151" s="40">
        <v>1488783507</v>
      </c>
      <c r="J151" s="40">
        <v>1486191507</v>
      </c>
      <c r="K151" s="55">
        <v>42770.290590277778</v>
      </c>
      <c r="L151" s="55">
        <v>42800.290590277778</v>
      </c>
      <c r="M151" s="40" t="b">
        <v>0</v>
      </c>
      <c r="N151" s="40">
        <v>10</v>
      </c>
      <c r="O151" s="40" t="b">
        <v>0</v>
      </c>
      <c r="P151" s="40" t="s">
        <v>8269</v>
      </c>
      <c r="Q151" s="56" t="s">
        <v>8314</v>
      </c>
      <c r="R151" s="56" t="s">
        <v>8315</v>
      </c>
      <c r="S151" s="40">
        <v>41</v>
      </c>
    </row>
    <row r="152" spans="1:19" ht="217.5" x14ac:dyDescent="0.35">
      <c r="A152" s="34">
        <v>3968</v>
      </c>
      <c r="B152" s="30" t="s">
        <v>3965</v>
      </c>
      <c r="C152" s="30" t="s">
        <v>8075</v>
      </c>
      <c r="D152" s="49">
        <v>5000</v>
      </c>
      <c r="E152" s="50">
        <v>527</v>
      </c>
      <c r="F152" s="34" t="s">
        <v>8220</v>
      </c>
      <c r="G152" s="34" t="s">
        <v>8223</v>
      </c>
      <c r="H152" s="34" t="s">
        <v>8245</v>
      </c>
      <c r="I152" s="34">
        <v>1463945673</v>
      </c>
      <c r="J152" s="34">
        <v>1458761673</v>
      </c>
      <c r="K152" s="51">
        <v>42452.815659722226</v>
      </c>
      <c r="L152" s="51">
        <v>42512.815659722226</v>
      </c>
      <c r="M152" s="34" t="b">
        <v>0</v>
      </c>
      <c r="N152" s="34">
        <v>11</v>
      </c>
      <c r="O152" s="34" t="b">
        <v>0</v>
      </c>
      <c r="P152" s="34" t="s">
        <v>8269</v>
      </c>
      <c r="Q152" s="52" t="s">
        <v>8314</v>
      </c>
      <c r="R152" s="52" t="s">
        <v>8315</v>
      </c>
      <c r="S152" s="34">
        <v>47.91</v>
      </c>
    </row>
    <row r="153" spans="1:19" ht="246.5" x14ac:dyDescent="0.35">
      <c r="A153" s="40">
        <v>3969</v>
      </c>
      <c r="B153" s="31" t="s">
        <v>3966</v>
      </c>
      <c r="C153" s="31" t="s">
        <v>8076</v>
      </c>
      <c r="D153" s="53">
        <v>2825</v>
      </c>
      <c r="E153" s="54">
        <v>211</v>
      </c>
      <c r="F153" s="40" t="s">
        <v>8220</v>
      </c>
      <c r="G153" s="40" t="s">
        <v>8223</v>
      </c>
      <c r="H153" s="40" t="s">
        <v>8245</v>
      </c>
      <c r="I153" s="40">
        <v>1472442900</v>
      </c>
      <c r="J153" s="40">
        <v>1471638646</v>
      </c>
      <c r="K153" s="55">
        <v>42601.854699074072</v>
      </c>
      <c r="L153" s="55">
        <v>42611.163194444445</v>
      </c>
      <c r="M153" s="40" t="b">
        <v>0</v>
      </c>
      <c r="N153" s="40">
        <v>6</v>
      </c>
      <c r="O153" s="40" t="b">
        <v>0</v>
      </c>
      <c r="P153" s="40" t="s">
        <v>8269</v>
      </c>
      <c r="Q153" s="56" t="s">
        <v>8314</v>
      </c>
      <c r="R153" s="56" t="s">
        <v>8315</v>
      </c>
      <c r="S153" s="40">
        <v>35.17</v>
      </c>
    </row>
    <row r="154" spans="1:19" ht="290" x14ac:dyDescent="0.35">
      <c r="A154" s="34">
        <v>3970</v>
      </c>
      <c r="B154" s="30" t="s">
        <v>3967</v>
      </c>
      <c r="C154" s="30" t="s">
        <v>8077</v>
      </c>
      <c r="D154" s="49">
        <v>15000</v>
      </c>
      <c r="E154" s="50">
        <v>11</v>
      </c>
      <c r="F154" s="34" t="s">
        <v>8220</v>
      </c>
      <c r="G154" s="34" t="s">
        <v>8223</v>
      </c>
      <c r="H154" s="34" t="s">
        <v>8245</v>
      </c>
      <c r="I154" s="34">
        <v>1460925811</v>
      </c>
      <c r="J154" s="34">
        <v>1458333811</v>
      </c>
      <c r="K154" s="51">
        <v>42447.863553240735</v>
      </c>
      <c r="L154" s="51">
        <v>42477.863553240735</v>
      </c>
      <c r="M154" s="34" t="b">
        <v>0</v>
      </c>
      <c r="N154" s="34">
        <v>2</v>
      </c>
      <c r="O154" s="34" t="b">
        <v>0</v>
      </c>
      <c r="P154" s="34" t="s">
        <v>8269</v>
      </c>
      <c r="Q154" s="52" t="s">
        <v>8314</v>
      </c>
      <c r="R154" s="52" t="s">
        <v>8315</v>
      </c>
      <c r="S154" s="34">
        <v>5.5</v>
      </c>
    </row>
    <row r="155" spans="1:19" ht="275.5" x14ac:dyDescent="0.35">
      <c r="A155" s="40">
        <v>3971</v>
      </c>
      <c r="B155" s="31" t="s">
        <v>3968</v>
      </c>
      <c r="C155" s="31" t="s">
        <v>8078</v>
      </c>
      <c r="D155" s="53">
        <v>14000</v>
      </c>
      <c r="E155" s="54">
        <v>136</v>
      </c>
      <c r="F155" s="40" t="s">
        <v>8220</v>
      </c>
      <c r="G155" s="40" t="s">
        <v>8223</v>
      </c>
      <c r="H155" s="40" t="s">
        <v>8245</v>
      </c>
      <c r="I155" s="40">
        <v>1405947126</v>
      </c>
      <c r="J155" s="40">
        <v>1403355126</v>
      </c>
      <c r="K155" s="55">
        <v>41811.536180555559</v>
      </c>
      <c r="L155" s="55">
        <v>41841.536180555559</v>
      </c>
      <c r="M155" s="40" t="b">
        <v>0</v>
      </c>
      <c r="N155" s="40">
        <v>6</v>
      </c>
      <c r="O155" s="40" t="b">
        <v>0</v>
      </c>
      <c r="P155" s="40" t="s">
        <v>8269</v>
      </c>
      <c r="Q155" s="56" t="s">
        <v>8314</v>
      </c>
      <c r="R155" s="56" t="s">
        <v>8315</v>
      </c>
      <c r="S155" s="40">
        <v>22.67</v>
      </c>
    </row>
    <row r="156" spans="1:19" ht="203" x14ac:dyDescent="0.35">
      <c r="A156" s="34">
        <v>3972</v>
      </c>
      <c r="B156" s="30" t="s">
        <v>3969</v>
      </c>
      <c r="C156" s="30" t="s">
        <v>8079</v>
      </c>
      <c r="D156" s="49">
        <v>1000</v>
      </c>
      <c r="E156" s="50">
        <v>211</v>
      </c>
      <c r="F156" s="34" t="s">
        <v>8220</v>
      </c>
      <c r="G156" s="34" t="s">
        <v>8223</v>
      </c>
      <c r="H156" s="34" t="s">
        <v>8245</v>
      </c>
      <c r="I156" s="34">
        <v>1423186634</v>
      </c>
      <c r="J156" s="34">
        <v>1418002634</v>
      </c>
      <c r="K156" s="51">
        <v>41981.067523148144</v>
      </c>
      <c r="L156" s="51">
        <v>42041.067523148144</v>
      </c>
      <c r="M156" s="34" t="b">
        <v>0</v>
      </c>
      <c r="N156" s="34">
        <v>8</v>
      </c>
      <c r="O156" s="34" t="b">
        <v>0</v>
      </c>
      <c r="P156" s="34" t="s">
        <v>8269</v>
      </c>
      <c r="Q156" s="52" t="s">
        <v>8314</v>
      </c>
      <c r="R156" s="52" t="s">
        <v>8315</v>
      </c>
      <c r="S156" s="34">
        <v>26.38</v>
      </c>
    </row>
    <row r="157" spans="1:19" ht="261" x14ac:dyDescent="0.35">
      <c r="A157" s="40">
        <v>3973</v>
      </c>
      <c r="B157" s="31" t="s">
        <v>3970</v>
      </c>
      <c r="C157" s="31" t="s">
        <v>8080</v>
      </c>
      <c r="D157" s="53">
        <v>5000</v>
      </c>
      <c r="E157" s="54">
        <v>3905</v>
      </c>
      <c r="F157" s="40" t="s">
        <v>8220</v>
      </c>
      <c r="G157" s="40" t="s">
        <v>8223</v>
      </c>
      <c r="H157" s="40" t="s">
        <v>8245</v>
      </c>
      <c r="I157" s="40">
        <v>1462766400</v>
      </c>
      <c r="J157" s="40">
        <v>1460219110</v>
      </c>
      <c r="K157" s="55">
        <v>42469.68414351852</v>
      </c>
      <c r="L157" s="55">
        <v>42499.166666666672</v>
      </c>
      <c r="M157" s="40" t="b">
        <v>0</v>
      </c>
      <c r="N157" s="40">
        <v>37</v>
      </c>
      <c r="O157" s="40" t="b">
        <v>0</v>
      </c>
      <c r="P157" s="40" t="s">
        <v>8269</v>
      </c>
      <c r="Q157" s="56" t="s">
        <v>8314</v>
      </c>
      <c r="R157" s="56" t="s">
        <v>8315</v>
      </c>
      <c r="S157" s="40">
        <v>105.54</v>
      </c>
    </row>
    <row r="158" spans="1:19" ht="275.5" x14ac:dyDescent="0.35">
      <c r="A158" s="34">
        <v>3975</v>
      </c>
      <c r="B158" s="30" t="s">
        <v>3972</v>
      </c>
      <c r="C158" s="30" t="s">
        <v>8082</v>
      </c>
      <c r="D158" s="49">
        <v>678</v>
      </c>
      <c r="E158" s="50">
        <v>0</v>
      </c>
      <c r="F158" s="34" t="s">
        <v>8220</v>
      </c>
      <c r="G158" s="34" t="s">
        <v>8223</v>
      </c>
      <c r="H158" s="34" t="s">
        <v>8245</v>
      </c>
      <c r="I158" s="34">
        <v>1468442898</v>
      </c>
      <c r="J158" s="34">
        <v>1465850898</v>
      </c>
      <c r="K158" s="51">
        <v>42534.866875</v>
      </c>
      <c r="L158" s="51">
        <v>42564.866875</v>
      </c>
      <c r="M158" s="34" t="b">
        <v>0</v>
      </c>
      <c r="N158" s="34">
        <v>0</v>
      </c>
      <c r="O158" s="34" t="b">
        <v>0</v>
      </c>
      <c r="P158" s="34" t="s">
        <v>8269</v>
      </c>
      <c r="Q158" s="52" t="s">
        <v>8314</v>
      </c>
      <c r="R158" s="52" t="s">
        <v>8315</v>
      </c>
      <c r="S158" s="34">
        <v>0</v>
      </c>
    </row>
    <row r="159" spans="1:19" ht="261" x14ac:dyDescent="0.35">
      <c r="A159" s="40">
        <v>3976</v>
      </c>
      <c r="B159" s="31" t="s">
        <v>3973</v>
      </c>
      <c r="C159" s="31" t="s">
        <v>8083</v>
      </c>
      <c r="D159" s="53">
        <v>1300</v>
      </c>
      <c r="E159" s="54">
        <v>620</v>
      </c>
      <c r="F159" s="40" t="s">
        <v>8220</v>
      </c>
      <c r="G159" s="40" t="s">
        <v>8223</v>
      </c>
      <c r="H159" s="40" t="s">
        <v>8245</v>
      </c>
      <c r="I159" s="40">
        <v>1406876400</v>
      </c>
      <c r="J159" s="40">
        <v>1405024561</v>
      </c>
      <c r="K159" s="55">
        <v>41830.858344907407</v>
      </c>
      <c r="L159" s="55">
        <v>41852.291666666664</v>
      </c>
      <c r="M159" s="40" t="b">
        <v>0</v>
      </c>
      <c r="N159" s="40">
        <v>10</v>
      </c>
      <c r="O159" s="40" t="b">
        <v>0</v>
      </c>
      <c r="P159" s="40" t="s">
        <v>8269</v>
      </c>
      <c r="Q159" s="56" t="s">
        <v>8314</v>
      </c>
      <c r="R159" s="56" t="s">
        <v>8315</v>
      </c>
      <c r="S159" s="40">
        <v>62</v>
      </c>
    </row>
    <row r="160" spans="1:19" ht="275.5" x14ac:dyDescent="0.35">
      <c r="A160" s="34">
        <v>3977</v>
      </c>
      <c r="B160" s="30" t="s">
        <v>3974</v>
      </c>
      <c r="C160" s="30" t="s">
        <v>8084</v>
      </c>
      <c r="D160" s="49">
        <v>90000</v>
      </c>
      <c r="E160" s="50">
        <v>1305</v>
      </c>
      <c r="F160" s="34" t="s">
        <v>8220</v>
      </c>
      <c r="G160" s="34" t="s">
        <v>8223</v>
      </c>
      <c r="H160" s="34" t="s">
        <v>8245</v>
      </c>
      <c r="I160" s="34">
        <v>1469213732</v>
      </c>
      <c r="J160" s="34">
        <v>1466621732</v>
      </c>
      <c r="K160" s="51">
        <v>42543.788564814815</v>
      </c>
      <c r="L160" s="51">
        <v>42573.788564814815</v>
      </c>
      <c r="M160" s="34" t="b">
        <v>0</v>
      </c>
      <c r="N160" s="34">
        <v>6</v>
      </c>
      <c r="O160" s="34" t="b">
        <v>0</v>
      </c>
      <c r="P160" s="34" t="s">
        <v>8269</v>
      </c>
      <c r="Q160" s="52" t="s">
        <v>8314</v>
      </c>
      <c r="R160" s="52" t="s">
        <v>8315</v>
      </c>
      <c r="S160" s="34">
        <v>217.5</v>
      </c>
    </row>
    <row r="161" spans="1:19" ht="261" x14ac:dyDescent="0.35">
      <c r="A161" s="40">
        <v>3978</v>
      </c>
      <c r="B161" s="31" t="s">
        <v>3975</v>
      </c>
      <c r="C161" s="31" t="s">
        <v>8085</v>
      </c>
      <c r="D161" s="53">
        <v>2000</v>
      </c>
      <c r="E161" s="54">
        <v>214</v>
      </c>
      <c r="F161" s="40" t="s">
        <v>8220</v>
      </c>
      <c r="G161" s="40" t="s">
        <v>8223</v>
      </c>
      <c r="H161" s="40" t="s">
        <v>8245</v>
      </c>
      <c r="I161" s="40">
        <v>1422717953</v>
      </c>
      <c r="J161" s="40">
        <v>1417533953</v>
      </c>
      <c r="K161" s="55">
        <v>41975.642974537041</v>
      </c>
      <c r="L161" s="55">
        <v>42035.642974537041</v>
      </c>
      <c r="M161" s="40" t="b">
        <v>0</v>
      </c>
      <c r="N161" s="40">
        <v>8</v>
      </c>
      <c r="O161" s="40" t="b">
        <v>0</v>
      </c>
      <c r="P161" s="40" t="s">
        <v>8269</v>
      </c>
      <c r="Q161" s="56" t="s">
        <v>8314</v>
      </c>
      <c r="R161" s="56" t="s">
        <v>8315</v>
      </c>
      <c r="S161" s="40">
        <v>26.75</v>
      </c>
    </row>
    <row r="162" spans="1:19" ht="275.5" x14ac:dyDescent="0.35">
      <c r="A162" s="34">
        <v>3980</v>
      </c>
      <c r="B162" s="30" t="s">
        <v>3977</v>
      </c>
      <c r="C162" s="30" t="s">
        <v>8087</v>
      </c>
      <c r="D162" s="49">
        <v>2500</v>
      </c>
      <c r="E162" s="50">
        <v>450</v>
      </c>
      <c r="F162" s="34" t="s">
        <v>8220</v>
      </c>
      <c r="G162" s="34" t="s">
        <v>8223</v>
      </c>
      <c r="H162" s="34" t="s">
        <v>8245</v>
      </c>
      <c r="I162" s="34">
        <v>1404570147</v>
      </c>
      <c r="J162" s="34">
        <v>1401978147</v>
      </c>
      <c r="K162" s="51">
        <v>41795.598923611113</v>
      </c>
      <c r="L162" s="51">
        <v>41825.598923611113</v>
      </c>
      <c r="M162" s="34" t="b">
        <v>0</v>
      </c>
      <c r="N162" s="34">
        <v>7</v>
      </c>
      <c r="O162" s="34" t="b">
        <v>0</v>
      </c>
      <c r="P162" s="34" t="s">
        <v>8269</v>
      </c>
      <c r="Q162" s="52" t="s">
        <v>8314</v>
      </c>
      <c r="R162" s="52" t="s">
        <v>8315</v>
      </c>
      <c r="S162" s="34">
        <v>64.290000000000006</v>
      </c>
    </row>
    <row r="163" spans="1:19" ht="203" x14ac:dyDescent="0.35">
      <c r="A163" s="40">
        <v>3981</v>
      </c>
      <c r="B163" s="31" t="s">
        <v>3358</v>
      </c>
      <c r="C163" s="31" t="s">
        <v>7469</v>
      </c>
      <c r="D163" s="53">
        <v>30000</v>
      </c>
      <c r="E163" s="54">
        <v>1225</v>
      </c>
      <c r="F163" s="40" t="s">
        <v>8220</v>
      </c>
      <c r="G163" s="40" t="s">
        <v>8223</v>
      </c>
      <c r="H163" s="40" t="s">
        <v>8245</v>
      </c>
      <c r="I163" s="40">
        <v>1468729149</v>
      </c>
      <c r="J163" s="40">
        <v>1463545149</v>
      </c>
      <c r="K163" s="55">
        <v>42508.179965277777</v>
      </c>
      <c r="L163" s="55">
        <v>42568.179965277777</v>
      </c>
      <c r="M163" s="40" t="b">
        <v>0</v>
      </c>
      <c r="N163" s="40">
        <v>7</v>
      </c>
      <c r="O163" s="40" t="b">
        <v>0</v>
      </c>
      <c r="P163" s="40" t="s">
        <v>8269</v>
      </c>
      <c r="Q163" s="56" t="s">
        <v>8314</v>
      </c>
      <c r="R163" s="56" t="s">
        <v>8315</v>
      </c>
      <c r="S163" s="40">
        <v>175</v>
      </c>
    </row>
    <row r="164" spans="1:19" ht="275.5" x14ac:dyDescent="0.35">
      <c r="A164" s="34">
        <v>3983</v>
      </c>
      <c r="B164" s="30" t="s">
        <v>3979</v>
      </c>
      <c r="C164" s="30" t="s">
        <v>8089</v>
      </c>
      <c r="D164" s="49">
        <v>11140</v>
      </c>
      <c r="E164" s="50">
        <v>3877</v>
      </c>
      <c r="F164" s="34" t="s">
        <v>8220</v>
      </c>
      <c r="G164" s="34" t="s">
        <v>8223</v>
      </c>
      <c r="H164" s="34" t="s">
        <v>8245</v>
      </c>
      <c r="I164" s="34">
        <v>1400569140</v>
      </c>
      <c r="J164" s="34">
        <v>1397854356</v>
      </c>
      <c r="K164" s="51">
        <v>41747.86986111111</v>
      </c>
      <c r="L164" s="51">
        <v>41779.290972222225</v>
      </c>
      <c r="M164" s="34" t="b">
        <v>0</v>
      </c>
      <c r="N164" s="34">
        <v>46</v>
      </c>
      <c r="O164" s="34" t="b">
        <v>0</v>
      </c>
      <c r="P164" s="34" t="s">
        <v>8269</v>
      </c>
      <c r="Q164" s="52" t="s">
        <v>8314</v>
      </c>
      <c r="R164" s="52" t="s">
        <v>8315</v>
      </c>
      <c r="S164" s="34">
        <v>84.28</v>
      </c>
    </row>
    <row r="165" spans="1:19" ht="275.5" x14ac:dyDescent="0.35">
      <c r="A165" s="40">
        <v>3985</v>
      </c>
      <c r="B165" s="31" t="s">
        <v>3981</v>
      </c>
      <c r="C165" s="31" t="s">
        <v>8091</v>
      </c>
      <c r="D165" s="53">
        <v>2000</v>
      </c>
      <c r="E165" s="54">
        <v>641</v>
      </c>
      <c r="F165" s="40" t="s">
        <v>8220</v>
      </c>
      <c r="G165" s="40" t="s">
        <v>8223</v>
      </c>
      <c r="H165" s="40" t="s">
        <v>8245</v>
      </c>
      <c r="I165" s="40">
        <v>1456002300</v>
      </c>
      <c r="J165" s="40">
        <v>1454173120</v>
      </c>
      <c r="K165" s="55">
        <v>42399.707407407404</v>
      </c>
      <c r="L165" s="55">
        <v>42420.878472222219</v>
      </c>
      <c r="M165" s="40" t="b">
        <v>0</v>
      </c>
      <c r="N165" s="40">
        <v>19</v>
      </c>
      <c r="O165" s="40" t="b">
        <v>0</v>
      </c>
      <c r="P165" s="40" t="s">
        <v>8269</v>
      </c>
      <c r="Q165" s="56" t="s">
        <v>8314</v>
      </c>
      <c r="R165" s="56" t="s">
        <v>8315</v>
      </c>
      <c r="S165" s="40">
        <v>33.74</v>
      </c>
    </row>
    <row r="166" spans="1:19" ht="116" x14ac:dyDescent="0.35">
      <c r="A166" s="34">
        <v>3988</v>
      </c>
      <c r="B166" s="30" t="s">
        <v>3984</v>
      </c>
      <c r="C166" s="30" t="s">
        <v>8094</v>
      </c>
      <c r="D166" s="49">
        <v>1500</v>
      </c>
      <c r="E166" s="50">
        <v>32</v>
      </c>
      <c r="F166" s="34" t="s">
        <v>8220</v>
      </c>
      <c r="G166" s="34" t="s">
        <v>8223</v>
      </c>
      <c r="H166" s="34" t="s">
        <v>8245</v>
      </c>
      <c r="I166" s="34">
        <v>1440813413</v>
      </c>
      <c r="J166" s="34">
        <v>1439517413</v>
      </c>
      <c r="K166" s="51">
        <v>42230.08116898148</v>
      </c>
      <c r="L166" s="51">
        <v>42245.08116898148</v>
      </c>
      <c r="M166" s="34" t="b">
        <v>0</v>
      </c>
      <c r="N166" s="34">
        <v>4</v>
      </c>
      <c r="O166" s="34" t="b">
        <v>0</v>
      </c>
      <c r="P166" s="34" t="s">
        <v>8269</v>
      </c>
      <c r="Q166" s="52" t="s">
        <v>8314</v>
      </c>
      <c r="R166" s="52" t="s">
        <v>8315</v>
      </c>
      <c r="S166" s="34">
        <v>8</v>
      </c>
    </row>
    <row r="167" spans="1:19" ht="246.5" x14ac:dyDescent="0.35">
      <c r="A167" s="40">
        <v>3989</v>
      </c>
      <c r="B167" s="31" t="s">
        <v>3985</v>
      </c>
      <c r="C167" s="31" t="s">
        <v>8095</v>
      </c>
      <c r="D167" s="53">
        <v>3000</v>
      </c>
      <c r="E167" s="54">
        <v>0</v>
      </c>
      <c r="F167" s="40" t="s">
        <v>8220</v>
      </c>
      <c r="G167" s="40" t="s">
        <v>8223</v>
      </c>
      <c r="H167" s="40" t="s">
        <v>8245</v>
      </c>
      <c r="I167" s="40">
        <v>1447009181</v>
      </c>
      <c r="J167" s="40">
        <v>1444413581</v>
      </c>
      <c r="K167" s="55">
        <v>42286.749780092592</v>
      </c>
      <c r="L167" s="55">
        <v>42316.791446759264</v>
      </c>
      <c r="M167" s="40" t="b">
        <v>0</v>
      </c>
      <c r="N167" s="40">
        <v>0</v>
      </c>
      <c r="O167" s="40" t="b">
        <v>0</v>
      </c>
      <c r="P167" s="40" t="s">
        <v>8269</v>
      </c>
      <c r="Q167" s="56" t="s">
        <v>8314</v>
      </c>
      <c r="R167" s="56" t="s">
        <v>8315</v>
      </c>
      <c r="S167" s="40">
        <v>0</v>
      </c>
    </row>
    <row r="168" spans="1:19" ht="130.5" x14ac:dyDescent="0.35">
      <c r="A168" s="34">
        <v>3991</v>
      </c>
      <c r="B168" s="30" t="s">
        <v>3987</v>
      </c>
      <c r="C168" s="30" t="s">
        <v>8097</v>
      </c>
      <c r="D168" s="49">
        <v>500</v>
      </c>
      <c r="E168" s="50">
        <v>100</v>
      </c>
      <c r="F168" s="34" t="s">
        <v>8220</v>
      </c>
      <c r="G168" s="34" t="s">
        <v>8223</v>
      </c>
      <c r="H168" s="34" t="s">
        <v>8245</v>
      </c>
      <c r="I168" s="34">
        <v>1433086082</v>
      </c>
      <c r="J168" s="34">
        <v>1430494082</v>
      </c>
      <c r="K168" s="51">
        <v>42125.644467592589</v>
      </c>
      <c r="L168" s="51">
        <v>42155.644467592589</v>
      </c>
      <c r="M168" s="34" t="b">
        <v>0</v>
      </c>
      <c r="N168" s="34">
        <v>1</v>
      </c>
      <c r="O168" s="34" t="b">
        <v>0</v>
      </c>
      <c r="P168" s="34" t="s">
        <v>8269</v>
      </c>
      <c r="Q168" s="52" t="s">
        <v>8314</v>
      </c>
      <c r="R168" s="52" t="s">
        <v>8315</v>
      </c>
      <c r="S168" s="34">
        <v>100</v>
      </c>
    </row>
    <row r="169" spans="1:19" ht="203" x14ac:dyDescent="0.35">
      <c r="A169" s="40">
        <v>3992</v>
      </c>
      <c r="B169" s="31" t="s">
        <v>3988</v>
      </c>
      <c r="C169" s="31" t="s">
        <v>8098</v>
      </c>
      <c r="D169" s="53">
        <v>10000</v>
      </c>
      <c r="E169" s="54">
        <v>541</v>
      </c>
      <c r="F169" s="40" t="s">
        <v>8220</v>
      </c>
      <c r="G169" s="40" t="s">
        <v>8223</v>
      </c>
      <c r="H169" s="40" t="s">
        <v>8245</v>
      </c>
      <c r="I169" s="40">
        <v>1449876859</v>
      </c>
      <c r="J169" s="40">
        <v>1444689259</v>
      </c>
      <c r="K169" s="55">
        <v>42289.94049768518</v>
      </c>
      <c r="L169" s="55">
        <v>42349.982164351852</v>
      </c>
      <c r="M169" s="40" t="b">
        <v>0</v>
      </c>
      <c r="N169" s="40">
        <v>9</v>
      </c>
      <c r="O169" s="40" t="b">
        <v>0</v>
      </c>
      <c r="P169" s="40" t="s">
        <v>8269</v>
      </c>
      <c r="Q169" s="56" t="s">
        <v>8314</v>
      </c>
      <c r="R169" s="56" t="s">
        <v>8315</v>
      </c>
      <c r="S169" s="40">
        <v>60.11</v>
      </c>
    </row>
    <row r="170" spans="1:19" ht="203" x14ac:dyDescent="0.35">
      <c r="A170" s="34">
        <v>3993</v>
      </c>
      <c r="B170" s="30" t="s">
        <v>3989</v>
      </c>
      <c r="C170" s="30" t="s">
        <v>8099</v>
      </c>
      <c r="D170" s="49">
        <v>50000</v>
      </c>
      <c r="E170" s="50">
        <v>3</v>
      </c>
      <c r="F170" s="34" t="s">
        <v>8220</v>
      </c>
      <c r="G170" s="34" t="s">
        <v>8223</v>
      </c>
      <c r="H170" s="34" t="s">
        <v>8245</v>
      </c>
      <c r="I170" s="34">
        <v>1431549912</v>
      </c>
      <c r="J170" s="34">
        <v>1428957912</v>
      </c>
      <c r="K170" s="51">
        <v>42107.864722222221</v>
      </c>
      <c r="L170" s="51">
        <v>42137.864722222221</v>
      </c>
      <c r="M170" s="34" t="b">
        <v>0</v>
      </c>
      <c r="N170" s="34">
        <v>1</v>
      </c>
      <c r="O170" s="34" t="b">
        <v>0</v>
      </c>
      <c r="P170" s="34" t="s">
        <v>8269</v>
      </c>
      <c r="Q170" s="52" t="s">
        <v>8314</v>
      </c>
      <c r="R170" s="52" t="s">
        <v>8315</v>
      </c>
      <c r="S170" s="34">
        <v>3</v>
      </c>
    </row>
    <row r="171" spans="1:19" ht="188.5" x14ac:dyDescent="0.35">
      <c r="A171" s="40">
        <v>3994</v>
      </c>
      <c r="B171" s="31" t="s">
        <v>3990</v>
      </c>
      <c r="C171" s="31" t="s">
        <v>8100</v>
      </c>
      <c r="D171" s="53">
        <v>2000</v>
      </c>
      <c r="E171" s="54">
        <v>5</v>
      </c>
      <c r="F171" s="40" t="s">
        <v>8220</v>
      </c>
      <c r="G171" s="40" t="s">
        <v>8223</v>
      </c>
      <c r="H171" s="40" t="s">
        <v>8245</v>
      </c>
      <c r="I171" s="40">
        <v>1405761690</v>
      </c>
      <c r="J171" s="40">
        <v>1403169690</v>
      </c>
      <c r="K171" s="55">
        <v>41809.389930555553</v>
      </c>
      <c r="L171" s="55">
        <v>41839.389930555553</v>
      </c>
      <c r="M171" s="40" t="b">
        <v>0</v>
      </c>
      <c r="N171" s="40">
        <v>1</v>
      </c>
      <c r="O171" s="40" t="b">
        <v>0</v>
      </c>
      <c r="P171" s="40" t="s">
        <v>8269</v>
      </c>
      <c r="Q171" s="56" t="s">
        <v>8314</v>
      </c>
      <c r="R171" s="56" t="s">
        <v>8315</v>
      </c>
      <c r="S171" s="40">
        <v>5</v>
      </c>
    </row>
    <row r="172" spans="1:19" ht="261" x14ac:dyDescent="0.35">
      <c r="A172" s="34">
        <v>3996</v>
      </c>
      <c r="B172" s="30" t="s">
        <v>3992</v>
      </c>
      <c r="C172" s="30" t="s">
        <v>8102</v>
      </c>
      <c r="D172" s="49">
        <v>3000</v>
      </c>
      <c r="E172" s="50">
        <v>497</v>
      </c>
      <c r="F172" s="34" t="s">
        <v>8220</v>
      </c>
      <c r="G172" s="34" t="s">
        <v>8223</v>
      </c>
      <c r="H172" s="34" t="s">
        <v>8245</v>
      </c>
      <c r="I172" s="34">
        <v>1416499440</v>
      </c>
      <c r="J172" s="34">
        <v>1415341464</v>
      </c>
      <c r="K172" s="51">
        <v>41950.26694444444</v>
      </c>
      <c r="L172" s="51">
        <v>41963.669444444444</v>
      </c>
      <c r="M172" s="34" t="b">
        <v>0</v>
      </c>
      <c r="N172" s="34">
        <v>17</v>
      </c>
      <c r="O172" s="34" t="b">
        <v>0</v>
      </c>
      <c r="P172" s="34" t="s">
        <v>8269</v>
      </c>
      <c r="Q172" s="52" t="s">
        <v>8314</v>
      </c>
      <c r="R172" s="52" t="s">
        <v>8315</v>
      </c>
      <c r="S172" s="34">
        <v>29.24</v>
      </c>
    </row>
    <row r="173" spans="1:19" ht="188.5" x14ac:dyDescent="0.35">
      <c r="A173" s="40">
        <v>3998</v>
      </c>
      <c r="B173" s="31" t="s">
        <v>3994</v>
      </c>
      <c r="C173" s="31" t="s">
        <v>8104</v>
      </c>
      <c r="D173" s="53">
        <v>1250</v>
      </c>
      <c r="E173" s="54">
        <v>715</v>
      </c>
      <c r="F173" s="40" t="s">
        <v>8220</v>
      </c>
      <c r="G173" s="40" t="s">
        <v>8223</v>
      </c>
      <c r="H173" s="40" t="s">
        <v>8245</v>
      </c>
      <c r="I173" s="40">
        <v>1427580426</v>
      </c>
      <c r="J173" s="40">
        <v>1424992026</v>
      </c>
      <c r="K173" s="55">
        <v>42061.963263888887</v>
      </c>
      <c r="L173" s="55">
        <v>42091.921597222223</v>
      </c>
      <c r="M173" s="40" t="b">
        <v>0</v>
      </c>
      <c r="N173" s="40">
        <v>12</v>
      </c>
      <c r="O173" s="40" t="b">
        <v>0</v>
      </c>
      <c r="P173" s="40" t="s">
        <v>8269</v>
      </c>
      <c r="Q173" s="56" t="s">
        <v>8314</v>
      </c>
      <c r="R173" s="56" t="s">
        <v>8315</v>
      </c>
      <c r="S173" s="40">
        <v>59.58</v>
      </c>
    </row>
    <row r="174" spans="1:19" ht="217.5" x14ac:dyDescent="0.35">
      <c r="A174" s="34">
        <v>3999</v>
      </c>
      <c r="B174" s="30" t="s">
        <v>3995</v>
      </c>
      <c r="C174" s="30" t="s">
        <v>8105</v>
      </c>
      <c r="D174" s="49">
        <v>7000</v>
      </c>
      <c r="E174" s="50">
        <v>1156</v>
      </c>
      <c r="F174" s="34" t="s">
        <v>8220</v>
      </c>
      <c r="G174" s="34" t="s">
        <v>8223</v>
      </c>
      <c r="H174" s="34" t="s">
        <v>8245</v>
      </c>
      <c r="I174" s="34">
        <v>1409514709</v>
      </c>
      <c r="J174" s="34">
        <v>1406058798</v>
      </c>
      <c r="K174" s="51">
        <v>41842.828680555554</v>
      </c>
      <c r="L174" s="51">
        <v>41882.827650462961</v>
      </c>
      <c r="M174" s="34" t="b">
        <v>0</v>
      </c>
      <c r="N174" s="34">
        <v>14</v>
      </c>
      <c r="O174" s="34" t="b">
        <v>0</v>
      </c>
      <c r="P174" s="34" t="s">
        <v>8269</v>
      </c>
      <c r="Q174" s="52" t="s">
        <v>8314</v>
      </c>
      <c r="R174" s="52" t="s">
        <v>8315</v>
      </c>
      <c r="S174" s="34">
        <v>82.57</v>
      </c>
    </row>
    <row r="175" spans="1:19" ht="101.5" x14ac:dyDescent="0.35">
      <c r="A175" s="40">
        <v>4000</v>
      </c>
      <c r="B175" s="31" t="s">
        <v>3996</v>
      </c>
      <c r="C175" s="31" t="s">
        <v>8106</v>
      </c>
      <c r="D175" s="53">
        <v>8000</v>
      </c>
      <c r="E175" s="54">
        <v>10</v>
      </c>
      <c r="F175" s="40" t="s">
        <v>8220</v>
      </c>
      <c r="G175" s="40" t="s">
        <v>8223</v>
      </c>
      <c r="H175" s="40" t="s">
        <v>8245</v>
      </c>
      <c r="I175" s="40">
        <v>1462631358</v>
      </c>
      <c r="J175" s="40">
        <v>1457450958</v>
      </c>
      <c r="K175" s="55">
        <v>42437.64534722222</v>
      </c>
      <c r="L175" s="55">
        <v>42497.603680555556</v>
      </c>
      <c r="M175" s="40" t="b">
        <v>0</v>
      </c>
      <c r="N175" s="40">
        <v>1</v>
      </c>
      <c r="O175" s="40" t="b">
        <v>0</v>
      </c>
      <c r="P175" s="40" t="s">
        <v>8269</v>
      </c>
      <c r="Q175" s="56" t="s">
        <v>8314</v>
      </c>
      <c r="R175" s="56" t="s">
        <v>8315</v>
      </c>
      <c r="S175" s="40">
        <v>10</v>
      </c>
    </row>
    <row r="176" spans="1:19" ht="261" x14ac:dyDescent="0.35">
      <c r="A176" s="34">
        <v>4002</v>
      </c>
      <c r="B176" s="30" t="s">
        <v>3998</v>
      </c>
      <c r="C176" s="30" t="s">
        <v>8108</v>
      </c>
      <c r="D176" s="49">
        <v>1250</v>
      </c>
      <c r="E176" s="50">
        <v>23</v>
      </c>
      <c r="F176" s="34" t="s">
        <v>8220</v>
      </c>
      <c r="G176" s="34" t="s">
        <v>8223</v>
      </c>
      <c r="H176" s="34" t="s">
        <v>8245</v>
      </c>
      <c r="I176" s="34">
        <v>1411779761</v>
      </c>
      <c r="J176" s="34">
        <v>1409187761</v>
      </c>
      <c r="K176" s="51">
        <v>41879.043530092589</v>
      </c>
      <c r="L176" s="51">
        <v>41909.043530092589</v>
      </c>
      <c r="M176" s="34" t="b">
        <v>0</v>
      </c>
      <c r="N176" s="34">
        <v>4</v>
      </c>
      <c r="O176" s="34" t="b">
        <v>0</v>
      </c>
      <c r="P176" s="34" t="s">
        <v>8269</v>
      </c>
      <c r="Q176" s="52" t="s">
        <v>8314</v>
      </c>
      <c r="R176" s="52" t="s">
        <v>8315</v>
      </c>
      <c r="S176" s="34">
        <v>5.75</v>
      </c>
    </row>
    <row r="177" spans="1:19" ht="217.5" x14ac:dyDescent="0.35">
      <c r="A177" s="40">
        <v>4003</v>
      </c>
      <c r="B177" s="31" t="s">
        <v>3999</v>
      </c>
      <c r="C177" s="31" t="s">
        <v>8071</v>
      </c>
      <c r="D177" s="53">
        <v>2000</v>
      </c>
      <c r="E177" s="54">
        <v>201</v>
      </c>
      <c r="F177" s="40" t="s">
        <v>8220</v>
      </c>
      <c r="G177" s="40" t="s">
        <v>8223</v>
      </c>
      <c r="H177" s="40" t="s">
        <v>8245</v>
      </c>
      <c r="I177" s="40">
        <v>1424009147</v>
      </c>
      <c r="J177" s="40">
        <v>1421417147</v>
      </c>
      <c r="K177" s="55">
        <v>42020.587349537032</v>
      </c>
      <c r="L177" s="55">
        <v>42050.587349537032</v>
      </c>
      <c r="M177" s="40" t="b">
        <v>0</v>
      </c>
      <c r="N177" s="40">
        <v>2</v>
      </c>
      <c r="O177" s="40" t="b">
        <v>0</v>
      </c>
      <c r="P177" s="40" t="s">
        <v>8269</v>
      </c>
      <c r="Q177" s="56" t="s">
        <v>8314</v>
      </c>
      <c r="R177" s="56" t="s">
        <v>8315</v>
      </c>
      <c r="S177" s="40">
        <v>100.5</v>
      </c>
    </row>
    <row r="178" spans="1:19" ht="101.5" x14ac:dyDescent="0.35">
      <c r="A178" s="34">
        <v>4004</v>
      </c>
      <c r="B178" s="30" t="s">
        <v>4000</v>
      </c>
      <c r="C178" s="30" t="s">
        <v>8109</v>
      </c>
      <c r="D178" s="49">
        <v>500</v>
      </c>
      <c r="E178" s="50">
        <v>1</v>
      </c>
      <c r="F178" s="34" t="s">
        <v>8220</v>
      </c>
      <c r="G178" s="34" t="s">
        <v>8223</v>
      </c>
      <c r="H178" s="34" t="s">
        <v>8245</v>
      </c>
      <c r="I178" s="34">
        <v>1412740457</v>
      </c>
      <c r="J178" s="34">
        <v>1410148457</v>
      </c>
      <c r="K178" s="51">
        <v>41890.16269675926</v>
      </c>
      <c r="L178" s="51">
        <v>41920.16269675926</v>
      </c>
      <c r="M178" s="34" t="b">
        <v>0</v>
      </c>
      <c r="N178" s="34">
        <v>1</v>
      </c>
      <c r="O178" s="34" t="b">
        <v>0</v>
      </c>
      <c r="P178" s="34" t="s">
        <v>8269</v>
      </c>
      <c r="Q178" s="52" t="s">
        <v>8314</v>
      </c>
      <c r="R178" s="52" t="s">
        <v>8315</v>
      </c>
      <c r="S178" s="34">
        <v>1</v>
      </c>
    </row>
    <row r="179" spans="1:19" ht="246.5" x14ac:dyDescent="0.35">
      <c r="A179" s="40">
        <v>4005</v>
      </c>
      <c r="B179" s="31" t="s">
        <v>4001</v>
      </c>
      <c r="C179" s="31" t="s">
        <v>8110</v>
      </c>
      <c r="D179" s="53">
        <v>3000</v>
      </c>
      <c r="E179" s="54">
        <v>40</v>
      </c>
      <c r="F179" s="40" t="s">
        <v>8220</v>
      </c>
      <c r="G179" s="40" t="s">
        <v>8223</v>
      </c>
      <c r="H179" s="40" t="s">
        <v>8245</v>
      </c>
      <c r="I179" s="40">
        <v>1413832985</v>
      </c>
      <c r="J179" s="40">
        <v>1408648985</v>
      </c>
      <c r="K179" s="55">
        <v>41872.807696759257</v>
      </c>
      <c r="L179" s="55">
        <v>41932.807696759257</v>
      </c>
      <c r="M179" s="40" t="b">
        <v>0</v>
      </c>
      <c r="N179" s="40">
        <v>2</v>
      </c>
      <c r="O179" s="40" t="b">
        <v>0</v>
      </c>
      <c r="P179" s="40" t="s">
        <v>8269</v>
      </c>
      <c r="Q179" s="56" t="s">
        <v>8314</v>
      </c>
      <c r="R179" s="56" t="s">
        <v>8315</v>
      </c>
      <c r="S179" s="40">
        <v>20</v>
      </c>
    </row>
    <row r="180" spans="1:19" ht="246.5" x14ac:dyDescent="0.35">
      <c r="A180" s="34">
        <v>4006</v>
      </c>
      <c r="B180" s="30" t="s">
        <v>4002</v>
      </c>
      <c r="C180" s="30" t="s">
        <v>8111</v>
      </c>
      <c r="D180" s="49">
        <v>30000</v>
      </c>
      <c r="E180" s="50">
        <v>2</v>
      </c>
      <c r="F180" s="34" t="s">
        <v>8220</v>
      </c>
      <c r="G180" s="34" t="s">
        <v>8223</v>
      </c>
      <c r="H180" s="34" t="s">
        <v>8245</v>
      </c>
      <c r="I180" s="34">
        <v>1455647587</v>
      </c>
      <c r="J180" s="34">
        <v>1453487587</v>
      </c>
      <c r="K180" s="51">
        <v>42391.772997685184</v>
      </c>
      <c r="L180" s="51">
        <v>42416.772997685184</v>
      </c>
      <c r="M180" s="34" t="b">
        <v>0</v>
      </c>
      <c r="N180" s="34">
        <v>1</v>
      </c>
      <c r="O180" s="34" t="b">
        <v>0</v>
      </c>
      <c r="P180" s="34" t="s">
        <v>8269</v>
      </c>
      <c r="Q180" s="52" t="s">
        <v>8314</v>
      </c>
      <c r="R180" s="52" t="s">
        <v>8315</v>
      </c>
      <c r="S180" s="34">
        <v>2</v>
      </c>
    </row>
    <row r="181" spans="1:19" ht="232" x14ac:dyDescent="0.35">
      <c r="A181" s="40">
        <v>4007</v>
      </c>
      <c r="B181" s="31" t="s">
        <v>4003</v>
      </c>
      <c r="C181" s="31" t="s">
        <v>8112</v>
      </c>
      <c r="D181" s="53">
        <v>2000</v>
      </c>
      <c r="E181" s="54">
        <v>5</v>
      </c>
      <c r="F181" s="40" t="s">
        <v>8220</v>
      </c>
      <c r="G181" s="40" t="s">
        <v>8223</v>
      </c>
      <c r="H181" s="40" t="s">
        <v>8245</v>
      </c>
      <c r="I181" s="40">
        <v>1409070480</v>
      </c>
      <c r="J181" s="40">
        <v>1406572381</v>
      </c>
      <c r="K181" s="55">
        <v>41848.772928240738</v>
      </c>
      <c r="L181" s="55">
        <v>41877.686111111114</v>
      </c>
      <c r="M181" s="40" t="b">
        <v>0</v>
      </c>
      <c r="N181" s="40">
        <v>1</v>
      </c>
      <c r="O181" s="40" t="b">
        <v>0</v>
      </c>
      <c r="P181" s="40" t="s">
        <v>8269</v>
      </c>
      <c r="Q181" s="56" t="s">
        <v>8314</v>
      </c>
      <c r="R181" s="56" t="s">
        <v>8315</v>
      </c>
      <c r="S181" s="40">
        <v>5</v>
      </c>
    </row>
    <row r="182" spans="1:19" ht="217.5" x14ac:dyDescent="0.35">
      <c r="A182" s="34">
        <v>4010</v>
      </c>
      <c r="B182" s="30" t="s">
        <v>4006</v>
      </c>
      <c r="C182" s="30" t="s">
        <v>8115</v>
      </c>
      <c r="D182" s="49">
        <v>7200</v>
      </c>
      <c r="E182" s="50">
        <v>1742</v>
      </c>
      <c r="F182" s="34" t="s">
        <v>8220</v>
      </c>
      <c r="G182" s="34" t="s">
        <v>8223</v>
      </c>
      <c r="H182" s="34" t="s">
        <v>8245</v>
      </c>
      <c r="I182" s="34">
        <v>1414348166</v>
      </c>
      <c r="J182" s="34">
        <v>1412879366</v>
      </c>
      <c r="K182" s="51">
        <v>41921.770439814813</v>
      </c>
      <c r="L182" s="51">
        <v>41938.770439814813</v>
      </c>
      <c r="M182" s="34" t="b">
        <v>0</v>
      </c>
      <c r="N182" s="34">
        <v>38</v>
      </c>
      <c r="O182" s="34" t="b">
        <v>0</v>
      </c>
      <c r="P182" s="34" t="s">
        <v>8269</v>
      </c>
      <c r="Q182" s="52" t="s">
        <v>8314</v>
      </c>
      <c r="R182" s="52" t="s">
        <v>8315</v>
      </c>
      <c r="S182" s="34">
        <v>45.84</v>
      </c>
    </row>
    <row r="183" spans="1:19" ht="275.5" x14ac:dyDescent="0.35">
      <c r="A183" s="40">
        <v>4013</v>
      </c>
      <c r="B183" s="31" t="s">
        <v>4009</v>
      </c>
      <c r="C183" s="31" t="s">
        <v>8118</v>
      </c>
      <c r="D183" s="53">
        <v>2000</v>
      </c>
      <c r="E183" s="54">
        <v>26</v>
      </c>
      <c r="F183" s="40" t="s">
        <v>8220</v>
      </c>
      <c r="G183" s="40" t="s">
        <v>8223</v>
      </c>
      <c r="H183" s="40" t="s">
        <v>8245</v>
      </c>
      <c r="I183" s="40">
        <v>1424070823</v>
      </c>
      <c r="J183" s="40">
        <v>1421478823</v>
      </c>
      <c r="K183" s="55">
        <v>42021.301192129627</v>
      </c>
      <c r="L183" s="55">
        <v>42051.301192129627</v>
      </c>
      <c r="M183" s="40" t="b">
        <v>0</v>
      </c>
      <c r="N183" s="40">
        <v>2</v>
      </c>
      <c r="O183" s="40" t="b">
        <v>0</v>
      </c>
      <c r="P183" s="40" t="s">
        <v>8269</v>
      </c>
      <c r="Q183" s="56" t="s">
        <v>8314</v>
      </c>
      <c r="R183" s="56" t="s">
        <v>8315</v>
      </c>
      <c r="S183" s="40">
        <v>13</v>
      </c>
    </row>
    <row r="184" spans="1:19" ht="261" x14ac:dyDescent="0.35">
      <c r="A184" s="34">
        <v>4014</v>
      </c>
      <c r="B184" s="30" t="s">
        <v>4010</v>
      </c>
      <c r="C184" s="30" t="s">
        <v>8119</v>
      </c>
      <c r="D184" s="49">
        <v>9000</v>
      </c>
      <c r="E184" s="50">
        <v>0</v>
      </c>
      <c r="F184" s="34" t="s">
        <v>8220</v>
      </c>
      <c r="G184" s="34" t="s">
        <v>8223</v>
      </c>
      <c r="H184" s="34" t="s">
        <v>8245</v>
      </c>
      <c r="I184" s="34">
        <v>1457157269</v>
      </c>
      <c r="J184" s="34">
        <v>1455861269</v>
      </c>
      <c r="K184" s="51">
        <v>42419.246168981481</v>
      </c>
      <c r="L184" s="51">
        <v>42434.246168981481</v>
      </c>
      <c r="M184" s="34" t="b">
        <v>0</v>
      </c>
      <c r="N184" s="34">
        <v>0</v>
      </c>
      <c r="O184" s="34" t="b">
        <v>0</v>
      </c>
      <c r="P184" s="34" t="s">
        <v>8269</v>
      </c>
      <c r="Q184" s="52" t="s">
        <v>8314</v>
      </c>
      <c r="R184" s="52" t="s">
        <v>8315</v>
      </c>
      <c r="S184" s="34">
        <v>0</v>
      </c>
    </row>
    <row r="185" spans="1:19" ht="261" x14ac:dyDescent="0.35">
      <c r="A185" s="40">
        <v>4015</v>
      </c>
      <c r="B185" s="31" t="s">
        <v>4011</v>
      </c>
      <c r="C185" s="31" t="s">
        <v>8120</v>
      </c>
      <c r="D185" s="53">
        <v>7000</v>
      </c>
      <c r="E185" s="54">
        <v>1</v>
      </c>
      <c r="F185" s="40" t="s">
        <v>8220</v>
      </c>
      <c r="G185" s="40" t="s">
        <v>8223</v>
      </c>
      <c r="H185" s="40" t="s">
        <v>8245</v>
      </c>
      <c r="I185" s="40">
        <v>1437331463</v>
      </c>
      <c r="J185" s="40">
        <v>1434739463</v>
      </c>
      <c r="K185" s="55">
        <v>42174.780821759254</v>
      </c>
      <c r="L185" s="55">
        <v>42204.780821759254</v>
      </c>
      <c r="M185" s="40" t="b">
        <v>0</v>
      </c>
      <c r="N185" s="40">
        <v>1</v>
      </c>
      <c r="O185" s="40" t="b">
        <v>0</v>
      </c>
      <c r="P185" s="40" t="s">
        <v>8269</v>
      </c>
      <c r="Q185" s="56" t="s">
        <v>8314</v>
      </c>
      <c r="R185" s="56" t="s">
        <v>8315</v>
      </c>
      <c r="S185" s="40">
        <v>1</v>
      </c>
    </row>
    <row r="186" spans="1:19" ht="246.5" x14ac:dyDescent="0.35">
      <c r="A186" s="34">
        <v>4017</v>
      </c>
      <c r="B186" s="30" t="s">
        <v>4013</v>
      </c>
      <c r="C186" s="30" t="s">
        <v>8122</v>
      </c>
      <c r="D186" s="49">
        <v>10000</v>
      </c>
      <c r="E186" s="50">
        <v>105</v>
      </c>
      <c r="F186" s="34" t="s">
        <v>8220</v>
      </c>
      <c r="G186" s="34" t="s">
        <v>8223</v>
      </c>
      <c r="H186" s="34" t="s">
        <v>8245</v>
      </c>
      <c r="I186" s="34">
        <v>1409846874</v>
      </c>
      <c r="J186" s="34">
        <v>1407254874</v>
      </c>
      <c r="K186" s="51">
        <v>41856.672152777777</v>
      </c>
      <c r="L186" s="51">
        <v>41886.672152777777</v>
      </c>
      <c r="M186" s="34" t="b">
        <v>0</v>
      </c>
      <c r="N186" s="34">
        <v>2</v>
      </c>
      <c r="O186" s="34" t="b">
        <v>0</v>
      </c>
      <c r="P186" s="34" t="s">
        <v>8269</v>
      </c>
      <c r="Q186" s="52" t="s">
        <v>8314</v>
      </c>
      <c r="R186" s="52" t="s">
        <v>8315</v>
      </c>
      <c r="S186" s="34">
        <v>52.5</v>
      </c>
    </row>
    <row r="187" spans="1:19" ht="261" x14ac:dyDescent="0.35">
      <c r="A187" s="40">
        <v>4019</v>
      </c>
      <c r="B187" s="31" t="s">
        <v>4015</v>
      </c>
      <c r="C187" s="31" t="s">
        <v>8124</v>
      </c>
      <c r="D187" s="53">
        <v>3500</v>
      </c>
      <c r="E187" s="54">
        <v>29</v>
      </c>
      <c r="F187" s="40" t="s">
        <v>8220</v>
      </c>
      <c r="G187" s="40" t="s">
        <v>8223</v>
      </c>
      <c r="H187" s="40" t="s">
        <v>8245</v>
      </c>
      <c r="I187" s="40">
        <v>1460737680</v>
      </c>
      <c r="J187" s="40">
        <v>1455725596</v>
      </c>
      <c r="K187" s="55">
        <v>42417.675879629634</v>
      </c>
      <c r="L187" s="55">
        <v>42475.686111111107</v>
      </c>
      <c r="M187" s="40" t="b">
        <v>0</v>
      </c>
      <c r="N187" s="40">
        <v>4</v>
      </c>
      <c r="O187" s="40" t="b">
        <v>0</v>
      </c>
      <c r="P187" s="40" t="s">
        <v>8269</v>
      </c>
      <c r="Q187" s="56" t="s">
        <v>8314</v>
      </c>
      <c r="R187" s="56" t="s">
        <v>8315</v>
      </c>
      <c r="S187" s="40">
        <v>7.25</v>
      </c>
    </row>
    <row r="188" spans="1:19" ht="232" x14ac:dyDescent="0.35">
      <c r="A188" s="34">
        <v>4020</v>
      </c>
      <c r="B188" s="30" t="s">
        <v>4016</v>
      </c>
      <c r="C188" s="30" t="s">
        <v>8125</v>
      </c>
      <c r="D188" s="49">
        <v>600</v>
      </c>
      <c r="E188" s="50">
        <v>100</v>
      </c>
      <c r="F188" s="34" t="s">
        <v>8220</v>
      </c>
      <c r="G188" s="34" t="s">
        <v>8223</v>
      </c>
      <c r="H188" s="34" t="s">
        <v>8245</v>
      </c>
      <c r="I188" s="34">
        <v>1427168099</v>
      </c>
      <c r="J188" s="34">
        <v>1424579699</v>
      </c>
      <c r="K188" s="51">
        <v>42057.190960648149</v>
      </c>
      <c r="L188" s="51">
        <v>42087.149293981478</v>
      </c>
      <c r="M188" s="34" t="b">
        <v>0</v>
      </c>
      <c r="N188" s="34">
        <v>3</v>
      </c>
      <c r="O188" s="34" t="b">
        <v>0</v>
      </c>
      <c r="P188" s="34" t="s">
        <v>8269</v>
      </c>
      <c r="Q188" s="52" t="s">
        <v>8314</v>
      </c>
      <c r="R188" s="52" t="s">
        <v>8315</v>
      </c>
      <c r="S188" s="34">
        <v>33.33</v>
      </c>
    </row>
    <row r="189" spans="1:19" ht="188.5" x14ac:dyDescent="0.35">
      <c r="A189" s="40">
        <v>4021</v>
      </c>
      <c r="B189" s="31" t="s">
        <v>4017</v>
      </c>
      <c r="C189" s="31" t="s">
        <v>8126</v>
      </c>
      <c r="D189" s="53">
        <v>15000</v>
      </c>
      <c r="E189" s="54">
        <v>125</v>
      </c>
      <c r="F189" s="40" t="s">
        <v>8220</v>
      </c>
      <c r="G189" s="40" t="s">
        <v>8223</v>
      </c>
      <c r="H189" s="40" t="s">
        <v>8245</v>
      </c>
      <c r="I189" s="40">
        <v>1414360358</v>
      </c>
      <c r="J189" s="40">
        <v>1409176358</v>
      </c>
      <c r="K189" s="55">
        <v>41878.911550925928</v>
      </c>
      <c r="L189" s="55">
        <v>41938.911550925928</v>
      </c>
      <c r="M189" s="40" t="b">
        <v>0</v>
      </c>
      <c r="N189" s="40">
        <v>2</v>
      </c>
      <c r="O189" s="40" t="b">
        <v>0</v>
      </c>
      <c r="P189" s="40" t="s">
        <v>8269</v>
      </c>
      <c r="Q189" s="56" t="s">
        <v>8314</v>
      </c>
      <c r="R189" s="56" t="s">
        <v>8315</v>
      </c>
      <c r="S189" s="40">
        <v>62.5</v>
      </c>
    </row>
    <row r="190" spans="1:19" ht="159.5" x14ac:dyDescent="0.35">
      <c r="A190" s="34">
        <v>4022</v>
      </c>
      <c r="B190" s="30" t="s">
        <v>4018</v>
      </c>
      <c r="C190" s="30" t="s">
        <v>8127</v>
      </c>
      <c r="D190" s="49">
        <v>18000</v>
      </c>
      <c r="E190" s="50">
        <v>12521</v>
      </c>
      <c r="F190" s="34" t="s">
        <v>8220</v>
      </c>
      <c r="G190" s="34" t="s">
        <v>8223</v>
      </c>
      <c r="H190" s="34" t="s">
        <v>8245</v>
      </c>
      <c r="I190" s="34">
        <v>1422759240</v>
      </c>
      <c r="J190" s="34">
        <v>1418824867</v>
      </c>
      <c r="K190" s="51">
        <v>41990.584108796291</v>
      </c>
      <c r="L190" s="51">
        <v>42036.120833333334</v>
      </c>
      <c r="M190" s="34" t="b">
        <v>0</v>
      </c>
      <c r="N190" s="34">
        <v>197</v>
      </c>
      <c r="O190" s="34" t="b">
        <v>0</v>
      </c>
      <c r="P190" s="34" t="s">
        <v>8269</v>
      </c>
      <c r="Q190" s="52" t="s">
        <v>8314</v>
      </c>
      <c r="R190" s="52" t="s">
        <v>8315</v>
      </c>
      <c r="S190" s="34">
        <v>63.56</v>
      </c>
    </row>
    <row r="191" spans="1:19" ht="203" x14ac:dyDescent="0.35">
      <c r="A191" s="40">
        <v>4023</v>
      </c>
      <c r="B191" s="31" t="s">
        <v>4019</v>
      </c>
      <c r="C191" s="31" t="s">
        <v>8128</v>
      </c>
      <c r="D191" s="53">
        <v>7000</v>
      </c>
      <c r="E191" s="54">
        <v>0</v>
      </c>
      <c r="F191" s="40" t="s">
        <v>8220</v>
      </c>
      <c r="G191" s="40" t="s">
        <v>8223</v>
      </c>
      <c r="H191" s="40" t="s">
        <v>8245</v>
      </c>
      <c r="I191" s="40">
        <v>1458860363</v>
      </c>
      <c r="J191" s="40">
        <v>1454975963</v>
      </c>
      <c r="K191" s="55">
        <v>42408.999571759254</v>
      </c>
      <c r="L191" s="55">
        <v>42453.957905092597</v>
      </c>
      <c r="M191" s="40" t="b">
        <v>0</v>
      </c>
      <c r="N191" s="40">
        <v>0</v>
      </c>
      <c r="O191" s="40" t="b">
        <v>0</v>
      </c>
      <c r="P191" s="40" t="s">
        <v>8269</v>
      </c>
      <c r="Q191" s="56" t="s">
        <v>8314</v>
      </c>
      <c r="R191" s="56" t="s">
        <v>8315</v>
      </c>
      <c r="S191" s="40">
        <v>0</v>
      </c>
    </row>
    <row r="192" spans="1:19" ht="261" x14ac:dyDescent="0.35">
      <c r="A192" s="34">
        <v>4024</v>
      </c>
      <c r="B192" s="30" t="s">
        <v>4020</v>
      </c>
      <c r="C192" s="30" t="s">
        <v>8129</v>
      </c>
      <c r="D192" s="49">
        <v>800</v>
      </c>
      <c r="E192" s="50">
        <v>10</v>
      </c>
      <c r="F192" s="34" t="s">
        <v>8220</v>
      </c>
      <c r="G192" s="34" t="s">
        <v>8223</v>
      </c>
      <c r="H192" s="34" t="s">
        <v>8245</v>
      </c>
      <c r="I192" s="34">
        <v>1441037097</v>
      </c>
      <c r="J192" s="34">
        <v>1438445097</v>
      </c>
      <c r="K192" s="51">
        <v>42217.670104166667</v>
      </c>
      <c r="L192" s="51">
        <v>42247.670104166667</v>
      </c>
      <c r="M192" s="34" t="b">
        <v>0</v>
      </c>
      <c r="N192" s="34">
        <v>1</v>
      </c>
      <c r="O192" s="34" t="b">
        <v>0</v>
      </c>
      <c r="P192" s="34" t="s">
        <v>8269</v>
      </c>
      <c r="Q192" s="52" t="s">
        <v>8314</v>
      </c>
      <c r="R192" s="52" t="s">
        <v>8315</v>
      </c>
      <c r="S192" s="34">
        <v>10</v>
      </c>
    </row>
    <row r="193" spans="1:19" ht="203" x14ac:dyDescent="0.35">
      <c r="A193" s="40">
        <v>4026</v>
      </c>
      <c r="B193" s="31" t="s">
        <v>4022</v>
      </c>
      <c r="C193" s="31" t="s">
        <v>8131</v>
      </c>
      <c r="D193" s="53">
        <v>4000</v>
      </c>
      <c r="E193" s="54">
        <v>0</v>
      </c>
      <c r="F193" s="40" t="s">
        <v>8220</v>
      </c>
      <c r="G193" s="40" t="s">
        <v>8223</v>
      </c>
      <c r="H193" s="40" t="s">
        <v>8245</v>
      </c>
      <c r="I193" s="40">
        <v>1449247439</v>
      </c>
      <c r="J193" s="40">
        <v>1444059839</v>
      </c>
      <c r="K193" s="55">
        <v>42282.655543981484</v>
      </c>
      <c r="L193" s="55">
        <v>42342.697210648148</v>
      </c>
      <c r="M193" s="40" t="b">
        <v>0</v>
      </c>
      <c r="N193" s="40">
        <v>0</v>
      </c>
      <c r="O193" s="40" t="b">
        <v>0</v>
      </c>
      <c r="P193" s="40" t="s">
        <v>8269</v>
      </c>
      <c r="Q193" s="56" t="s">
        <v>8314</v>
      </c>
      <c r="R193" s="56" t="s">
        <v>8315</v>
      </c>
      <c r="S193" s="40">
        <v>0</v>
      </c>
    </row>
    <row r="194" spans="1:19" ht="246.5" x14ac:dyDescent="0.35">
      <c r="A194" s="34">
        <v>4027</v>
      </c>
      <c r="B194" s="30" t="s">
        <v>4023</v>
      </c>
      <c r="C194" s="30" t="s">
        <v>8132</v>
      </c>
      <c r="D194" s="49">
        <v>3000</v>
      </c>
      <c r="E194" s="50">
        <v>215</v>
      </c>
      <c r="F194" s="34" t="s">
        <v>8220</v>
      </c>
      <c r="G194" s="34" t="s">
        <v>8223</v>
      </c>
      <c r="H194" s="34" t="s">
        <v>8245</v>
      </c>
      <c r="I194" s="34">
        <v>1487811600</v>
      </c>
      <c r="J194" s="34">
        <v>1486077481</v>
      </c>
      <c r="K194" s="51">
        <v>42768.97084490741</v>
      </c>
      <c r="L194" s="51">
        <v>42789.041666666672</v>
      </c>
      <c r="M194" s="34" t="b">
        <v>0</v>
      </c>
      <c r="N194" s="34">
        <v>7</v>
      </c>
      <c r="O194" s="34" t="b">
        <v>0</v>
      </c>
      <c r="P194" s="34" t="s">
        <v>8269</v>
      </c>
      <c r="Q194" s="52" t="s">
        <v>8314</v>
      </c>
      <c r="R194" s="52" t="s">
        <v>8315</v>
      </c>
      <c r="S194" s="34">
        <v>30.71</v>
      </c>
    </row>
    <row r="195" spans="1:19" ht="217.5" x14ac:dyDescent="0.35">
      <c r="A195" s="40">
        <v>4028</v>
      </c>
      <c r="B195" s="31" t="s">
        <v>4024</v>
      </c>
      <c r="C195" s="31" t="s">
        <v>8133</v>
      </c>
      <c r="D195" s="53">
        <v>2000</v>
      </c>
      <c r="E195" s="54">
        <v>561</v>
      </c>
      <c r="F195" s="40" t="s">
        <v>8220</v>
      </c>
      <c r="G195" s="40" t="s">
        <v>8223</v>
      </c>
      <c r="H195" s="40" t="s">
        <v>8245</v>
      </c>
      <c r="I195" s="40">
        <v>1402007500</v>
      </c>
      <c r="J195" s="40">
        <v>1399415500</v>
      </c>
      <c r="K195" s="55">
        <v>41765.938657407409</v>
      </c>
      <c r="L195" s="55">
        <v>41795.938657407409</v>
      </c>
      <c r="M195" s="40" t="b">
        <v>0</v>
      </c>
      <c r="N195" s="40">
        <v>11</v>
      </c>
      <c r="O195" s="40" t="b">
        <v>0</v>
      </c>
      <c r="P195" s="40" t="s">
        <v>8269</v>
      </c>
      <c r="Q195" s="56" t="s">
        <v>8314</v>
      </c>
      <c r="R195" s="56" t="s">
        <v>8315</v>
      </c>
      <c r="S195" s="40">
        <v>51</v>
      </c>
    </row>
    <row r="196" spans="1:19" ht="232" x14ac:dyDescent="0.35">
      <c r="A196" s="34">
        <v>4029</v>
      </c>
      <c r="B196" s="30" t="s">
        <v>4025</v>
      </c>
      <c r="C196" s="30" t="s">
        <v>8134</v>
      </c>
      <c r="D196" s="49">
        <v>20000</v>
      </c>
      <c r="E196" s="50">
        <v>0</v>
      </c>
      <c r="F196" s="34" t="s">
        <v>8220</v>
      </c>
      <c r="G196" s="34" t="s">
        <v>8223</v>
      </c>
      <c r="H196" s="34" t="s">
        <v>8245</v>
      </c>
      <c r="I196" s="34">
        <v>1450053370</v>
      </c>
      <c r="J196" s="34">
        <v>1447461370</v>
      </c>
      <c r="K196" s="51">
        <v>42322.025115740747</v>
      </c>
      <c r="L196" s="51">
        <v>42352.025115740747</v>
      </c>
      <c r="M196" s="34" t="b">
        <v>0</v>
      </c>
      <c r="N196" s="34">
        <v>0</v>
      </c>
      <c r="O196" s="34" t="b">
        <v>0</v>
      </c>
      <c r="P196" s="34" t="s">
        <v>8269</v>
      </c>
      <c r="Q196" s="52" t="s">
        <v>8314</v>
      </c>
      <c r="R196" s="52" t="s">
        <v>8315</v>
      </c>
      <c r="S196" s="34">
        <v>0</v>
      </c>
    </row>
    <row r="197" spans="1:19" ht="217.5" x14ac:dyDescent="0.35">
      <c r="A197" s="40">
        <v>4030</v>
      </c>
      <c r="B197" s="31" t="s">
        <v>4026</v>
      </c>
      <c r="C197" s="31" t="s">
        <v>8135</v>
      </c>
      <c r="D197" s="53">
        <v>2500</v>
      </c>
      <c r="E197" s="54">
        <v>400</v>
      </c>
      <c r="F197" s="40" t="s">
        <v>8220</v>
      </c>
      <c r="G197" s="40" t="s">
        <v>8223</v>
      </c>
      <c r="H197" s="40" t="s">
        <v>8245</v>
      </c>
      <c r="I197" s="40">
        <v>1454525340</v>
      </c>
      <c r="J197" s="40">
        <v>1452008599</v>
      </c>
      <c r="K197" s="55">
        <v>42374.655081018514</v>
      </c>
      <c r="L197" s="55">
        <v>42403.784027777772</v>
      </c>
      <c r="M197" s="40" t="b">
        <v>0</v>
      </c>
      <c r="N197" s="40">
        <v>6</v>
      </c>
      <c r="O197" s="40" t="b">
        <v>0</v>
      </c>
      <c r="P197" s="40" t="s">
        <v>8269</v>
      </c>
      <c r="Q197" s="56" t="s">
        <v>8314</v>
      </c>
      <c r="R197" s="56" t="s">
        <v>8315</v>
      </c>
      <c r="S197" s="40">
        <v>66.67</v>
      </c>
    </row>
    <row r="198" spans="1:19" ht="275.5" x14ac:dyDescent="0.35">
      <c r="A198" s="34">
        <v>4031</v>
      </c>
      <c r="B198" s="30" t="s">
        <v>4027</v>
      </c>
      <c r="C198" s="30" t="s">
        <v>8136</v>
      </c>
      <c r="D198" s="49">
        <v>5000</v>
      </c>
      <c r="E198" s="50">
        <v>0</v>
      </c>
      <c r="F198" s="34" t="s">
        <v>8220</v>
      </c>
      <c r="G198" s="34" t="s">
        <v>8223</v>
      </c>
      <c r="H198" s="34" t="s">
        <v>8245</v>
      </c>
      <c r="I198" s="34">
        <v>1418914964</v>
      </c>
      <c r="J198" s="34">
        <v>1414591364</v>
      </c>
      <c r="K198" s="51">
        <v>41941.585231481484</v>
      </c>
      <c r="L198" s="51">
        <v>41991.626898148148</v>
      </c>
      <c r="M198" s="34" t="b">
        <v>0</v>
      </c>
      <c r="N198" s="34">
        <v>0</v>
      </c>
      <c r="O198" s="34" t="b">
        <v>0</v>
      </c>
      <c r="P198" s="34" t="s">
        <v>8269</v>
      </c>
      <c r="Q198" s="52" t="s">
        <v>8314</v>
      </c>
      <c r="R198" s="52" t="s">
        <v>8315</v>
      </c>
      <c r="S198" s="34">
        <v>0</v>
      </c>
    </row>
    <row r="199" spans="1:19" ht="246.5" x14ac:dyDescent="0.35">
      <c r="A199" s="40">
        <v>4032</v>
      </c>
      <c r="B199" s="31" t="s">
        <v>4028</v>
      </c>
      <c r="C199" s="31" t="s">
        <v>8137</v>
      </c>
      <c r="D199" s="53">
        <v>6048</v>
      </c>
      <c r="E199" s="54">
        <v>413</v>
      </c>
      <c r="F199" s="40" t="s">
        <v>8220</v>
      </c>
      <c r="G199" s="40" t="s">
        <v>8223</v>
      </c>
      <c r="H199" s="40" t="s">
        <v>8245</v>
      </c>
      <c r="I199" s="40">
        <v>1450211116</v>
      </c>
      <c r="J199" s="40">
        <v>1445023516</v>
      </c>
      <c r="K199" s="55">
        <v>42293.809212962966</v>
      </c>
      <c r="L199" s="55">
        <v>42353.85087962963</v>
      </c>
      <c r="M199" s="40" t="b">
        <v>0</v>
      </c>
      <c r="N199" s="40">
        <v>7</v>
      </c>
      <c r="O199" s="40" t="b">
        <v>0</v>
      </c>
      <c r="P199" s="40" t="s">
        <v>8269</v>
      </c>
      <c r="Q199" s="56" t="s">
        <v>8314</v>
      </c>
      <c r="R199" s="56" t="s">
        <v>8315</v>
      </c>
      <c r="S199" s="40">
        <v>59</v>
      </c>
    </row>
    <row r="200" spans="1:19" ht="232" x14ac:dyDescent="0.35">
      <c r="A200" s="34">
        <v>4034</v>
      </c>
      <c r="B200" s="30" t="s">
        <v>4030</v>
      </c>
      <c r="C200" s="30" t="s">
        <v>8139</v>
      </c>
      <c r="D200" s="49">
        <v>13500</v>
      </c>
      <c r="E200" s="50">
        <v>200</v>
      </c>
      <c r="F200" s="34" t="s">
        <v>8220</v>
      </c>
      <c r="G200" s="34" t="s">
        <v>8223</v>
      </c>
      <c r="H200" s="34" t="s">
        <v>8245</v>
      </c>
      <c r="I200" s="34">
        <v>1428097450</v>
      </c>
      <c r="J200" s="34">
        <v>1425509050</v>
      </c>
      <c r="K200" s="51">
        <v>42067.947337962964</v>
      </c>
      <c r="L200" s="51">
        <v>42097.905671296292</v>
      </c>
      <c r="M200" s="34" t="b">
        <v>0</v>
      </c>
      <c r="N200" s="34">
        <v>2</v>
      </c>
      <c r="O200" s="34" t="b">
        <v>0</v>
      </c>
      <c r="P200" s="34" t="s">
        <v>8269</v>
      </c>
      <c r="Q200" s="52" t="s">
        <v>8314</v>
      </c>
      <c r="R200" s="52" t="s">
        <v>8315</v>
      </c>
      <c r="S200" s="34">
        <v>100</v>
      </c>
    </row>
    <row r="201" spans="1:19" ht="159.5" x14ac:dyDescent="0.35">
      <c r="A201" s="40">
        <v>4035</v>
      </c>
      <c r="B201" s="31" t="s">
        <v>4031</v>
      </c>
      <c r="C201" s="31" t="s">
        <v>8140</v>
      </c>
      <c r="D201" s="53">
        <v>10000</v>
      </c>
      <c r="E201" s="54">
        <v>3685</v>
      </c>
      <c r="F201" s="40" t="s">
        <v>8220</v>
      </c>
      <c r="G201" s="40" t="s">
        <v>8223</v>
      </c>
      <c r="H201" s="40" t="s">
        <v>8245</v>
      </c>
      <c r="I201" s="40">
        <v>1413925887</v>
      </c>
      <c r="J201" s="40">
        <v>1411333887</v>
      </c>
      <c r="K201" s="55">
        <v>41903.882951388885</v>
      </c>
      <c r="L201" s="55">
        <v>41933.882951388885</v>
      </c>
      <c r="M201" s="40" t="b">
        <v>0</v>
      </c>
      <c r="N201" s="40">
        <v>25</v>
      </c>
      <c r="O201" s="40" t="b">
        <v>0</v>
      </c>
      <c r="P201" s="40" t="s">
        <v>8269</v>
      </c>
      <c r="Q201" s="56" t="s">
        <v>8314</v>
      </c>
      <c r="R201" s="56" t="s">
        <v>8315</v>
      </c>
      <c r="S201" s="40">
        <v>147.4</v>
      </c>
    </row>
    <row r="202" spans="1:19" ht="275.5" x14ac:dyDescent="0.35">
      <c r="A202" s="34">
        <v>4036</v>
      </c>
      <c r="B202" s="30" t="s">
        <v>4032</v>
      </c>
      <c r="C202" s="30" t="s">
        <v>7438</v>
      </c>
      <c r="D202" s="49">
        <v>6000</v>
      </c>
      <c r="E202" s="50">
        <v>2823</v>
      </c>
      <c r="F202" s="34" t="s">
        <v>8220</v>
      </c>
      <c r="G202" s="34" t="s">
        <v>8223</v>
      </c>
      <c r="H202" s="34" t="s">
        <v>8245</v>
      </c>
      <c r="I202" s="34">
        <v>1404253800</v>
      </c>
      <c r="J202" s="34">
        <v>1402784964</v>
      </c>
      <c r="K202" s="51">
        <v>41804.937083333331</v>
      </c>
      <c r="L202" s="51">
        <v>41821.9375</v>
      </c>
      <c r="M202" s="34" t="b">
        <v>0</v>
      </c>
      <c r="N202" s="34">
        <v>17</v>
      </c>
      <c r="O202" s="34" t="b">
        <v>0</v>
      </c>
      <c r="P202" s="34" t="s">
        <v>8269</v>
      </c>
      <c r="Q202" s="52" t="s">
        <v>8314</v>
      </c>
      <c r="R202" s="52" t="s">
        <v>8315</v>
      </c>
      <c r="S202" s="34">
        <v>166.06</v>
      </c>
    </row>
    <row r="203" spans="1:19" ht="275.5" x14ac:dyDescent="0.35">
      <c r="A203" s="40">
        <v>4037</v>
      </c>
      <c r="B203" s="31" t="s">
        <v>4033</v>
      </c>
      <c r="C203" s="31" t="s">
        <v>8141</v>
      </c>
      <c r="D203" s="53">
        <v>700</v>
      </c>
      <c r="E203" s="54">
        <v>80</v>
      </c>
      <c r="F203" s="40" t="s">
        <v>8220</v>
      </c>
      <c r="G203" s="40" t="s">
        <v>8223</v>
      </c>
      <c r="H203" s="40" t="s">
        <v>8245</v>
      </c>
      <c r="I203" s="40">
        <v>1464099900</v>
      </c>
      <c r="J203" s="40">
        <v>1462585315</v>
      </c>
      <c r="K203" s="55">
        <v>42497.070775462969</v>
      </c>
      <c r="L203" s="55">
        <v>42514.600694444445</v>
      </c>
      <c r="M203" s="40" t="b">
        <v>0</v>
      </c>
      <c r="N203" s="40">
        <v>2</v>
      </c>
      <c r="O203" s="40" t="b">
        <v>0</v>
      </c>
      <c r="P203" s="40" t="s">
        <v>8269</v>
      </c>
      <c r="Q203" s="56" t="s">
        <v>8314</v>
      </c>
      <c r="R203" s="56" t="s">
        <v>8315</v>
      </c>
      <c r="S203" s="40">
        <v>40</v>
      </c>
    </row>
    <row r="204" spans="1:19" ht="246.5" x14ac:dyDescent="0.35">
      <c r="A204" s="34">
        <v>4038</v>
      </c>
      <c r="B204" s="30" t="s">
        <v>4034</v>
      </c>
      <c r="C204" s="30" t="s">
        <v>8142</v>
      </c>
      <c r="D204" s="49">
        <v>2500</v>
      </c>
      <c r="E204" s="50">
        <v>301</v>
      </c>
      <c r="F204" s="34" t="s">
        <v>8220</v>
      </c>
      <c r="G204" s="34" t="s">
        <v>8223</v>
      </c>
      <c r="H204" s="34" t="s">
        <v>8245</v>
      </c>
      <c r="I204" s="34">
        <v>1413573010</v>
      </c>
      <c r="J204" s="34">
        <v>1408389010</v>
      </c>
      <c r="K204" s="51">
        <v>41869.798726851855</v>
      </c>
      <c r="L204" s="51">
        <v>41929.798726851855</v>
      </c>
      <c r="M204" s="34" t="b">
        <v>0</v>
      </c>
      <c r="N204" s="34">
        <v>4</v>
      </c>
      <c r="O204" s="34" t="b">
        <v>0</v>
      </c>
      <c r="P204" s="34" t="s">
        <v>8269</v>
      </c>
      <c r="Q204" s="52" t="s">
        <v>8314</v>
      </c>
      <c r="R204" s="52" t="s">
        <v>8315</v>
      </c>
      <c r="S204" s="34">
        <v>75.25</v>
      </c>
    </row>
    <row r="205" spans="1:19" ht="188.5" x14ac:dyDescent="0.35">
      <c r="A205" s="40">
        <v>4039</v>
      </c>
      <c r="B205" s="31" t="s">
        <v>4035</v>
      </c>
      <c r="C205" s="31" t="s">
        <v>8143</v>
      </c>
      <c r="D205" s="53">
        <v>500</v>
      </c>
      <c r="E205" s="54">
        <v>300</v>
      </c>
      <c r="F205" s="40" t="s">
        <v>8220</v>
      </c>
      <c r="G205" s="40" t="s">
        <v>8223</v>
      </c>
      <c r="H205" s="40" t="s">
        <v>8245</v>
      </c>
      <c r="I205" s="40">
        <v>1448949540</v>
      </c>
      <c r="J205" s="40">
        <v>1446048367</v>
      </c>
      <c r="K205" s="55">
        <v>42305.670914351853</v>
      </c>
      <c r="L205" s="55">
        <v>42339.249305555553</v>
      </c>
      <c r="M205" s="40" t="b">
        <v>0</v>
      </c>
      <c r="N205" s="40">
        <v>5</v>
      </c>
      <c r="O205" s="40" t="b">
        <v>0</v>
      </c>
      <c r="P205" s="40" t="s">
        <v>8269</v>
      </c>
      <c r="Q205" s="56" t="s">
        <v>8314</v>
      </c>
      <c r="R205" s="56" t="s">
        <v>8315</v>
      </c>
      <c r="S205" s="40">
        <v>60</v>
      </c>
    </row>
    <row r="206" spans="1:19" ht="246.5" x14ac:dyDescent="0.35">
      <c r="A206" s="34">
        <v>4040</v>
      </c>
      <c r="B206" s="30" t="s">
        <v>4036</v>
      </c>
      <c r="C206" s="30" t="s">
        <v>8144</v>
      </c>
      <c r="D206" s="49">
        <v>8000</v>
      </c>
      <c r="E206" s="50">
        <v>2500</v>
      </c>
      <c r="F206" s="34" t="s">
        <v>8220</v>
      </c>
      <c r="G206" s="34" t="s">
        <v>8223</v>
      </c>
      <c r="H206" s="34" t="s">
        <v>8245</v>
      </c>
      <c r="I206" s="34">
        <v>1437188400</v>
      </c>
      <c r="J206" s="34">
        <v>1432100004</v>
      </c>
      <c r="K206" s="51">
        <v>42144.231527777782</v>
      </c>
      <c r="L206" s="51">
        <v>42203.125</v>
      </c>
      <c r="M206" s="34" t="b">
        <v>0</v>
      </c>
      <c r="N206" s="34">
        <v>2</v>
      </c>
      <c r="O206" s="34" t="b">
        <v>0</v>
      </c>
      <c r="P206" s="34" t="s">
        <v>8269</v>
      </c>
      <c r="Q206" s="52" t="s">
        <v>8314</v>
      </c>
      <c r="R206" s="52" t="s">
        <v>8315</v>
      </c>
      <c r="S206" s="34">
        <v>1250</v>
      </c>
    </row>
    <row r="207" spans="1:19" ht="261" x14ac:dyDescent="0.35">
      <c r="A207" s="40">
        <v>4042</v>
      </c>
      <c r="B207" s="31" t="s">
        <v>4038</v>
      </c>
      <c r="C207" s="31" t="s">
        <v>8146</v>
      </c>
      <c r="D207" s="53">
        <v>10000</v>
      </c>
      <c r="E207" s="54">
        <v>21</v>
      </c>
      <c r="F207" s="40" t="s">
        <v>8220</v>
      </c>
      <c r="G207" s="40" t="s">
        <v>8223</v>
      </c>
      <c r="H207" s="40" t="s">
        <v>8245</v>
      </c>
      <c r="I207" s="40">
        <v>1421781360</v>
      </c>
      <c r="J207" s="40">
        <v>1419213664</v>
      </c>
      <c r="K207" s="55">
        <v>41995.084074074075</v>
      </c>
      <c r="L207" s="55">
        <v>42024.802777777775</v>
      </c>
      <c r="M207" s="40" t="b">
        <v>0</v>
      </c>
      <c r="N207" s="40">
        <v>3</v>
      </c>
      <c r="O207" s="40" t="b">
        <v>0</v>
      </c>
      <c r="P207" s="40" t="s">
        <v>8269</v>
      </c>
      <c r="Q207" s="56" t="s">
        <v>8314</v>
      </c>
      <c r="R207" s="56" t="s">
        <v>8315</v>
      </c>
      <c r="S207" s="40">
        <v>7</v>
      </c>
    </row>
    <row r="208" spans="1:19" ht="261" x14ac:dyDescent="0.35">
      <c r="A208" s="34">
        <v>4044</v>
      </c>
      <c r="B208" s="30" t="s">
        <v>4040</v>
      </c>
      <c r="C208" s="30" t="s">
        <v>8148</v>
      </c>
      <c r="D208" s="49">
        <v>600</v>
      </c>
      <c r="E208" s="50">
        <v>225</v>
      </c>
      <c r="F208" s="34" t="s">
        <v>8220</v>
      </c>
      <c r="G208" s="34" t="s">
        <v>8223</v>
      </c>
      <c r="H208" s="34" t="s">
        <v>8245</v>
      </c>
      <c r="I208" s="34">
        <v>1428642000</v>
      </c>
      <c r="J208" s="34">
        <v>1426050982</v>
      </c>
      <c r="K208" s="51">
        <v>42074.219699074078</v>
      </c>
      <c r="L208" s="51">
        <v>42104.208333333328</v>
      </c>
      <c r="M208" s="34" t="b">
        <v>0</v>
      </c>
      <c r="N208" s="34">
        <v>4</v>
      </c>
      <c r="O208" s="34" t="b">
        <v>0</v>
      </c>
      <c r="P208" s="34" t="s">
        <v>8269</v>
      </c>
      <c r="Q208" s="52" t="s">
        <v>8314</v>
      </c>
      <c r="R208" s="52" t="s">
        <v>8315</v>
      </c>
      <c r="S208" s="34">
        <v>56.25</v>
      </c>
    </row>
    <row r="209" spans="1:19" ht="275.5" x14ac:dyDescent="0.35">
      <c r="A209" s="40">
        <v>4046</v>
      </c>
      <c r="B209" s="31" t="s">
        <v>4042</v>
      </c>
      <c r="C209" s="31" t="s">
        <v>8150</v>
      </c>
      <c r="D209" s="53">
        <v>5600</v>
      </c>
      <c r="E209" s="54">
        <v>460</v>
      </c>
      <c r="F209" s="40" t="s">
        <v>8220</v>
      </c>
      <c r="G209" s="40" t="s">
        <v>8223</v>
      </c>
      <c r="H209" s="40" t="s">
        <v>8245</v>
      </c>
      <c r="I209" s="40">
        <v>1413992210</v>
      </c>
      <c r="J209" s="40">
        <v>1411400210</v>
      </c>
      <c r="K209" s="55">
        <v>41904.650578703702</v>
      </c>
      <c r="L209" s="55">
        <v>41934.650578703702</v>
      </c>
      <c r="M209" s="40" t="b">
        <v>0</v>
      </c>
      <c r="N209" s="40">
        <v>12</v>
      </c>
      <c r="O209" s="40" t="b">
        <v>0</v>
      </c>
      <c r="P209" s="40" t="s">
        <v>8269</v>
      </c>
      <c r="Q209" s="56" t="s">
        <v>8314</v>
      </c>
      <c r="R209" s="56" t="s">
        <v>8315</v>
      </c>
      <c r="S209" s="40">
        <v>38.33</v>
      </c>
    </row>
    <row r="210" spans="1:19" ht="261" x14ac:dyDescent="0.35">
      <c r="A210" s="34">
        <v>4047</v>
      </c>
      <c r="B210" s="30" t="s">
        <v>4043</v>
      </c>
      <c r="C210" s="30" t="s">
        <v>8151</v>
      </c>
      <c r="D210" s="49">
        <v>5000</v>
      </c>
      <c r="E210" s="50">
        <v>110</v>
      </c>
      <c r="F210" s="34" t="s">
        <v>8220</v>
      </c>
      <c r="G210" s="34" t="s">
        <v>8223</v>
      </c>
      <c r="H210" s="34" t="s">
        <v>8245</v>
      </c>
      <c r="I210" s="34">
        <v>1420938000</v>
      </c>
      <c r="J210" s="34">
        <v>1418862743</v>
      </c>
      <c r="K210" s="51">
        <v>41991.022488425922</v>
      </c>
      <c r="L210" s="51">
        <v>42015.041666666672</v>
      </c>
      <c r="M210" s="34" t="b">
        <v>0</v>
      </c>
      <c r="N210" s="34">
        <v>4</v>
      </c>
      <c r="O210" s="34" t="b">
        <v>0</v>
      </c>
      <c r="P210" s="34" t="s">
        <v>8269</v>
      </c>
      <c r="Q210" s="52" t="s">
        <v>8314</v>
      </c>
      <c r="R210" s="52" t="s">
        <v>8315</v>
      </c>
      <c r="S210" s="34">
        <v>27.5</v>
      </c>
    </row>
    <row r="211" spans="1:19" ht="290" x14ac:dyDescent="0.35">
      <c r="A211" s="40">
        <v>4049</v>
      </c>
      <c r="B211" s="31" t="s">
        <v>4045</v>
      </c>
      <c r="C211" s="31" t="s">
        <v>8153</v>
      </c>
      <c r="D211" s="53">
        <v>20000</v>
      </c>
      <c r="E211" s="54">
        <v>16</v>
      </c>
      <c r="F211" s="40" t="s">
        <v>8220</v>
      </c>
      <c r="G211" s="40" t="s">
        <v>8223</v>
      </c>
      <c r="H211" s="40" t="s">
        <v>8245</v>
      </c>
      <c r="I211" s="40">
        <v>1436914815</v>
      </c>
      <c r="J211" s="40">
        <v>1434322815</v>
      </c>
      <c r="K211" s="55">
        <v>42169.958506944444</v>
      </c>
      <c r="L211" s="55">
        <v>42199.958506944444</v>
      </c>
      <c r="M211" s="40" t="b">
        <v>0</v>
      </c>
      <c r="N211" s="40">
        <v>1</v>
      </c>
      <c r="O211" s="40" t="b">
        <v>0</v>
      </c>
      <c r="P211" s="40" t="s">
        <v>8269</v>
      </c>
      <c r="Q211" s="56" t="s">
        <v>8314</v>
      </c>
      <c r="R211" s="56" t="s">
        <v>8315</v>
      </c>
      <c r="S211" s="40">
        <v>16</v>
      </c>
    </row>
    <row r="212" spans="1:19" ht="275.5" x14ac:dyDescent="0.35">
      <c r="A212" s="34">
        <v>4050</v>
      </c>
      <c r="B212" s="30" t="s">
        <v>4046</v>
      </c>
      <c r="C212" s="30" t="s">
        <v>8154</v>
      </c>
      <c r="D212" s="49">
        <v>1500</v>
      </c>
      <c r="E212" s="50">
        <v>1</v>
      </c>
      <c r="F212" s="34" t="s">
        <v>8220</v>
      </c>
      <c r="G212" s="34" t="s">
        <v>8223</v>
      </c>
      <c r="H212" s="34" t="s">
        <v>8245</v>
      </c>
      <c r="I212" s="34">
        <v>1414077391</v>
      </c>
      <c r="J212" s="34">
        <v>1411485391</v>
      </c>
      <c r="K212" s="51">
        <v>41905.636469907404</v>
      </c>
      <c r="L212" s="51">
        <v>41935.636469907404</v>
      </c>
      <c r="M212" s="34" t="b">
        <v>0</v>
      </c>
      <c r="N212" s="34">
        <v>1</v>
      </c>
      <c r="O212" s="34" t="b">
        <v>0</v>
      </c>
      <c r="P212" s="34" t="s">
        <v>8269</v>
      </c>
      <c r="Q212" s="52" t="s">
        <v>8314</v>
      </c>
      <c r="R212" s="52" t="s">
        <v>8315</v>
      </c>
      <c r="S212" s="34">
        <v>1</v>
      </c>
    </row>
    <row r="213" spans="1:19" ht="246.5" x14ac:dyDescent="0.35">
      <c r="A213" s="40">
        <v>4051</v>
      </c>
      <c r="B213" s="31" t="s">
        <v>4047</v>
      </c>
      <c r="C213" s="31" t="s">
        <v>8155</v>
      </c>
      <c r="D213" s="53">
        <v>500</v>
      </c>
      <c r="E213" s="54">
        <v>0</v>
      </c>
      <c r="F213" s="40" t="s">
        <v>8220</v>
      </c>
      <c r="G213" s="40" t="s">
        <v>8223</v>
      </c>
      <c r="H213" s="40" t="s">
        <v>8245</v>
      </c>
      <c r="I213" s="40">
        <v>1399618380</v>
      </c>
      <c r="J213" s="40">
        <v>1399058797</v>
      </c>
      <c r="K213" s="55">
        <v>41761.810150462967</v>
      </c>
      <c r="L213" s="55">
        <v>41768.286805555559</v>
      </c>
      <c r="M213" s="40" t="b">
        <v>0</v>
      </c>
      <c r="N213" s="40">
        <v>0</v>
      </c>
      <c r="O213" s="40" t="b">
        <v>0</v>
      </c>
      <c r="P213" s="40" t="s">
        <v>8269</v>
      </c>
      <c r="Q213" s="56" t="s">
        <v>8314</v>
      </c>
      <c r="R213" s="56" t="s">
        <v>8315</v>
      </c>
      <c r="S213" s="40">
        <v>0</v>
      </c>
    </row>
    <row r="214" spans="1:19" ht="275.5" x14ac:dyDescent="0.35">
      <c r="A214" s="34">
        <v>4052</v>
      </c>
      <c r="B214" s="30" t="s">
        <v>4048</v>
      </c>
      <c r="C214" s="30" t="s">
        <v>8156</v>
      </c>
      <c r="D214" s="49">
        <v>3000</v>
      </c>
      <c r="E214" s="50">
        <v>1126</v>
      </c>
      <c r="F214" s="34" t="s">
        <v>8220</v>
      </c>
      <c r="G214" s="34" t="s">
        <v>8223</v>
      </c>
      <c r="H214" s="34" t="s">
        <v>8245</v>
      </c>
      <c r="I214" s="34">
        <v>1413234316</v>
      </c>
      <c r="J214" s="34">
        <v>1408050316</v>
      </c>
      <c r="K214" s="51">
        <v>41865.878657407404</v>
      </c>
      <c r="L214" s="51">
        <v>41925.878657407404</v>
      </c>
      <c r="M214" s="34" t="b">
        <v>0</v>
      </c>
      <c r="N214" s="34">
        <v>13</v>
      </c>
      <c r="O214" s="34" t="b">
        <v>0</v>
      </c>
      <c r="P214" s="34" t="s">
        <v>8269</v>
      </c>
      <c r="Q214" s="52" t="s">
        <v>8314</v>
      </c>
      <c r="R214" s="52" t="s">
        <v>8315</v>
      </c>
      <c r="S214" s="34">
        <v>86.62</v>
      </c>
    </row>
    <row r="215" spans="1:19" ht="246.5" x14ac:dyDescent="0.35">
      <c r="A215" s="40">
        <v>4054</v>
      </c>
      <c r="B215" s="31" t="s">
        <v>4050</v>
      </c>
      <c r="C215" s="31" t="s">
        <v>8158</v>
      </c>
      <c r="D215" s="53">
        <v>8880</v>
      </c>
      <c r="E215" s="54">
        <v>0</v>
      </c>
      <c r="F215" s="40" t="s">
        <v>8220</v>
      </c>
      <c r="G215" s="40" t="s">
        <v>8223</v>
      </c>
      <c r="H215" s="40" t="s">
        <v>8245</v>
      </c>
      <c r="I215" s="40">
        <v>1475294400</v>
      </c>
      <c r="J215" s="40">
        <v>1472674285</v>
      </c>
      <c r="K215" s="55">
        <v>42613.841261574074</v>
      </c>
      <c r="L215" s="55">
        <v>42644.166666666672</v>
      </c>
      <c r="M215" s="40" t="b">
        <v>0</v>
      </c>
      <c r="N215" s="40">
        <v>0</v>
      </c>
      <c r="O215" s="40" t="b">
        <v>0</v>
      </c>
      <c r="P215" s="40" t="s">
        <v>8269</v>
      </c>
      <c r="Q215" s="56" t="s">
        <v>8314</v>
      </c>
      <c r="R215" s="56" t="s">
        <v>8315</v>
      </c>
      <c r="S215" s="40">
        <v>0</v>
      </c>
    </row>
    <row r="216" spans="1:19" ht="246.5" x14ac:dyDescent="0.35">
      <c r="A216" s="34">
        <v>4056</v>
      </c>
      <c r="B216" s="30" t="s">
        <v>4052</v>
      </c>
      <c r="C216" s="30" t="s">
        <v>8160</v>
      </c>
      <c r="D216" s="49">
        <v>1500</v>
      </c>
      <c r="E216" s="50">
        <v>795</v>
      </c>
      <c r="F216" s="34" t="s">
        <v>8220</v>
      </c>
      <c r="G216" s="34" t="s">
        <v>8223</v>
      </c>
      <c r="H216" s="34" t="s">
        <v>8245</v>
      </c>
      <c r="I216" s="34">
        <v>1467575940</v>
      </c>
      <c r="J216" s="34">
        <v>1465856639</v>
      </c>
      <c r="K216" s="51">
        <v>42534.933321759265</v>
      </c>
      <c r="L216" s="51">
        <v>42554.832638888889</v>
      </c>
      <c r="M216" s="34" t="b">
        <v>0</v>
      </c>
      <c r="N216" s="34">
        <v>9</v>
      </c>
      <c r="O216" s="34" t="b">
        <v>0</v>
      </c>
      <c r="P216" s="34" t="s">
        <v>8269</v>
      </c>
      <c r="Q216" s="52" t="s">
        <v>8314</v>
      </c>
      <c r="R216" s="52" t="s">
        <v>8315</v>
      </c>
      <c r="S216" s="34">
        <v>88.33</v>
      </c>
    </row>
    <row r="217" spans="1:19" ht="261" x14ac:dyDescent="0.35">
      <c r="A217" s="40">
        <v>4058</v>
      </c>
      <c r="B217" s="31" t="s">
        <v>4054</v>
      </c>
      <c r="C217" s="31" t="s">
        <v>8162</v>
      </c>
      <c r="D217" s="53">
        <v>3750</v>
      </c>
      <c r="E217" s="54">
        <v>95</v>
      </c>
      <c r="F217" s="40" t="s">
        <v>8220</v>
      </c>
      <c r="G217" s="40" t="s">
        <v>8223</v>
      </c>
      <c r="H217" s="40" t="s">
        <v>8245</v>
      </c>
      <c r="I217" s="40">
        <v>1459483140</v>
      </c>
      <c r="J217" s="40">
        <v>1458178044</v>
      </c>
      <c r="K217" s="55">
        <v>42446.060694444444</v>
      </c>
      <c r="L217" s="55">
        <v>42461.165972222225</v>
      </c>
      <c r="M217" s="40" t="b">
        <v>0</v>
      </c>
      <c r="N217" s="40">
        <v>4</v>
      </c>
      <c r="O217" s="40" t="b">
        <v>0</v>
      </c>
      <c r="P217" s="40" t="s">
        <v>8269</v>
      </c>
      <c r="Q217" s="56" t="s">
        <v>8314</v>
      </c>
      <c r="R217" s="56" t="s">
        <v>8315</v>
      </c>
      <c r="S217" s="40">
        <v>23.75</v>
      </c>
    </row>
    <row r="218" spans="1:19" ht="159.5" x14ac:dyDescent="0.35">
      <c r="A218" s="34">
        <v>4061</v>
      </c>
      <c r="B218" s="30" t="s">
        <v>4057</v>
      </c>
      <c r="C218" s="30" t="s">
        <v>8165</v>
      </c>
      <c r="D218" s="49">
        <v>525</v>
      </c>
      <c r="E218" s="50">
        <v>0</v>
      </c>
      <c r="F218" s="34" t="s">
        <v>8220</v>
      </c>
      <c r="G218" s="34" t="s">
        <v>8223</v>
      </c>
      <c r="H218" s="34" t="s">
        <v>8245</v>
      </c>
      <c r="I218" s="34">
        <v>1461205423</v>
      </c>
      <c r="J218" s="34">
        <v>1456025023</v>
      </c>
      <c r="K218" s="51">
        <v>42421.141469907408</v>
      </c>
      <c r="L218" s="51">
        <v>42481.099803240737</v>
      </c>
      <c r="M218" s="34" t="b">
        <v>0</v>
      </c>
      <c r="N218" s="34">
        <v>0</v>
      </c>
      <c r="O218" s="34" t="b">
        <v>0</v>
      </c>
      <c r="P218" s="34" t="s">
        <v>8269</v>
      </c>
      <c r="Q218" s="52" t="s">
        <v>8314</v>
      </c>
      <c r="R218" s="52" t="s">
        <v>8315</v>
      </c>
      <c r="S218" s="34">
        <v>0</v>
      </c>
    </row>
    <row r="219" spans="1:19" ht="232" x14ac:dyDescent="0.35">
      <c r="A219" s="40">
        <v>4062</v>
      </c>
      <c r="B219" s="31" t="s">
        <v>4058</v>
      </c>
      <c r="C219" s="31" t="s">
        <v>8166</v>
      </c>
      <c r="D219" s="53">
        <v>20000</v>
      </c>
      <c r="E219" s="54">
        <v>490</v>
      </c>
      <c r="F219" s="40" t="s">
        <v>8220</v>
      </c>
      <c r="G219" s="40" t="s">
        <v>8223</v>
      </c>
      <c r="H219" s="40" t="s">
        <v>8245</v>
      </c>
      <c r="I219" s="40">
        <v>1467481468</v>
      </c>
      <c r="J219" s="40">
        <v>1464889468</v>
      </c>
      <c r="K219" s="55">
        <v>42523.739212962959</v>
      </c>
      <c r="L219" s="55">
        <v>42553.739212962959</v>
      </c>
      <c r="M219" s="40" t="b">
        <v>0</v>
      </c>
      <c r="N219" s="40">
        <v>3</v>
      </c>
      <c r="O219" s="40" t="b">
        <v>0</v>
      </c>
      <c r="P219" s="40" t="s">
        <v>8269</v>
      </c>
      <c r="Q219" s="56" t="s">
        <v>8314</v>
      </c>
      <c r="R219" s="56" t="s">
        <v>8315</v>
      </c>
      <c r="S219" s="40">
        <v>163.33000000000001</v>
      </c>
    </row>
    <row r="220" spans="1:19" ht="188.5" x14ac:dyDescent="0.35">
      <c r="A220" s="34">
        <v>4065</v>
      </c>
      <c r="B220" s="30" t="s">
        <v>4061</v>
      </c>
      <c r="C220" s="30" t="s">
        <v>8169</v>
      </c>
      <c r="D220" s="49">
        <v>4000</v>
      </c>
      <c r="E220" s="50">
        <v>27</v>
      </c>
      <c r="F220" s="34" t="s">
        <v>8220</v>
      </c>
      <c r="G220" s="34" t="s">
        <v>8223</v>
      </c>
      <c r="H220" s="34" t="s">
        <v>8245</v>
      </c>
      <c r="I220" s="34">
        <v>1407883811</v>
      </c>
      <c r="J220" s="34">
        <v>1405291811</v>
      </c>
      <c r="K220" s="51">
        <v>41833.951516203706</v>
      </c>
      <c r="L220" s="51">
        <v>41863.951516203706</v>
      </c>
      <c r="M220" s="34" t="b">
        <v>0</v>
      </c>
      <c r="N220" s="34">
        <v>4</v>
      </c>
      <c r="O220" s="34" t="b">
        <v>0</v>
      </c>
      <c r="P220" s="34" t="s">
        <v>8269</v>
      </c>
      <c r="Q220" s="52" t="s">
        <v>8314</v>
      </c>
      <c r="R220" s="52" t="s">
        <v>8315</v>
      </c>
      <c r="S220" s="34">
        <v>6.75</v>
      </c>
    </row>
    <row r="221" spans="1:19" ht="275.5" x14ac:dyDescent="0.35">
      <c r="A221" s="40">
        <v>4066</v>
      </c>
      <c r="B221" s="31" t="s">
        <v>4062</v>
      </c>
      <c r="C221" s="31" t="s">
        <v>8170</v>
      </c>
      <c r="D221" s="53">
        <v>15000</v>
      </c>
      <c r="E221" s="54">
        <v>25</v>
      </c>
      <c r="F221" s="40" t="s">
        <v>8220</v>
      </c>
      <c r="G221" s="40" t="s">
        <v>8223</v>
      </c>
      <c r="H221" s="40" t="s">
        <v>8245</v>
      </c>
      <c r="I221" s="40">
        <v>1463619388</v>
      </c>
      <c r="J221" s="40">
        <v>1461027388</v>
      </c>
      <c r="K221" s="55">
        <v>42479.039212962962</v>
      </c>
      <c r="L221" s="55">
        <v>42509.039212962962</v>
      </c>
      <c r="M221" s="40" t="b">
        <v>0</v>
      </c>
      <c r="N221" s="40">
        <v>1</v>
      </c>
      <c r="O221" s="40" t="b">
        <v>0</v>
      </c>
      <c r="P221" s="40" t="s">
        <v>8269</v>
      </c>
      <c r="Q221" s="56" t="s">
        <v>8314</v>
      </c>
      <c r="R221" s="56" t="s">
        <v>8315</v>
      </c>
      <c r="S221" s="40">
        <v>25</v>
      </c>
    </row>
    <row r="222" spans="1:19" ht="246.5" x14ac:dyDescent="0.35">
      <c r="A222" s="34">
        <v>4067</v>
      </c>
      <c r="B222" s="30" t="s">
        <v>4063</v>
      </c>
      <c r="C222" s="30" t="s">
        <v>7998</v>
      </c>
      <c r="D222" s="49">
        <v>5000</v>
      </c>
      <c r="E222" s="50">
        <v>3045</v>
      </c>
      <c r="F222" s="34" t="s">
        <v>8220</v>
      </c>
      <c r="G222" s="34" t="s">
        <v>8223</v>
      </c>
      <c r="H222" s="34" t="s">
        <v>8245</v>
      </c>
      <c r="I222" s="34">
        <v>1443408550</v>
      </c>
      <c r="J222" s="34">
        <v>1439952550</v>
      </c>
      <c r="K222" s="51">
        <v>42235.117476851854</v>
      </c>
      <c r="L222" s="51">
        <v>42275.117476851854</v>
      </c>
      <c r="M222" s="34" t="b">
        <v>0</v>
      </c>
      <c r="N222" s="34">
        <v>17</v>
      </c>
      <c r="O222" s="34" t="b">
        <v>0</v>
      </c>
      <c r="P222" s="34" t="s">
        <v>8269</v>
      </c>
      <c r="Q222" s="52" t="s">
        <v>8314</v>
      </c>
      <c r="R222" s="52" t="s">
        <v>8315</v>
      </c>
      <c r="S222" s="34">
        <v>179.12</v>
      </c>
    </row>
    <row r="223" spans="1:19" ht="188.5" x14ac:dyDescent="0.35">
      <c r="A223" s="40">
        <v>4068</v>
      </c>
      <c r="B223" s="31" t="s">
        <v>4064</v>
      </c>
      <c r="C223" s="31" t="s">
        <v>8171</v>
      </c>
      <c r="D223" s="53">
        <v>3495</v>
      </c>
      <c r="E223" s="54">
        <v>34.950000000000003</v>
      </c>
      <c r="F223" s="40" t="s">
        <v>8220</v>
      </c>
      <c r="G223" s="40" t="s">
        <v>8223</v>
      </c>
      <c r="H223" s="40" t="s">
        <v>8245</v>
      </c>
      <c r="I223" s="40">
        <v>1484348700</v>
      </c>
      <c r="J223" s="40">
        <v>1481756855</v>
      </c>
      <c r="K223" s="55">
        <v>42718.963599537034</v>
      </c>
      <c r="L223" s="55">
        <v>42748.961805555555</v>
      </c>
      <c r="M223" s="40" t="b">
        <v>0</v>
      </c>
      <c r="N223" s="40">
        <v>1</v>
      </c>
      <c r="O223" s="40" t="b">
        <v>0</v>
      </c>
      <c r="P223" s="40" t="s">
        <v>8269</v>
      </c>
      <c r="Q223" s="56" t="s">
        <v>8314</v>
      </c>
      <c r="R223" s="56" t="s">
        <v>8315</v>
      </c>
      <c r="S223" s="40">
        <v>34.950000000000003</v>
      </c>
    </row>
    <row r="224" spans="1:19" ht="203" x14ac:dyDescent="0.35">
      <c r="A224" s="34">
        <v>4070</v>
      </c>
      <c r="B224" s="30" t="s">
        <v>4066</v>
      </c>
      <c r="C224" s="30" t="s">
        <v>8173</v>
      </c>
      <c r="D224" s="49">
        <v>1000</v>
      </c>
      <c r="E224" s="50">
        <v>165</v>
      </c>
      <c r="F224" s="34" t="s">
        <v>8220</v>
      </c>
      <c r="G224" s="34" t="s">
        <v>8223</v>
      </c>
      <c r="H224" s="34" t="s">
        <v>8245</v>
      </c>
      <c r="I224" s="34">
        <v>1425178800</v>
      </c>
      <c r="J224" s="34">
        <v>1422374420</v>
      </c>
      <c r="K224" s="51">
        <v>42031.666898148149</v>
      </c>
      <c r="L224" s="51">
        <v>42064.125</v>
      </c>
      <c r="M224" s="34" t="b">
        <v>0</v>
      </c>
      <c r="N224" s="34">
        <v>6</v>
      </c>
      <c r="O224" s="34" t="b">
        <v>0</v>
      </c>
      <c r="P224" s="34" t="s">
        <v>8269</v>
      </c>
      <c r="Q224" s="52" t="s">
        <v>8314</v>
      </c>
      <c r="R224" s="52" t="s">
        <v>8315</v>
      </c>
      <c r="S224" s="34">
        <v>27.5</v>
      </c>
    </row>
    <row r="225" spans="1:19" ht="217.5" x14ac:dyDescent="0.35">
      <c r="A225" s="40">
        <v>4073</v>
      </c>
      <c r="B225" s="31" t="s">
        <v>4069</v>
      </c>
      <c r="C225" s="31" t="s">
        <v>8176</v>
      </c>
      <c r="D225" s="53">
        <v>3500</v>
      </c>
      <c r="E225" s="54">
        <v>37</v>
      </c>
      <c r="F225" s="40" t="s">
        <v>8220</v>
      </c>
      <c r="G225" s="40" t="s">
        <v>8223</v>
      </c>
      <c r="H225" s="40" t="s">
        <v>8245</v>
      </c>
      <c r="I225" s="40">
        <v>1431144000</v>
      </c>
      <c r="J225" s="40">
        <v>1426407426</v>
      </c>
      <c r="K225" s="55">
        <v>42078.34520833334</v>
      </c>
      <c r="L225" s="55">
        <v>42133.166666666672</v>
      </c>
      <c r="M225" s="40" t="b">
        <v>0</v>
      </c>
      <c r="N225" s="40">
        <v>2</v>
      </c>
      <c r="O225" s="40" t="b">
        <v>0</v>
      </c>
      <c r="P225" s="40" t="s">
        <v>8269</v>
      </c>
      <c r="Q225" s="56" t="s">
        <v>8314</v>
      </c>
      <c r="R225" s="56" t="s">
        <v>8315</v>
      </c>
      <c r="S225" s="40">
        <v>18.5</v>
      </c>
    </row>
    <row r="226" spans="1:19" ht="188.5" x14ac:dyDescent="0.35">
      <c r="A226" s="34">
        <v>4076</v>
      </c>
      <c r="B226" s="30" t="s">
        <v>4072</v>
      </c>
      <c r="C226" s="30" t="s">
        <v>8179</v>
      </c>
      <c r="D226" s="49">
        <v>700</v>
      </c>
      <c r="E226" s="50">
        <v>0</v>
      </c>
      <c r="F226" s="34" t="s">
        <v>8220</v>
      </c>
      <c r="G226" s="34" t="s">
        <v>8223</v>
      </c>
      <c r="H226" s="34" t="s">
        <v>8245</v>
      </c>
      <c r="I226" s="34">
        <v>1413921060</v>
      </c>
      <c r="J226" s="34">
        <v>1411499149</v>
      </c>
      <c r="K226" s="51">
        <v>41905.795706018522</v>
      </c>
      <c r="L226" s="51">
        <v>41933.82708333333</v>
      </c>
      <c r="M226" s="34" t="b">
        <v>0</v>
      </c>
      <c r="N226" s="34">
        <v>0</v>
      </c>
      <c r="O226" s="34" t="b">
        <v>0</v>
      </c>
      <c r="P226" s="34" t="s">
        <v>8269</v>
      </c>
      <c r="Q226" s="52" t="s">
        <v>8314</v>
      </c>
      <c r="R226" s="52" t="s">
        <v>8315</v>
      </c>
      <c r="S226" s="34">
        <v>0</v>
      </c>
    </row>
    <row r="227" spans="1:19" ht="261" x14ac:dyDescent="0.35">
      <c r="A227" s="40">
        <v>4077</v>
      </c>
      <c r="B227" s="31" t="s">
        <v>4073</v>
      </c>
      <c r="C227" s="31" t="s">
        <v>8180</v>
      </c>
      <c r="D227" s="53">
        <v>15000</v>
      </c>
      <c r="E227" s="54">
        <v>1335</v>
      </c>
      <c r="F227" s="40" t="s">
        <v>8220</v>
      </c>
      <c r="G227" s="40" t="s">
        <v>8223</v>
      </c>
      <c r="H227" s="40" t="s">
        <v>8245</v>
      </c>
      <c r="I227" s="40">
        <v>1482339794</v>
      </c>
      <c r="J227" s="40">
        <v>1479747794</v>
      </c>
      <c r="K227" s="55">
        <v>42695.7105787037</v>
      </c>
      <c r="L227" s="55">
        <v>42725.7105787037</v>
      </c>
      <c r="M227" s="40" t="b">
        <v>0</v>
      </c>
      <c r="N227" s="40">
        <v>6</v>
      </c>
      <c r="O227" s="40" t="b">
        <v>0</v>
      </c>
      <c r="P227" s="40" t="s">
        <v>8269</v>
      </c>
      <c r="Q227" s="56" t="s">
        <v>8314</v>
      </c>
      <c r="R227" s="56" t="s">
        <v>8315</v>
      </c>
      <c r="S227" s="40">
        <v>222.5</v>
      </c>
    </row>
    <row r="228" spans="1:19" ht="246.5" x14ac:dyDescent="0.35">
      <c r="A228" s="34">
        <v>4079</v>
      </c>
      <c r="B228" s="30" t="s">
        <v>4075</v>
      </c>
      <c r="C228" s="30" t="s">
        <v>8182</v>
      </c>
      <c r="D228" s="49">
        <v>3000</v>
      </c>
      <c r="E228" s="50">
        <v>5</v>
      </c>
      <c r="F228" s="34" t="s">
        <v>8220</v>
      </c>
      <c r="G228" s="34" t="s">
        <v>8223</v>
      </c>
      <c r="H228" s="34" t="s">
        <v>8245</v>
      </c>
      <c r="I228" s="34">
        <v>1466375521</v>
      </c>
      <c r="J228" s="34">
        <v>1463783521</v>
      </c>
      <c r="K228" s="51">
        <v>42510.938900462963</v>
      </c>
      <c r="L228" s="51">
        <v>42540.938900462963</v>
      </c>
      <c r="M228" s="34" t="b">
        <v>0</v>
      </c>
      <c r="N228" s="34">
        <v>1</v>
      </c>
      <c r="O228" s="34" t="b">
        <v>0</v>
      </c>
      <c r="P228" s="34" t="s">
        <v>8269</v>
      </c>
      <c r="Q228" s="52" t="s">
        <v>8314</v>
      </c>
      <c r="R228" s="52" t="s">
        <v>8315</v>
      </c>
      <c r="S228" s="34">
        <v>5</v>
      </c>
    </row>
    <row r="229" spans="1:19" ht="217.5" x14ac:dyDescent="0.35">
      <c r="A229" s="40">
        <v>4080</v>
      </c>
      <c r="B229" s="31" t="s">
        <v>4076</v>
      </c>
      <c r="C229" s="31" t="s">
        <v>8183</v>
      </c>
      <c r="D229" s="53">
        <v>3000</v>
      </c>
      <c r="E229" s="54">
        <v>0</v>
      </c>
      <c r="F229" s="40" t="s">
        <v>8220</v>
      </c>
      <c r="G229" s="40" t="s">
        <v>8223</v>
      </c>
      <c r="H229" s="40" t="s">
        <v>8245</v>
      </c>
      <c r="I229" s="40">
        <v>1465930440</v>
      </c>
      <c r="J229" s="40">
        <v>1463849116</v>
      </c>
      <c r="K229" s="55">
        <v>42511.698101851856</v>
      </c>
      <c r="L229" s="55">
        <v>42535.787500000006</v>
      </c>
      <c r="M229" s="40" t="b">
        <v>0</v>
      </c>
      <c r="N229" s="40">
        <v>0</v>
      </c>
      <c r="O229" s="40" t="b">
        <v>0</v>
      </c>
      <c r="P229" s="40" t="s">
        <v>8269</v>
      </c>
      <c r="Q229" s="56" t="s">
        <v>8314</v>
      </c>
      <c r="R229" s="56" t="s">
        <v>8315</v>
      </c>
      <c r="S229" s="40">
        <v>0</v>
      </c>
    </row>
    <row r="230" spans="1:19" ht="232" x14ac:dyDescent="0.35">
      <c r="A230" s="34">
        <v>4081</v>
      </c>
      <c r="B230" s="30" t="s">
        <v>4077</v>
      </c>
      <c r="C230" s="30" t="s">
        <v>8184</v>
      </c>
      <c r="D230" s="49">
        <v>2224</v>
      </c>
      <c r="E230" s="50">
        <v>350</v>
      </c>
      <c r="F230" s="34" t="s">
        <v>8220</v>
      </c>
      <c r="G230" s="34" t="s">
        <v>8223</v>
      </c>
      <c r="H230" s="34" t="s">
        <v>8245</v>
      </c>
      <c r="I230" s="34">
        <v>1425819425</v>
      </c>
      <c r="J230" s="34">
        <v>1423231025</v>
      </c>
      <c r="K230" s="51">
        <v>42041.581307870365</v>
      </c>
      <c r="L230" s="51">
        <v>42071.539641203708</v>
      </c>
      <c r="M230" s="34" t="b">
        <v>0</v>
      </c>
      <c r="N230" s="34">
        <v>12</v>
      </c>
      <c r="O230" s="34" t="b">
        <v>0</v>
      </c>
      <c r="P230" s="34" t="s">
        <v>8269</v>
      </c>
      <c r="Q230" s="52" t="s">
        <v>8314</v>
      </c>
      <c r="R230" s="52" t="s">
        <v>8315</v>
      </c>
      <c r="S230" s="34">
        <v>29.17</v>
      </c>
    </row>
    <row r="231" spans="1:19" ht="275.5" x14ac:dyDescent="0.35">
      <c r="A231" s="40">
        <v>4082</v>
      </c>
      <c r="B231" s="31" t="s">
        <v>4078</v>
      </c>
      <c r="C231" s="31" t="s">
        <v>8185</v>
      </c>
      <c r="D231" s="53">
        <v>150</v>
      </c>
      <c r="E231" s="54">
        <v>3</v>
      </c>
      <c r="F231" s="40" t="s">
        <v>8220</v>
      </c>
      <c r="G231" s="40" t="s">
        <v>8223</v>
      </c>
      <c r="H231" s="40" t="s">
        <v>8245</v>
      </c>
      <c r="I231" s="40">
        <v>1447542000</v>
      </c>
      <c r="J231" s="40">
        <v>1446179553</v>
      </c>
      <c r="K231" s="55">
        <v>42307.189270833333</v>
      </c>
      <c r="L231" s="55">
        <v>42322.958333333328</v>
      </c>
      <c r="M231" s="40" t="b">
        <v>0</v>
      </c>
      <c r="N231" s="40">
        <v>2</v>
      </c>
      <c r="O231" s="40" t="b">
        <v>0</v>
      </c>
      <c r="P231" s="40" t="s">
        <v>8269</v>
      </c>
      <c r="Q231" s="56" t="s">
        <v>8314</v>
      </c>
      <c r="R231" s="56" t="s">
        <v>8315</v>
      </c>
      <c r="S231" s="40">
        <v>1.5</v>
      </c>
    </row>
    <row r="232" spans="1:19" ht="246.5" x14ac:dyDescent="0.35">
      <c r="A232" s="34">
        <v>4083</v>
      </c>
      <c r="B232" s="30" t="s">
        <v>4079</v>
      </c>
      <c r="C232" s="30" t="s">
        <v>8186</v>
      </c>
      <c r="D232" s="49">
        <v>3500</v>
      </c>
      <c r="E232" s="50">
        <v>759</v>
      </c>
      <c r="F232" s="34" t="s">
        <v>8220</v>
      </c>
      <c r="G232" s="34" t="s">
        <v>8223</v>
      </c>
      <c r="H232" s="34" t="s">
        <v>8245</v>
      </c>
      <c r="I232" s="34">
        <v>1452795416</v>
      </c>
      <c r="J232" s="34">
        <v>1450203416</v>
      </c>
      <c r="K232" s="51">
        <v>42353.761759259258</v>
      </c>
      <c r="L232" s="51">
        <v>42383.761759259258</v>
      </c>
      <c r="M232" s="34" t="b">
        <v>0</v>
      </c>
      <c r="N232" s="34">
        <v>6</v>
      </c>
      <c r="O232" s="34" t="b">
        <v>0</v>
      </c>
      <c r="P232" s="34" t="s">
        <v>8269</v>
      </c>
      <c r="Q232" s="52" t="s">
        <v>8314</v>
      </c>
      <c r="R232" s="52" t="s">
        <v>8315</v>
      </c>
      <c r="S232" s="34">
        <v>126.5</v>
      </c>
    </row>
    <row r="233" spans="1:19" ht="246.5" x14ac:dyDescent="0.35">
      <c r="A233" s="40">
        <v>4085</v>
      </c>
      <c r="B233" s="31" t="s">
        <v>4081</v>
      </c>
      <c r="C233" s="31" t="s">
        <v>8188</v>
      </c>
      <c r="D233" s="53">
        <v>3500</v>
      </c>
      <c r="E233" s="54">
        <v>10</v>
      </c>
      <c r="F233" s="40" t="s">
        <v>8220</v>
      </c>
      <c r="G233" s="40" t="s">
        <v>8223</v>
      </c>
      <c r="H233" s="40" t="s">
        <v>8245</v>
      </c>
      <c r="I233" s="40">
        <v>1427169540</v>
      </c>
      <c r="J233" s="40">
        <v>1424701775</v>
      </c>
      <c r="K233" s="55">
        <v>42058.603877314818</v>
      </c>
      <c r="L233" s="55">
        <v>42087.165972222225</v>
      </c>
      <c r="M233" s="40" t="b">
        <v>0</v>
      </c>
      <c r="N233" s="40">
        <v>1</v>
      </c>
      <c r="O233" s="40" t="b">
        <v>0</v>
      </c>
      <c r="P233" s="40" t="s">
        <v>8269</v>
      </c>
      <c r="Q233" s="56" t="s">
        <v>8314</v>
      </c>
      <c r="R233" s="56" t="s">
        <v>8315</v>
      </c>
      <c r="S233" s="40">
        <v>10</v>
      </c>
    </row>
    <row r="234" spans="1:19" ht="261" x14ac:dyDescent="0.35">
      <c r="A234" s="34">
        <v>4086</v>
      </c>
      <c r="B234" s="30" t="s">
        <v>4082</v>
      </c>
      <c r="C234" s="30" t="s">
        <v>8189</v>
      </c>
      <c r="D234" s="49">
        <v>1000</v>
      </c>
      <c r="E234" s="50">
        <v>47</v>
      </c>
      <c r="F234" s="34" t="s">
        <v>8220</v>
      </c>
      <c r="G234" s="34" t="s">
        <v>8223</v>
      </c>
      <c r="H234" s="34" t="s">
        <v>8245</v>
      </c>
      <c r="I234" s="34">
        <v>1448078400</v>
      </c>
      <c r="J234" s="34">
        <v>1445985299</v>
      </c>
      <c r="K234" s="51">
        <v>42304.940960648149</v>
      </c>
      <c r="L234" s="51">
        <v>42329.166666666672</v>
      </c>
      <c r="M234" s="34" t="b">
        <v>0</v>
      </c>
      <c r="N234" s="34">
        <v>5</v>
      </c>
      <c r="O234" s="34" t="b">
        <v>0</v>
      </c>
      <c r="P234" s="34" t="s">
        <v>8269</v>
      </c>
      <c r="Q234" s="52" t="s">
        <v>8314</v>
      </c>
      <c r="R234" s="52" t="s">
        <v>8315</v>
      </c>
      <c r="S234" s="34">
        <v>9.4</v>
      </c>
    </row>
    <row r="235" spans="1:19" ht="72.5" x14ac:dyDescent="0.35">
      <c r="A235" s="40">
        <v>4087</v>
      </c>
      <c r="B235" s="31" t="s">
        <v>4083</v>
      </c>
      <c r="C235" s="31" t="s">
        <v>8190</v>
      </c>
      <c r="D235" s="53">
        <v>9600</v>
      </c>
      <c r="E235" s="54">
        <v>0</v>
      </c>
      <c r="F235" s="40" t="s">
        <v>8220</v>
      </c>
      <c r="G235" s="40" t="s">
        <v>8223</v>
      </c>
      <c r="H235" s="40" t="s">
        <v>8245</v>
      </c>
      <c r="I235" s="40">
        <v>1468777786</v>
      </c>
      <c r="J235" s="40">
        <v>1466185786</v>
      </c>
      <c r="K235" s="55">
        <v>42538.742893518516</v>
      </c>
      <c r="L235" s="55">
        <v>42568.742893518516</v>
      </c>
      <c r="M235" s="40" t="b">
        <v>0</v>
      </c>
      <c r="N235" s="40">
        <v>0</v>
      </c>
      <c r="O235" s="40" t="b">
        <v>0</v>
      </c>
      <c r="P235" s="40" t="s">
        <v>8269</v>
      </c>
      <c r="Q235" s="56" t="s">
        <v>8314</v>
      </c>
      <c r="R235" s="56" t="s">
        <v>8315</v>
      </c>
      <c r="S235" s="40">
        <v>0</v>
      </c>
    </row>
    <row r="236" spans="1:19" ht="275.5" x14ac:dyDescent="0.35">
      <c r="A236" s="34">
        <v>4089</v>
      </c>
      <c r="B236" s="30" t="s">
        <v>4085</v>
      </c>
      <c r="C236" s="30" t="s">
        <v>8192</v>
      </c>
      <c r="D236" s="49">
        <v>5000</v>
      </c>
      <c r="E236" s="50">
        <v>240</v>
      </c>
      <c r="F236" s="34" t="s">
        <v>8220</v>
      </c>
      <c r="G236" s="34" t="s">
        <v>8223</v>
      </c>
      <c r="H236" s="34" t="s">
        <v>8245</v>
      </c>
      <c r="I236" s="34">
        <v>1433093700</v>
      </c>
      <c r="J236" s="34">
        <v>1430242488</v>
      </c>
      <c r="K236" s="51">
        <v>42122.732499999998</v>
      </c>
      <c r="L236" s="51">
        <v>42155.732638888891</v>
      </c>
      <c r="M236" s="34" t="b">
        <v>0</v>
      </c>
      <c r="N236" s="34">
        <v>8</v>
      </c>
      <c r="O236" s="34" t="b">
        <v>0</v>
      </c>
      <c r="P236" s="34" t="s">
        <v>8269</v>
      </c>
      <c r="Q236" s="52" t="s">
        <v>8314</v>
      </c>
      <c r="R236" s="52" t="s">
        <v>8315</v>
      </c>
      <c r="S236" s="34">
        <v>30</v>
      </c>
    </row>
    <row r="237" spans="1:19" ht="217.5" x14ac:dyDescent="0.35">
      <c r="A237" s="40">
        <v>4090</v>
      </c>
      <c r="B237" s="31" t="s">
        <v>4086</v>
      </c>
      <c r="C237" s="31" t="s">
        <v>8193</v>
      </c>
      <c r="D237" s="53">
        <v>1000</v>
      </c>
      <c r="E237" s="54">
        <v>32</v>
      </c>
      <c r="F237" s="40" t="s">
        <v>8220</v>
      </c>
      <c r="G237" s="40" t="s">
        <v>8223</v>
      </c>
      <c r="H237" s="40" t="s">
        <v>8245</v>
      </c>
      <c r="I237" s="40">
        <v>1438959600</v>
      </c>
      <c r="J237" s="40">
        <v>1437754137</v>
      </c>
      <c r="K237" s="55">
        <v>42209.67288194444</v>
      </c>
      <c r="L237" s="55">
        <v>42223.625</v>
      </c>
      <c r="M237" s="40" t="b">
        <v>0</v>
      </c>
      <c r="N237" s="40">
        <v>3</v>
      </c>
      <c r="O237" s="40" t="b">
        <v>0</v>
      </c>
      <c r="P237" s="40" t="s">
        <v>8269</v>
      </c>
      <c r="Q237" s="56" t="s">
        <v>8314</v>
      </c>
      <c r="R237" s="56" t="s">
        <v>8315</v>
      </c>
      <c r="S237" s="40">
        <v>10.67</v>
      </c>
    </row>
    <row r="238" spans="1:19" ht="275.5" x14ac:dyDescent="0.35">
      <c r="A238" s="34">
        <v>4091</v>
      </c>
      <c r="B238" s="30" t="s">
        <v>4087</v>
      </c>
      <c r="C238" s="30" t="s">
        <v>8194</v>
      </c>
      <c r="D238" s="49">
        <v>1600</v>
      </c>
      <c r="E238" s="50">
        <v>204</v>
      </c>
      <c r="F238" s="34" t="s">
        <v>8220</v>
      </c>
      <c r="G238" s="34" t="s">
        <v>8223</v>
      </c>
      <c r="H238" s="34" t="s">
        <v>8245</v>
      </c>
      <c r="I238" s="34">
        <v>1421410151</v>
      </c>
      <c r="J238" s="34">
        <v>1418818151</v>
      </c>
      <c r="K238" s="51">
        <v>41990.506377314814</v>
      </c>
      <c r="L238" s="51">
        <v>42020.506377314814</v>
      </c>
      <c r="M238" s="34" t="b">
        <v>0</v>
      </c>
      <c r="N238" s="34">
        <v>8</v>
      </c>
      <c r="O238" s="34" t="b">
        <v>0</v>
      </c>
      <c r="P238" s="34" t="s">
        <v>8269</v>
      </c>
      <c r="Q238" s="52" t="s">
        <v>8314</v>
      </c>
      <c r="R238" s="52" t="s">
        <v>8315</v>
      </c>
      <c r="S238" s="34">
        <v>25.5</v>
      </c>
    </row>
    <row r="239" spans="1:19" ht="246.5" x14ac:dyDescent="0.35">
      <c r="A239" s="40">
        <v>4092</v>
      </c>
      <c r="B239" s="31" t="s">
        <v>4088</v>
      </c>
      <c r="C239" s="31" t="s">
        <v>8195</v>
      </c>
      <c r="D239" s="53">
        <v>110000</v>
      </c>
      <c r="E239" s="54">
        <v>20</v>
      </c>
      <c r="F239" s="40" t="s">
        <v>8220</v>
      </c>
      <c r="G239" s="40" t="s">
        <v>8223</v>
      </c>
      <c r="H239" s="40" t="s">
        <v>8245</v>
      </c>
      <c r="I239" s="40">
        <v>1428205247</v>
      </c>
      <c r="J239" s="40">
        <v>1423024847</v>
      </c>
      <c r="K239" s="55">
        <v>42039.194988425923</v>
      </c>
      <c r="L239" s="55">
        <v>42099.153321759266</v>
      </c>
      <c r="M239" s="40" t="b">
        <v>0</v>
      </c>
      <c r="N239" s="40">
        <v>1</v>
      </c>
      <c r="O239" s="40" t="b">
        <v>0</v>
      </c>
      <c r="P239" s="40" t="s">
        <v>8269</v>
      </c>
      <c r="Q239" s="56" t="s">
        <v>8314</v>
      </c>
      <c r="R239" s="56" t="s">
        <v>8315</v>
      </c>
      <c r="S239" s="40">
        <v>20</v>
      </c>
    </row>
    <row r="240" spans="1:19" ht="246.5" x14ac:dyDescent="0.35">
      <c r="A240" s="34">
        <v>4094</v>
      </c>
      <c r="B240" s="30" t="s">
        <v>4090</v>
      </c>
      <c r="C240" s="30" t="s">
        <v>8197</v>
      </c>
      <c r="D240" s="49">
        <v>2000</v>
      </c>
      <c r="E240" s="50">
        <v>730</v>
      </c>
      <c r="F240" s="34" t="s">
        <v>8220</v>
      </c>
      <c r="G240" s="34" t="s">
        <v>8223</v>
      </c>
      <c r="H240" s="34" t="s">
        <v>8245</v>
      </c>
      <c r="I240" s="34">
        <v>1413953940</v>
      </c>
      <c r="J240" s="34">
        <v>1410141900</v>
      </c>
      <c r="K240" s="51">
        <v>41890.086805555555</v>
      </c>
      <c r="L240" s="51">
        <v>41934.207638888889</v>
      </c>
      <c r="M240" s="34" t="b">
        <v>0</v>
      </c>
      <c r="N240" s="34">
        <v>8</v>
      </c>
      <c r="O240" s="34" t="b">
        <v>0</v>
      </c>
      <c r="P240" s="34" t="s">
        <v>8269</v>
      </c>
      <c r="Q240" s="52" t="s">
        <v>8314</v>
      </c>
      <c r="R240" s="52" t="s">
        <v>8315</v>
      </c>
      <c r="S240" s="34">
        <v>91.25</v>
      </c>
    </row>
    <row r="241" spans="1:19" ht="203" x14ac:dyDescent="0.35">
      <c r="A241" s="40">
        <v>4098</v>
      </c>
      <c r="B241" s="31" t="s">
        <v>4094</v>
      </c>
      <c r="C241" s="31" t="s">
        <v>8201</v>
      </c>
      <c r="D241" s="53">
        <v>75000</v>
      </c>
      <c r="E241" s="54">
        <v>0</v>
      </c>
      <c r="F241" s="40" t="s">
        <v>8220</v>
      </c>
      <c r="G241" s="40" t="s">
        <v>8223</v>
      </c>
      <c r="H241" s="40" t="s">
        <v>8245</v>
      </c>
      <c r="I241" s="40">
        <v>1465060797</v>
      </c>
      <c r="J241" s="40">
        <v>1462468797</v>
      </c>
      <c r="K241" s="55">
        <v>42495.722187499996</v>
      </c>
      <c r="L241" s="55">
        <v>42525.722187499996</v>
      </c>
      <c r="M241" s="40" t="b">
        <v>0</v>
      </c>
      <c r="N241" s="40">
        <v>0</v>
      </c>
      <c r="O241" s="40" t="b">
        <v>0</v>
      </c>
      <c r="P241" s="40" t="s">
        <v>8269</v>
      </c>
      <c r="Q241" s="56" t="s">
        <v>8314</v>
      </c>
      <c r="R241" s="56" t="s">
        <v>8315</v>
      </c>
      <c r="S241" s="40">
        <v>0</v>
      </c>
    </row>
    <row r="242" spans="1:19" ht="275.5" x14ac:dyDescent="0.35">
      <c r="A242" s="34">
        <v>4099</v>
      </c>
      <c r="B242" s="30" t="s">
        <v>4095</v>
      </c>
      <c r="C242" s="30" t="s">
        <v>8202</v>
      </c>
      <c r="D242" s="49">
        <v>4500</v>
      </c>
      <c r="E242" s="50">
        <v>50</v>
      </c>
      <c r="F242" s="34" t="s">
        <v>8220</v>
      </c>
      <c r="G242" s="34" t="s">
        <v>8223</v>
      </c>
      <c r="H242" s="34" t="s">
        <v>8245</v>
      </c>
      <c r="I242" s="34">
        <v>1472847873</v>
      </c>
      <c r="J242" s="34">
        <v>1468959873</v>
      </c>
      <c r="K242" s="51">
        <v>42570.850381944445</v>
      </c>
      <c r="L242" s="51">
        <v>42615.850381944445</v>
      </c>
      <c r="M242" s="34" t="b">
        <v>0</v>
      </c>
      <c r="N242" s="34">
        <v>1</v>
      </c>
      <c r="O242" s="34" t="b">
        <v>0</v>
      </c>
      <c r="P242" s="34" t="s">
        <v>8269</v>
      </c>
      <c r="Q242" s="52" t="s">
        <v>8314</v>
      </c>
      <c r="R242" s="52" t="s">
        <v>8315</v>
      </c>
      <c r="S242" s="34">
        <v>50</v>
      </c>
    </row>
    <row r="243" spans="1:19" ht="174" x14ac:dyDescent="0.35">
      <c r="A243" s="40">
        <v>4100</v>
      </c>
      <c r="B243" s="31" t="s">
        <v>4096</v>
      </c>
      <c r="C243" s="31" t="s">
        <v>8203</v>
      </c>
      <c r="D243" s="53">
        <v>270</v>
      </c>
      <c r="E243" s="54">
        <v>0</v>
      </c>
      <c r="F243" s="40" t="s">
        <v>8220</v>
      </c>
      <c r="G243" s="40" t="s">
        <v>8223</v>
      </c>
      <c r="H243" s="40" t="s">
        <v>8245</v>
      </c>
      <c r="I243" s="40">
        <v>1414205990</v>
      </c>
      <c r="J243" s="40">
        <v>1413341990</v>
      </c>
      <c r="K243" s="55">
        <v>41927.124884259261</v>
      </c>
      <c r="L243" s="55">
        <v>41937.124884259261</v>
      </c>
      <c r="M243" s="40" t="b">
        <v>0</v>
      </c>
      <c r="N243" s="40">
        <v>0</v>
      </c>
      <c r="O243" s="40" t="b">
        <v>0</v>
      </c>
      <c r="P243" s="40" t="s">
        <v>8269</v>
      </c>
      <c r="Q243" s="56" t="s">
        <v>8314</v>
      </c>
      <c r="R243" s="56" t="s">
        <v>8315</v>
      </c>
      <c r="S243" s="40">
        <v>0</v>
      </c>
    </row>
    <row r="244" spans="1:19" ht="261" x14ac:dyDescent="0.35">
      <c r="A244" s="34">
        <v>4101</v>
      </c>
      <c r="B244" s="30" t="s">
        <v>4097</v>
      </c>
      <c r="C244" s="30" t="s">
        <v>8204</v>
      </c>
      <c r="D244" s="49">
        <v>600</v>
      </c>
      <c r="E244" s="50">
        <v>0</v>
      </c>
      <c r="F244" s="34" t="s">
        <v>8220</v>
      </c>
      <c r="G244" s="34" t="s">
        <v>8223</v>
      </c>
      <c r="H244" s="34" t="s">
        <v>8245</v>
      </c>
      <c r="I244" s="34">
        <v>1485380482</v>
      </c>
      <c r="J244" s="34">
        <v>1482788482</v>
      </c>
      <c r="K244" s="51">
        <v>42730.903726851851</v>
      </c>
      <c r="L244" s="51">
        <v>42760.903726851851</v>
      </c>
      <c r="M244" s="34" t="b">
        <v>0</v>
      </c>
      <c r="N244" s="34">
        <v>0</v>
      </c>
      <c r="O244" s="34" t="b">
        <v>0</v>
      </c>
      <c r="P244" s="34" t="s">
        <v>8269</v>
      </c>
      <c r="Q244" s="52" t="s">
        <v>8314</v>
      </c>
      <c r="R244" s="52" t="s">
        <v>8315</v>
      </c>
      <c r="S244" s="34">
        <v>0</v>
      </c>
    </row>
    <row r="245" spans="1:19" ht="232" x14ac:dyDescent="0.35">
      <c r="A245" s="40">
        <v>4102</v>
      </c>
      <c r="B245" s="31" t="s">
        <v>4098</v>
      </c>
      <c r="C245" s="31" t="s">
        <v>8205</v>
      </c>
      <c r="D245" s="53">
        <v>500</v>
      </c>
      <c r="E245" s="54">
        <v>137</v>
      </c>
      <c r="F245" s="40" t="s">
        <v>8220</v>
      </c>
      <c r="G245" s="40" t="s">
        <v>8223</v>
      </c>
      <c r="H245" s="40" t="s">
        <v>8245</v>
      </c>
      <c r="I245" s="40">
        <v>1463343673</v>
      </c>
      <c r="J245" s="40">
        <v>1460751673</v>
      </c>
      <c r="K245" s="55">
        <v>42475.848067129627</v>
      </c>
      <c r="L245" s="55">
        <v>42505.848067129627</v>
      </c>
      <c r="M245" s="40" t="b">
        <v>0</v>
      </c>
      <c r="N245" s="40">
        <v>6</v>
      </c>
      <c r="O245" s="40" t="b">
        <v>0</v>
      </c>
      <c r="P245" s="40" t="s">
        <v>8269</v>
      </c>
      <c r="Q245" s="56" t="s">
        <v>8314</v>
      </c>
      <c r="R245" s="56" t="s">
        <v>8315</v>
      </c>
      <c r="S245" s="40">
        <v>22.83</v>
      </c>
    </row>
    <row r="246" spans="1:19" ht="261" x14ac:dyDescent="0.35">
      <c r="A246" s="34">
        <v>4103</v>
      </c>
      <c r="B246" s="30" t="s">
        <v>4099</v>
      </c>
      <c r="C246" s="30" t="s">
        <v>8206</v>
      </c>
      <c r="D246" s="49">
        <v>1000</v>
      </c>
      <c r="E246" s="50">
        <v>100</v>
      </c>
      <c r="F246" s="34" t="s">
        <v>8220</v>
      </c>
      <c r="G246" s="34" t="s">
        <v>8223</v>
      </c>
      <c r="H246" s="34" t="s">
        <v>8245</v>
      </c>
      <c r="I246" s="34">
        <v>1440613920</v>
      </c>
      <c r="J246" s="34">
        <v>1435953566</v>
      </c>
      <c r="K246" s="51">
        <v>42188.83293981482</v>
      </c>
      <c r="L246" s="51">
        <v>42242.772222222222</v>
      </c>
      <c r="M246" s="34" t="b">
        <v>0</v>
      </c>
      <c r="N246" s="34">
        <v>6</v>
      </c>
      <c r="O246" s="34" t="b">
        <v>0</v>
      </c>
      <c r="P246" s="34" t="s">
        <v>8269</v>
      </c>
      <c r="Q246" s="52" t="s">
        <v>8314</v>
      </c>
      <c r="R246" s="52" t="s">
        <v>8315</v>
      </c>
      <c r="S246" s="34">
        <v>16.670000000000002</v>
      </c>
    </row>
    <row r="247" spans="1:19" ht="246.5" x14ac:dyDescent="0.35">
      <c r="A247" s="40">
        <v>4106</v>
      </c>
      <c r="B247" s="31" t="s">
        <v>4102</v>
      </c>
      <c r="C247" s="31" t="s">
        <v>8209</v>
      </c>
      <c r="D247" s="53">
        <v>5000</v>
      </c>
      <c r="E247" s="54">
        <v>3530</v>
      </c>
      <c r="F247" s="40" t="s">
        <v>8220</v>
      </c>
      <c r="G247" s="40" t="s">
        <v>8223</v>
      </c>
      <c r="H247" s="40" t="s">
        <v>8245</v>
      </c>
      <c r="I247" s="40">
        <v>1427936400</v>
      </c>
      <c r="J247" s="40">
        <v>1424221866</v>
      </c>
      <c r="K247" s="55">
        <v>42053.049375000002</v>
      </c>
      <c r="L247" s="55">
        <v>42096.041666666672</v>
      </c>
      <c r="M247" s="40" t="b">
        <v>0</v>
      </c>
      <c r="N247" s="40">
        <v>33</v>
      </c>
      <c r="O247" s="40" t="b">
        <v>0</v>
      </c>
      <c r="P247" s="40" t="s">
        <v>8269</v>
      </c>
      <c r="Q247" s="56" t="s">
        <v>8314</v>
      </c>
      <c r="R247" s="56" t="s">
        <v>8315</v>
      </c>
      <c r="S247" s="40">
        <v>106.97</v>
      </c>
    </row>
    <row r="248" spans="1:19" ht="261" x14ac:dyDescent="0.35">
      <c r="A248" s="34">
        <v>4107</v>
      </c>
      <c r="B248" s="30" t="s">
        <v>4103</v>
      </c>
      <c r="C248" s="30" t="s">
        <v>8210</v>
      </c>
      <c r="D248" s="49">
        <v>2000</v>
      </c>
      <c r="E248" s="50">
        <v>41</v>
      </c>
      <c r="F248" s="34" t="s">
        <v>8220</v>
      </c>
      <c r="G248" s="34" t="s">
        <v>8223</v>
      </c>
      <c r="H248" s="34" t="s">
        <v>8245</v>
      </c>
      <c r="I248" s="34">
        <v>1411596001</v>
      </c>
      <c r="J248" s="34">
        <v>1409608801</v>
      </c>
      <c r="K248" s="51">
        <v>41883.916678240741</v>
      </c>
      <c r="L248" s="51">
        <v>41906.916678240741</v>
      </c>
      <c r="M248" s="34" t="b">
        <v>0</v>
      </c>
      <c r="N248" s="34">
        <v>4</v>
      </c>
      <c r="O248" s="34" t="b">
        <v>0</v>
      </c>
      <c r="P248" s="34" t="s">
        <v>8269</v>
      </c>
      <c r="Q248" s="52" t="s">
        <v>8314</v>
      </c>
      <c r="R248" s="52" t="s">
        <v>8315</v>
      </c>
      <c r="S248" s="34">
        <v>10.25</v>
      </c>
    </row>
    <row r="249" spans="1:19" ht="232" x14ac:dyDescent="0.35">
      <c r="A249" s="40">
        <v>4108</v>
      </c>
      <c r="B249" s="31" t="s">
        <v>4104</v>
      </c>
      <c r="C249" s="31" t="s">
        <v>8211</v>
      </c>
      <c r="D249" s="53">
        <v>3000</v>
      </c>
      <c r="E249" s="54">
        <v>59</v>
      </c>
      <c r="F249" s="40" t="s">
        <v>8220</v>
      </c>
      <c r="G249" s="40" t="s">
        <v>8223</v>
      </c>
      <c r="H249" s="40" t="s">
        <v>8245</v>
      </c>
      <c r="I249" s="40">
        <v>1488517200</v>
      </c>
      <c r="J249" s="40">
        <v>1485909937</v>
      </c>
      <c r="K249" s="55">
        <v>42767.031678240746</v>
      </c>
      <c r="L249" s="55">
        <v>42797.208333333328</v>
      </c>
      <c r="M249" s="40" t="b">
        <v>0</v>
      </c>
      <c r="N249" s="40">
        <v>1</v>
      </c>
      <c r="O249" s="40" t="b">
        <v>0</v>
      </c>
      <c r="P249" s="40" t="s">
        <v>8269</v>
      </c>
      <c r="Q249" s="56" t="s">
        <v>8314</v>
      </c>
      <c r="R249" s="56" t="s">
        <v>8315</v>
      </c>
      <c r="S249" s="40">
        <v>59</v>
      </c>
    </row>
    <row r="250" spans="1:19" ht="217.5" x14ac:dyDescent="0.35">
      <c r="A250" s="34">
        <v>4111</v>
      </c>
      <c r="B250" s="30" t="s">
        <v>4107</v>
      </c>
      <c r="C250" s="30" t="s">
        <v>8214</v>
      </c>
      <c r="D250" s="49">
        <v>3000</v>
      </c>
      <c r="E250" s="50">
        <v>94</v>
      </c>
      <c r="F250" s="34" t="s">
        <v>8220</v>
      </c>
      <c r="G250" s="34" t="s">
        <v>8223</v>
      </c>
      <c r="H250" s="34" t="s">
        <v>8245</v>
      </c>
      <c r="I250" s="34">
        <v>1424747740</v>
      </c>
      <c r="J250" s="34">
        <v>1422155740</v>
      </c>
      <c r="K250" s="51">
        <v>42029.135879629626</v>
      </c>
      <c r="L250" s="51">
        <v>42059.135879629626</v>
      </c>
      <c r="M250" s="34" t="b">
        <v>0</v>
      </c>
      <c r="N250" s="34">
        <v>6</v>
      </c>
      <c r="O250" s="34" t="b">
        <v>0</v>
      </c>
      <c r="P250" s="34" t="s">
        <v>8269</v>
      </c>
      <c r="Q250" s="52" t="s">
        <v>8314</v>
      </c>
      <c r="R250" s="52" t="s">
        <v>8315</v>
      </c>
      <c r="S250" s="34">
        <v>15.67</v>
      </c>
    </row>
    <row r="251" spans="1:19" ht="261" x14ac:dyDescent="0.35">
      <c r="A251" s="41">
        <v>4113</v>
      </c>
      <c r="B251" s="32" t="s">
        <v>4109</v>
      </c>
      <c r="C251" s="32" t="s">
        <v>8215</v>
      </c>
      <c r="D251" s="57">
        <v>1500</v>
      </c>
      <c r="E251" s="58">
        <v>3</v>
      </c>
      <c r="F251" s="41" t="s">
        <v>8220</v>
      </c>
      <c r="G251" s="41" t="s">
        <v>8223</v>
      </c>
      <c r="H251" s="41" t="s">
        <v>8245</v>
      </c>
      <c r="I251" s="41">
        <v>1452234840</v>
      </c>
      <c r="J251" s="41">
        <v>1450619123</v>
      </c>
      <c r="K251" s="59">
        <v>42358.573182870372</v>
      </c>
      <c r="L251" s="59">
        <v>42377.273611111115</v>
      </c>
      <c r="M251" s="41" t="b">
        <v>0</v>
      </c>
      <c r="N251" s="41">
        <v>3</v>
      </c>
      <c r="O251" s="41" t="b">
        <v>0</v>
      </c>
      <c r="P251" s="41" t="s">
        <v>8269</v>
      </c>
      <c r="Q251" s="60" t="s">
        <v>8314</v>
      </c>
      <c r="R251" s="60" t="s">
        <v>8315</v>
      </c>
      <c r="S251" s="41">
        <v>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R1:R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9A4C7-1EFA-4D34-AD38-9DD6DC3D247A}">
  <dimension ref="A1:S413"/>
  <sheetViews>
    <sheetView workbookViewId="0">
      <selection activeCell="F1" sqref="F1"/>
    </sheetView>
  </sheetViews>
  <sheetFormatPr defaultRowHeight="14.5" x14ac:dyDescent="0.35"/>
  <cols>
    <col min="1" max="1" width="4.81640625" style="33" bestFit="1" customWidth="1"/>
    <col min="2" max="2" width="13.453125" style="33" customWidth="1"/>
    <col min="3" max="3" width="18.26953125" style="38" customWidth="1"/>
    <col min="4" max="4" width="12.08984375" style="33" bestFit="1" customWidth="1"/>
    <col min="5" max="5" width="10.81640625" style="33" bestFit="1" customWidth="1"/>
    <col min="6" max="10" width="8.7265625" style="33"/>
    <col min="11" max="11" width="22" style="33" bestFit="1" customWidth="1"/>
    <col min="12" max="12" width="20.54296875" style="33" bestFit="1" customWidth="1"/>
    <col min="13" max="15" width="8.7265625" style="33"/>
    <col min="16" max="16" width="22.90625" style="33" bestFit="1" customWidth="1"/>
    <col min="17" max="17" width="8.7265625" style="33"/>
    <col min="18" max="18" width="11.7265625" style="33" bestFit="1" customWidth="1"/>
    <col min="19" max="19" width="16.1796875" style="33" bestFit="1" customWidth="1"/>
    <col min="20" max="16384" width="8.7265625" style="33"/>
  </cols>
  <sheetData>
    <row r="1" spans="1:19" x14ac:dyDescent="0.35">
      <c r="A1" s="39" t="s">
        <v>0</v>
      </c>
      <c r="B1" s="29" t="s">
        <v>1</v>
      </c>
      <c r="C1" s="29" t="s">
        <v>4110</v>
      </c>
      <c r="D1" s="42" t="s">
        <v>8216</v>
      </c>
      <c r="E1" s="43" t="s">
        <v>8217</v>
      </c>
      <c r="F1" s="39" t="s">
        <v>8304</v>
      </c>
      <c r="G1" s="39" t="s">
        <v>8222</v>
      </c>
      <c r="H1" s="39" t="s">
        <v>8244</v>
      </c>
      <c r="I1" s="39" t="s">
        <v>8258</v>
      </c>
      <c r="J1" s="39" t="s">
        <v>8259</v>
      </c>
      <c r="K1" s="44" t="s">
        <v>8363</v>
      </c>
      <c r="L1" s="45" t="s">
        <v>8365</v>
      </c>
      <c r="M1" s="39" t="s">
        <v>8260</v>
      </c>
      <c r="N1" s="39" t="s">
        <v>8261</v>
      </c>
      <c r="O1" s="39" t="s">
        <v>8262</v>
      </c>
      <c r="P1" s="39" t="s">
        <v>8305</v>
      </c>
      <c r="Q1" s="46" t="s">
        <v>8358</v>
      </c>
      <c r="R1" s="47" t="s">
        <v>8357</v>
      </c>
      <c r="S1" s="48" t="s">
        <v>8306</v>
      </c>
    </row>
    <row r="2" spans="1:19" ht="116" x14ac:dyDescent="0.35">
      <c r="A2" s="34">
        <v>521</v>
      </c>
      <c r="B2" s="30" t="s">
        <v>522</v>
      </c>
      <c r="C2" s="35" t="s">
        <v>4631</v>
      </c>
      <c r="D2" s="49">
        <v>5000</v>
      </c>
      <c r="E2" s="50">
        <v>5232</v>
      </c>
      <c r="F2" s="34" t="s">
        <v>8218</v>
      </c>
      <c r="G2" s="34" t="s">
        <v>8223</v>
      </c>
      <c r="H2" s="34" t="s">
        <v>8245</v>
      </c>
      <c r="I2" s="34">
        <v>1477976340</v>
      </c>
      <c r="J2" s="34">
        <v>1475460819</v>
      </c>
      <c r="K2" s="51">
        <v>42646.092812499999</v>
      </c>
      <c r="L2" s="51">
        <v>42675.207638888889</v>
      </c>
      <c r="M2" s="34" t="b">
        <v>0</v>
      </c>
      <c r="N2" s="34">
        <v>56</v>
      </c>
      <c r="O2" s="34" t="b">
        <v>1</v>
      </c>
      <c r="P2" s="34" t="s">
        <v>8269</v>
      </c>
      <c r="Q2" s="52" t="s">
        <v>8314</v>
      </c>
      <c r="R2" s="52" t="s">
        <v>8315</v>
      </c>
      <c r="S2" s="34">
        <v>93.43</v>
      </c>
    </row>
    <row r="3" spans="1:19" ht="101.5" x14ac:dyDescent="0.35">
      <c r="A3" s="40">
        <v>522</v>
      </c>
      <c r="B3" s="31" t="s">
        <v>523</v>
      </c>
      <c r="C3" s="36" t="s">
        <v>4632</v>
      </c>
      <c r="D3" s="53">
        <v>3000</v>
      </c>
      <c r="E3" s="54">
        <v>3440</v>
      </c>
      <c r="F3" s="40" t="s">
        <v>8218</v>
      </c>
      <c r="G3" s="40" t="s">
        <v>8223</v>
      </c>
      <c r="H3" s="40" t="s">
        <v>8245</v>
      </c>
      <c r="I3" s="40">
        <v>1458518325</v>
      </c>
      <c r="J3" s="40">
        <v>1456793925</v>
      </c>
      <c r="K3" s="55">
        <v>42430.040798611109</v>
      </c>
      <c r="L3" s="55">
        <v>42449.999131944445</v>
      </c>
      <c r="M3" s="40" t="b">
        <v>0</v>
      </c>
      <c r="N3" s="40">
        <v>31</v>
      </c>
      <c r="O3" s="40" t="b">
        <v>1</v>
      </c>
      <c r="P3" s="40" t="s">
        <v>8269</v>
      </c>
      <c r="Q3" s="56" t="s">
        <v>8314</v>
      </c>
      <c r="R3" s="56" t="s">
        <v>8315</v>
      </c>
      <c r="S3" s="40">
        <v>110.97</v>
      </c>
    </row>
    <row r="4" spans="1:19" ht="130.5" x14ac:dyDescent="0.35">
      <c r="A4" s="34">
        <v>523</v>
      </c>
      <c r="B4" s="30" t="s">
        <v>524</v>
      </c>
      <c r="C4" s="35" t="s">
        <v>4633</v>
      </c>
      <c r="D4" s="49">
        <v>5000</v>
      </c>
      <c r="E4" s="50">
        <v>6030</v>
      </c>
      <c r="F4" s="34" t="s">
        <v>8218</v>
      </c>
      <c r="G4" s="34" t="s">
        <v>8223</v>
      </c>
      <c r="H4" s="34" t="s">
        <v>8245</v>
      </c>
      <c r="I4" s="34">
        <v>1442805076</v>
      </c>
      <c r="J4" s="34">
        <v>1440213076</v>
      </c>
      <c r="K4" s="51">
        <v>42238.13282407407</v>
      </c>
      <c r="L4" s="51">
        <v>42268.13282407407</v>
      </c>
      <c r="M4" s="34" t="b">
        <v>0</v>
      </c>
      <c r="N4" s="34">
        <v>84</v>
      </c>
      <c r="O4" s="34" t="b">
        <v>1</v>
      </c>
      <c r="P4" s="34" t="s">
        <v>8269</v>
      </c>
      <c r="Q4" s="52" t="s">
        <v>8314</v>
      </c>
      <c r="R4" s="52" t="s">
        <v>8315</v>
      </c>
      <c r="S4" s="34">
        <v>71.790000000000006</v>
      </c>
    </row>
    <row r="5" spans="1:19" ht="116" x14ac:dyDescent="0.35">
      <c r="A5" s="40">
        <v>525</v>
      </c>
      <c r="B5" s="31" t="s">
        <v>526</v>
      </c>
      <c r="C5" s="36" t="s">
        <v>4635</v>
      </c>
      <c r="D5" s="53">
        <v>12000</v>
      </c>
      <c r="E5" s="54">
        <v>12000</v>
      </c>
      <c r="F5" s="40" t="s">
        <v>8218</v>
      </c>
      <c r="G5" s="40" t="s">
        <v>8223</v>
      </c>
      <c r="H5" s="40" t="s">
        <v>8245</v>
      </c>
      <c r="I5" s="40">
        <v>1410601041</v>
      </c>
      <c r="J5" s="40">
        <v>1406713041</v>
      </c>
      <c r="K5" s="55">
        <v>41850.400937500002</v>
      </c>
      <c r="L5" s="55">
        <v>41895.400937500002</v>
      </c>
      <c r="M5" s="40" t="b">
        <v>0</v>
      </c>
      <c r="N5" s="40">
        <v>12</v>
      </c>
      <c r="O5" s="40" t="b">
        <v>1</v>
      </c>
      <c r="P5" s="40" t="s">
        <v>8269</v>
      </c>
      <c r="Q5" s="56" t="s">
        <v>8314</v>
      </c>
      <c r="R5" s="56" t="s">
        <v>8315</v>
      </c>
      <c r="S5" s="40">
        <v>1000</v>
      </c>
    </row>
    <row r="6" spans="1:19" ht="101.5" x14ac:dyDescent="0.35">
      <c r="A6" s="34">
        <v>527</v>
      </c>
      <c r="B6" s="30" t="s">
        <v>528</v>
      </c>
      <c r="C6" s="35" t="s">
        <v>4637</v>
      </c>
      <c r="D6" s="49">
        <v>10000</v>
      </c>
      <c r="E6" s="50">
        <v>10085</v>
      </c>
      <c r="F6" s="34" t="s">
        <v>8218</v>
      </c>
      <c r="G6" s="34" t="s">
        <v>8223</v>
      </c>
      <c r="H6" s="34" t="s">
        <v>8245</v>
      </c>
      <c r="I6" s="34">
        <v>1487347500</v>
      </c>
      <c r="J6" s="34">
        <v>1484715366</v>
      </c>
      <c r="K6" s="51">
        <v>42753.205625000002</v>
      </c>
      <c r="L6" s="51">
        <v>42783.670138888891</v>
      </c>
      <c r="M6" s="34" t="b">
        <v>0</v>
      </c>
      <c r="N6" s="34">
        <v>158</v>
      </c>
      <c r="O6" s="34" t="b">
        <v>1</v>
      </c>
      <c r="P6" s="34" t="s">
        <v>8269</v>
      </c>
      <c r="Q6" s="52" t="s">
        <v>8314</v>
      </c>
      <c r="R6" s="52" t="s">
        <v>8315</v>
      </c>
      <c r="S6" s="34">
        <v>63.83</v>
      </c>
    </row>
    <row r="7" spans="1:19" ht="43.5" x14ac:dyDescent="0.35">
      <c r="A7" s="40">
        <v>528</v>
      </c>
      <c r="B7" s="31" t="s">
        <v>529</v>
      </c>
      <c r="C7" s="36" t="s">
        <v>4638</v>
      </c>
      <c r="D7" s="53">
        <v>1150</v>
      </c>
      <c r="E7" s="54">
        <v>1330</v>
      </c>
      <c r="F7" s="40" t="s">
        <v>8218</v>
      </c>
      <c r="G7" s="40" t="s">
        <v>8223</v>
      </c>
      <c r="H7" s="40" t="s">
        <v>8245</v>
      </c>
      <c r="I7" s="40">
        <v>1434921600</v>
      </c>
      <c r="J7" s="40">
        <v>1433109907</v>
      </c>
      <c r="K7" s="55">
        <v>42155.920219907406</v>
      </c>
      <c r="L7" s="55">
        <v>42176.888888888891</v>
      </c>
      <c r="M7" s="40" t="b">
        <v>0</v>
      </c>
      <c r="N7" s="40">
        <v>30</v>
      </c>
      <c r="O7" s="40" t="b">
        <v>1</v>
      </c>
      <c r="P7" s="40" t="s">
        <v>8269</v>
      </c>
      <c r="Q7" s="56" t="s">
        <v>8314</v>
      </c>
      <c r="R7" s="56" t="s">
        <v>8315</v>
      </c>
      <c r="S7" s="40">
        <v>44.33</v>
      </c>
    </row>
    <row r="8" spans="1:19" ht="116" x14ac:dyDescent="0.35">
      <c r="A8" s="34">
        <v>530</v>
      </c>
      <c r="B8" s="30" t="s">
        <v>531</v>
      </c>
      <c r="C8" s="35" t="s">
        <v>4640</v>
      </c>
      <c r="D8" s="49">
        <v>3405</v>
      </c>
      <c r="E8" s="50">
        <v>3670</v>
      </c>
      <c r="F8" s="34" t="s">
        <v>8218</v>
      </c>
      <c r="G8" s="34" t="s">
        <v>8223</v>
      </c>
      <c r="H8" s="34" t="s">
        <v>8245</v>
      </c>
      <c r="I8" s="34">
        <v>1435111200</v>
      </c>
      <c r="J8" s="34">
        <v>1433254268</v>
      </c>
      <c r="K8" s="51">
        <v>42157.591064814813</v>
      </c>
      <c r="L8" s="51">
        <v>42179.083333333328</v>
      </c>
      <c r="M8" s="34" t="b">
        <v>0</v>
      </c>
      <c r="N8" s="34">
        <v>29</v>
      </c>
      <c r="O8" s="34" t="b">
        <v>1</v>
      </c>
      <c r="P8" s="34" t="s">
        <v>8269</v>
      </c>
      <c r="Q8" s="52" t="s">
        <v>8314</v>
      </c>
      <c r="R8" s="52" t="s">
        <v>8315</v>
      </c>
      <c r="S8" s="34">
        <v>126.55</v>
      </c>
    </row>
    <row r="9" spans="1:19" ht="116" x14ac:dyDescent="0.35">
      <c r="A9" s="40">
        <v>531</v>
      </c>
      <c r="B9" s="31" t="s">
        <v>532</v>
      </c>
      <c r="C9" s="36" t="s">
        <v>4641</v>
      </c>
      <c r="D9" s="53">
        <v>4000</v>
      </c>
      <c r="E9" s="54">
        <v>4000</v>
      </c>
      <c r="F9" s="40" t="s">
        <v>8218</v>
      </c>
      <c r="G9" s="40" t="s">
        <v>8223</v>
      </c>
      <c r="H9" s="40" t="s">
        <v>8245</v>
      </c>
      <c r="I9" s="40">
        <v>1481957940</v>
      </c>
      <c r="J9" s="40">
        <v>1478050429</v>
      </c>
      <c r="K9" s="55">
        <v>42676.065150462964</v>
      </c>
      <c r="L9" s="55">
        <v>42721.290972222225</v>
      </c>
      <c r="M9" s="40" t="b">
        <v>0</v>
      </c>
      <c r="N9" s="40">
        <v>31</v>
      </c>
      <c r="O9" s="40" t="b">
        <v>1</v>
      </c>
      <c r="P9" s="40" t="s">
        <v>8269</v>
      </c>
      <c r="Q9" s="56" t="s">
        <v>8314</v>
      </c>
      <c r="R9" s="56" t="s">
        <v>8315</v>
      </c>
      <c r="S9" s="40">
        <v>129.03</v>
      </c>
    </row>
    <row r="10" spans="1:19" ht="101.5" x14ac:dyDescent="0.35">
      <c r="A10" s="34">
        <v>532</v>
      </c>
      <c r="B10" s="30" t="s">
        <v>533</v>
      </c>
      <c r="C10" s="35" t="s">
        <v>4642</v>
      </c>
      <c r="D10" s="49">
        <v>10000</v>
      </c>
      <c r="E10" s="50">
        <v>12325</v>
      </c>
      <c r="F10" s="34" t="s">
        <v>8218</v>
      </c>
      <c r="G10" s="34" t="s">
        <v>8223</v>
      </c>
      <c r="H10" s="34" t="s">
        <v>8245</v>
      </c>
      <c r="I10" s="34">
        <v>1463098208</v>
      </c>
      <c r="J10" s="34">
        <v>1460506208</v>
      </c>
      <c r="K10" s="51">
        <v>42473.007037037038</v>
      </c>
      <c r="L10" s="51">
        <v>42503.007037037038</v>
      </c>
      <c r="M10" s="34" t="b">
        <v>0</v>
      </c>
      <c r="N10" s="34">
        <v>173</v>
      </c>
      <c r="O10" s="34" t="b">
        <v>1</v>
      </c>
      <c r="P10" s="34" t="s">
        <v>8269</v>
      </c>
      <c r="Q10" s="52" t="s">
        <v>8314</v>
      </c>
      <c r="R10" s="52" t="s">
        <v>8315</v>
      </c>
      <c r="S10" s="34">
        <v>71.239999999999995</v>
      </c>
    </row>
    <row r="11" spans="1:19" ht="130.5" x14ac:dyDescent="0.35">
      <c r="A11" s="40">
        <v>537</v>
      </c>
      <c r="B11" s="31" t="s">
        <v>538</v>
      </c>
      <c r="C11" s="36" t="s">
        <v>4647</v>
      </c>
      <c r="D11" s="53">
        <v>2000</v>
      </c>
      <c r="E11" s="54">
        <v>2410</v>
      </c>
      <c r="F11" s="40" t="s">
        <v>8218</v>
      </c>
      <c r="G11" s="40" t="s">
        <v>8223</v>
      </c>
      <c r="H11" s="40" t="s">
        <v>8245</v>
      </c>
      <c r="I11" s="40">
        <v>1446665191</v>
      </c>
      <c r="J11" s="40">
        <v>1444069591</v>
      </c>
      <c r="K11" s="55">
        <v>42282.768414351856</v>
      </c>
      <c r="L11" s="55">
        <v>42312.810081018513</v>
      </c>
      <c r="M11" s="40" t="b">
        <v>0</v>
      </c>
      <c r="N11" s="40">
        <v>59</v>
      </c>
      <c r="O11" s="40" t="b">
        <v>1</v>
      </c>
      <c r="P11" s="40" t="s">
        <v>8269</v>
      </c>
      <c r="Q11" s="56" t="s">
        <v>8314</v>
      </c>
      <c r="R11" s="56" t="s">
        <v>8315</v>
      </c>
      <c r="S11" s="40">
        <v>40.85</v>
      </c>
    </row>
    <row r="12" spans="1:19" ht="116" x14ac:dyDescent="0.35">
      <c r="A12" s="34">
        <v>538</v>
      </c>
      <c r="B12" s="30" t="s">
        <v>539</v>
      </c>
      <c r="C12" s="35" t="s">
        <v>4648</v>
      </c>
      <c r="D12" s="49">
        <v>5000</v>
      </c>
      <c r="E12" s="50">
        <v>15121</v>
      </c>
      <c r="F12" s="34" t="s">
        <v>8218</v>
      </c>
      <c r="G12" s="34" t="s">
        <v>8223</v>
      </c>
      <c r="H12" s="34" t="s">
        <v>8245</v>
      </c>
      <c r="I12" s="34">
        <v>1463166263</v>
      </c>
      <c r="J12" s="34">
        <v>1460574263</v>
      </c>
      <c r="K12" s="51">
        <v>42473.794710648144</v>
      </c>
      <c r="L12" s="51">
        <v>42503.794710648144</v>
      </c>
      <c r="M12" s="34" t="b">
        <v>0</v>
      </c>
      <c r="N12" s="34">
        <v>60</v>
      </c>
      <c r="O12" s="34" t="b">
        <v>1</v>
      </c>
      <c r="P12" s="34" t="s">
        <v>8269</v>
      </c>
      <c r="Q12" s="52" t="s">
        <v>8314</v>
      </c>
      <c r="R12" s="52" t="s">
        <v>8315</v>
      </c>
      <c r="S12" s="34">
        <v>252.02</v>
      </c>
    </row>
    <row r="13" spans="1:19" ht="116" x14ac:dyDescent="0.35">
      <c r="A13" s="40">
        <v>1284</v>
      </c>
      <c r="B13" s="31" t="s">
        <v>1285</v>
      </c>
      <c r="C13" s="36" t="s">
        <v>5394</v>
      </c>
      <c r="D13" s="53">
        <v>2000</v>
      </c>
      <c r="E13" s="54">
        <v>2020</v>
      </c>
      <c r="F13" s="40" t="s">
        <v>8218</v>
      </c>
      <c r="G13" s="40" t="s">
        <v>8223</v>
      </c>
      <c r="H13" s="40" t="s">
        <v>8245</v>
      </c>
      <c r="I13" s="40">
        <v>1483203540</v>
      </c>
      <c r="J13" s="40">
        <v>1481175482</v>
      </c>
      <c r="K13" s="55">
        <v>42712.23474537037</v>
      </c>
      <c r="L13" s="55">
        <v>42735.707638888889</v>
      </c>
      <c r="M13" s="40" t="b">
        <v>0</v>
      </c>
      <c r="N13" s="40">
        <v>31</v>
      </c>
      <c r="O13" s="40" t="b">
        <v>1</v>
      </c>
      <c r="P13" s="40" t="s">
        <v>8269</v>
      </c>
      <c r="Q13" s="56" t="s">
        <v>8314</v>
      </c>
      <c r="R13" s="56" t="s">
        <v>8315</v>
      </c>
      <c r="S13" s="40">
        <v>65.16</v>
      </c>
    </row>
    <row r="14" spans="1:19" ht="116" x14ac:dyDescent="0.35">
      <c r="A14" s="34">
        <v>1288</v>
      </c>
      <c r="B14" s="30" t="s">
        <v>1289</v>
      </c>
      <c r="C14" s="35" t="s">
        <v>5398</v>
      </c>
      <c r="D14" s="49">
        <v>4000</v>
      </c>
      <c r="E14" s="50">
        <v>4018</v>
      </c>
      <c r="F14" s="34" t="s">
        <v>8218</v>
      </c>
      <c r="G14" s="34" t="s">
        <v>8223</v>
      </c>
      <c r="H14" s="34" t="s">
        <v>8245</v>
      </c>
      <c r="I14" s="34">
        <v>1470801600</v>
      </c>
      <c r="J14" s="34">
        <v>1468122163</v>
      </c>
      <c r="K14" s="51">
        <v>42561.154664351852</v>
      </c>
      <c r="L14" s="51">
        <v>42592.166666666672</v>
      </c>
      <c r="M14" s="34" t="b">
        <v>0</v>
      </c>
      <c r="N14" s="34">
        <v>61</v>
      </c>
      <c r="O14" s="34" t="b">
        <v>1</v>
      </c>
      <c r="P14" s="34" t="s">
        <v>8269</v>
      </c>
      <c r="Q14" s="52" t="s">
        <v>8314</v>
      </c>
      <c r="R14" s="52" t="s">
        <v>8315</v>
      </c>
      <c r="S14" s="34">
        <v>65.87</v>
      </c>
    </row>
    <row r="15" spans="1:19" ht="87" x14ac:dyDescent="0.35">
      <c r="A15" s="40">
        <v>1289</v>
      </c>
      <c r="B15" s="31" t="s">
        <v>1290</v>
      </c>
      <c r="C15" s="36" t="s">
        <v>5399</v>
      </c>
      <c r="D15" s="53">
        <v>1500</v>
      </c>
      <c r="E15" s="54">
        <v>1876</v>
      </c>
      <c r="F15" s="40" t="s">
        <v>8218</v>
      </c>
      <c r="G15" s="40" t="s">
        <v>8223</v>
      </c>
      <c r="H15" s="40" t="s">
        <v>8245</v>
      </c>
      <c r="I15" s="40">
        <v>1483499645</v>
      </c>
      <c r="J15" s="40">
        <v>1480907645</v>
      </c>
      <c r="K15" s="55">
        <v>42709.134780092587</v>
      </c>
      <c r="L15" s="55">
        <v>42739.134780092587</v>
      </c>
      <c r="M15" s="40" t="b">
        <v>0</v>
      </c>
      <c r="N15" s="40">
        <v>52</v>
      </c>
      <c r="O15" s="40" t="b">
        <v>1</v>
      </c>
      <c r="P15" s="40" t="s">
        <v>8269</v>
      </c>
      <c r="Q15" s="56" t="s">
        <v>8314</v>
      </c>
      <c r="R15" s="56" t="s">
        <v>8315</v>
      </c>
      <c r="S15" s="40">
        <v>36.08</v>
      </c>
    </row>
    <row r="16" spans="1:19" ht="58" x14ac:dyDescent="0.35">
      <c r="A16" s="34">
        <v>1290</v>
      </c>
      <c r="B16" s="30" t="s">
        <v>1291</v>
      </c>
      <c r="C16" s="35" t="s">
        <v>5400</v>
      </c>
      <c r="D16" s="49">
        <v>3500</v>
      </c>
      <c r="E16" s="50">
        <v>3800</v>
      </c>
      <c r="F16" s="34" t="s">
        <v>8218</v>
      </c>
      <c r="G16" s="34" t="s">
        <v>8223</v>
      </c>
      <c r="H16" s="34" t="s">
        <v>8245</v>
      </c>
      <c r="I16" s="34">
        <v>1429772340</v>
      </c>
      <c r="J16" s="34">
        <v>1427121931</v>
      </c>
      <c r="K16" s="51">
        <v>42086.614942129629</v>
      </c>
      <c r="L16" s="51">
        <v>42117.290972222225</v>
      </c>
      <c r="M16" s="34" t="b">
        <v>0</v>
      </c>
      <c r="N16" s="34">
        <v>86</v>
      </c>
      <c r="O16" s="34" t="b">
        <v>1</v>
      </c>
      <c r="P16" s="34" t="s">
        <v>8269</v>
      </c>
      <c r="Q16" s="52" t="s">
        <v>8314</v>
      </c>
      <c r="R16" s="52" t="s">
        <v>8315</v>
      </c>
      <c r="S16" s="34">
        <v>44.19</v>
      </c>
    </row>
    <row r="17" spans="1:19" ht="116" x14ac:dyDescent="0.35">
      <c r="A17" s="40">
        <v>1291</v>
      </c>
      <c r="B17" s="31" t="s">
        <v>1292</v>
      </c>
      <c r="C17" s="36" t="s">
        <v>5401</v>
      </c>
      <c r="D17" s="53">
        <v>3000</v>
      </c>
      <c r="E17" s="54">
        <v>4371</v>
      </c>
      <c r="F17" s="40" t="s">
        <v>8218</v>
      </c>
      <c r="G17" s="40" t="s">
        <v>8223</v>
      </c>
      <c r="H17" s="40" t="s">
        <v>8245</v>
      </c>
      <c r="I17" s="40">
        <v>1428390000</v>
      </c>
      <c r="J17" s="40">
        <v>1425224391</v>
      </c>
      <c r="K17" s="55">
        <v>42064.652673611112</v>
      </c>
      <c r="L17" s="55">
        <v>42101.291666666672</v>
      </c>
      <c r="M17" s="40" t="b">
        <v>0</v>
      </c>
      <c r="N17" s="40">
        <v>42</v>
      </c>
      <c r="O17" s="40" t="b">
        <v>1</v>
      </c>
      <c r="P17" s="40" t="s">
        <v>8269</v>
      </c>
      <c r="Q17" s="56" t="s">
        <v>8314</v>
      </c>
      <c r="R17" s="56" t="s">
        <v>8315</v>
      </c>
      <c r="S17" s="40">
        <v>104.07</v>
      </c>
    </row>
    <row r="18" spans="1:19" ht="116" x14ac:dyDescent="0.35">
      <c r="A18" s="34">
        <v>1293</v>
      </c>
      <c r="B18" s="30" t="s">
        <v>1294</v>
      </c>
      <c r="C18" s="35" t="s">
        <v>5403</v>
      </c>
      <c r="D18" s="49">
        <v>15000</v>
      </c>
      <c r="E18" s="50">
        <v>15335</v>
      </c>
      <c r="F18" s="34" t="s">
        <v>8218</v>
      </c>
      <c r="G18" s="34" t="s">
        <v>8223</v>
      </c>
      <c r="H18" s="34" t="s">
        <v>8245</v>
      </c>
      <c r="I18" s="34">
        <v>1447523371</v>
      </c>
      <c r="J18" s="34">
        <v>1444927771</v>
      </c>
      <c r="K18" s="51">
        <v>42292.701053240744</v>
      </c>
      <c r="L18" s="51">
        <v>42322.742719907401</v>
      </c>
      <c r="M18" s="34" t="b">
        <v>0</v>
      </c>
      <c r="N18" s="34">
        <v>120</v>
      </c>
      <c r="O18" s="34" t="b">
        <v>1</v>
      </c>
      <c r="P18" s="34" t="s">
        <v>8269</v>
      </c>
      <c r="Q18" s="52" t="s">
        <v>8314</v>
      </c>
      <c r="R18" s="52" t="s">
        <v>8315</v>
      </c>
      <c r="S18" s="34">
        <v>127.79</v>
      </c>
    </row>
    <row r="19" spans="1:19" ht="116" x14ac:dyDescent="0.35">
      <c r="A19" s="40">
        <v>1297</v>
      </c>
      <c r="B19" s="31" t="s">
        <v>1298</v>
      </c>
      <c r="C19" s="36" t="s">
        <v>5407</v>
      </c>
      <c r="D19" s="53">
        <v>20000</v>
      </c>
      <c r="E19" s="54">
        <v>21905</v>
      </c>
      <c r="F19" s="40" t="s">
        <v>8218</v>
      </c>
      <c r="G19" s="40" t="s">
        <v>8223</v>
      </c>
      <c r="H19" s="40" t="s">
        <v>8245</v>
      </c>
      <c r="I19" s="40">
        <v>1462125358</v>
      </c>
      <c r="J19" s="40">
        <v>1459533358</v>
      </c>
      <c r="K19" s="55">
        <v>42461.747199074074</v>
      </c>
      <c r="L19" s="55">
        <v>42491.747199074074</v>
      </c>
      <c r="M19" s="40" t="b">
        <v>0</v>
      </c>
      <c r="N19" s="40">
        <v>238</v>
      </c>
      <c r="O19" s="40" t="b">
        <v>1</v>
      </c>
      <c r="P19" s="40" t="s">
        <v>8269</v>
      </c>
      <c r="Q19" s="56" t="s">
        <v>8314</v>
      </c>
      <c r="R19" s="56" t="s">
        <v>8315</v>
      </c>
      <c r="S19" s="40">
        <v>92.04</v>
      </c>
    </row>
    <row r="20" spans="1:19" ht="87" x14ac:dyDescent="0.35">
      <c r="A20" s="34">
        <v>1299</v>
      </c>
      <c r="B20" s="30" t="s">
        <v>1300</v>
      </c>
      <c r="C20" s="35" t="s">
        <v>5409</v>
      </c>
      <c r="D20" s="49">
        <v>3500</v>
      </c>
      <c r="E20" s="50">
        <v>4340</v>
      </c>
      <c r="F20" s="34" t="s">
        <v>8218</v>
      </c>
      <c r="G20" s="34" t="s">
        <v>8223</v>
      </c>
      <c r="H20" s="34" t="s">
        <v>8245</v>
      </c>
      <c r="I20" s="34">
        <v>1436902359</v>
      </c>
      <c r="J20" s="34">
        <v>1434310359</v>
      </c>
      <c r="K20" s="51">
        <v>42169.814340277779</v>
      </c>
      <c r="L20" s="51">
        <v>42199.814340277779</v>
      </c>
      <c r="M20" s="34" t="b">
        <v>0</v>
      </c>
      <c r="N20" s="34">
        <v>32</v>
      </c>
      <c r="O20" s="34" t="b">
        <v>1</v>
      </c>
      <c r="P20" s="34" t="s">
        <v>8269</v>
      </c>
      <c r="Q20" s="52" t="s">
        <v>8314</v>
      </c>
      <c r="R20" s="52" t="s">
        <v>8315</v>
      </c>
      <c r="S20" s="34">
        <v>135.63</v>
      </c>
    </row>
    <row r="21" spans="1:19" ht="101.5" x14ac:dyDescent="0.35">
      <c r="A21" s="40">
        <v>1300</v>
      </c>
      <c r="B21" s="31" t="s">
        <v>1301</v>
      </c>
      <c r="C21" s="36" t="s">
        <v>5410</v>
      </c>
      <c r="D21" s="53">
        <v>3000</v>
      </c>
      <c r="E21" s="54">
        <v>4050</v>
      </c>
      <c r="F21" s="40" t="s">
        <v>8218</v>
      </c>
      <c r="G21" s="40" t="s">
        <v>8223</v>
      </c>
      <c r="H21" s="40" t="s">
        <v>8245</v>
      </c>
      <c r="I21" s="40">
        <v>1464807420</v>
      </c>
      <c r="J21" s="40">
        <v>1461427938</v>
      </c>
      <c r="K21" s="55">
        <v>42483.675208333334</v>
      </c>
      <c r="L21" s="55">
        <v>42522.789583333331</v>
      </c>
      <c r="M21" s="40" t="b">
        <v>0</v>
      </c>
      <c r="N21" s="40">
        <v>24</v>
      </c>
      <c r="O21" s="40" t="b">
        <v>1</v>
      </c>
      <c r="P21" s="40" t="s">
        <v>8269</v>
      </c>
      <c r="Q21" s="56" t="s">
        <v>8314</v>
      </c>
      <c r="R21" s="56" t="s">
        <v>8315</v>
      </c>
      <c r="S21" s="40">
        <v>168.75</v>
      </c>
    </row>
    <row r="22" spans="1:19" ht="130.5" x14ac:dyDescent="0.35">
      <c r="A22" s="34">
        <v>1301</v>
      </c>
      <c r="B22" s="30" t="s">
        <v>1302</v>
      </c>
      <c r="C22" s="35" t="s">
        <v>5411</v>
      </c>
      <c r="D22" s="49">
        <v>2000</v>
      </c>
      <c r="E22" s="50">
        <v>2055</v>
      </c>
      <c r="F22" s="34" t="s">
        <v>8218</v>
      </c>
      <c r="G22" s="34" t="s">
        <v>8223</v>
      </c>
      <c r="H22" s="34" t="s">
        <v>8245</v>
      </c>
      <c r="I22" s="34">
        <v>1437447600</v>
      </c>
      <c r="J22" s="34">
        <v>1436551178</v>
      </c>
      <c r="K22" s="51">
        <v>42195.749745370369</v>
      </c>
      <c r="L22" s="51">
        <v>42206.125</v>
      </c>
      <c r="M22" s="34" t="b">
        <v>0</v>
      </c>
      <c r="N22" s="34">
        <v>29</v>
      </c>
      <c r="O22" s="34" t="b">
        <v>1</v>
      </c>
      <c r="P22" s="34" t="s">
        <v>8269</v>
      </c>
      <c r="Q22" s="52" t="s">
        <v>8314</v>
      </c>
      <c r="R22" s="52" t="s">
        <v>8315</v>
      </c>
      <c r="S22" s="34">
        <v>70.86</v>
      </c>
    </row>
    <row r="23" spans="1:19" ht="87" x14ac:dyDescent="0.35">
      <c r="A23" s="40">
        <v>1302</v>
      </c>
      <c r="B23" s="31" t="s">
        <v>1303</v>
      </c>
      <c r="C23" s="36" t="s">
        <v>5412</v>
      </c>
      <c r="D23" s="53">
        <v>2500</v>
      </c>
      <c r="E23" s="54">
        <v>2500</v>
      </c>
      <c r="F23" s="40" t="s">
        <v>8218</v>
      </c>
      <c r="G23" s="40" t="s">
        <v>8223</v>
      </c>
      <c r="H23" s="40" t="s">
        <v>8245</v>
      </c>
      <c r="I23" s="40">
        <v>1480559011</v>
      </c>
      <c r="J23" s="40">
        <v>1477963411</v>
      </c>
      <c r="K23" s="55">
        <v>42675.057997685188</v>
      </c>
      <c r="L23" s="55">
        <v>42705.099664351852</v>
      </c>
      <c r="M23" s="40" t="b">
        <v>0</v>
      </c>
      <c r="N23" s="40">
        <v>50</v>
      </c>
      <c r="O23" s="40" t="b">
        <v>1</v>
      </c>
      <c r="P23" s="40" t="s">
        <v>8269</v>
      </c>
      <c r="Q23" s="56" t="s">
        <v>8314</v>
      </c>
      <c r="R23" s="56" t="s">
        <v>8315</v>
      </c>
      <c r="S23" s="40">
        <v>50</v>
      </c>
    </row>
    <row r="24" spans="1:19" ht="72.5" x14ac:dyDescent="0.35">
      <c r="A24" s="34">
        <v>2781</v>
      </c>
      <c r="B24" s="30" t="s">
        <v>2781</v>
      </c>
      <c r="C24" s="35" t="s">
        <v>6891</v>
      </c>
      <c r="D24" s="49">
        <v>1250</v>
      </c>
      <c r="E24" s="50">
        <v>1316</v>
      </c>
      <c r="F24" s="34" t="s">
        <v>8218</v>
      </c>
      <c r="G24" s="34" t="s">
        <v>8223</v>
      </c>
      <c r="H24" s="34" t="s">
        <v>8245</v>
      </c>
      <c r="I24" s="34">
        <v>1423724400</v>
      </c>
      <c r="J24" s="34">
        <v>1421274954</v>
      </c>
      <c r="K24" s="51">
        <v>42018.94159722222</v>
      </c>
      <c r="L24" s="51">
        <v>42047.291666666672</v>
      </c>
      <c r="M24" s="34" t="b">
        <v>0</v>
      </c>
      <c r="N24" s="34">
        <v>28</v>
      </c>
      <c r="O24" s="34" t="b">
        <v>1</v>
      </c>
      <c r="P24" s="34" t="s">
        <v>8269</v>
      </c>
      <c r="Q24" s="52" t="s">
        <v>8314</v>
      </c>
      <c r="R24" s="52" t="s">
        <v>8315</v>
      </c>
      <c r="S24" s="34">
        <v>47</v>
      </c>
    </row>
    <row r="25" spans="1:19" ht="72.5" x14ac:dyDescent="0.35">
      <c r="A25" s="40">
        <v>2782</v>
      </c>
      <c r="B25" s="31" t="s">
        <v>2782</v>
      </c>
      <c r="C25" s="36" t="s">
        <v>6892</v>
      </c>
      <c r="D25" s="53">
        <v>1000</v>
      </c>
      <c r="E25" s="54">
        <v>1200</v>
      </c>
      <c r="F25" s="40" t="s">
        <v>8218</v>
      </c>
      <c r="G25" s="40" t="s">
        <v>8223</v>
      </c>
      <c r="H25" s="40" t="s">
        <v>8245</v>
      </c>
      <c r="I25" s="40">
        <v>1424149140</v>
      </c>
      <c r="J25" s="40">
        <v>1421964718</v>
      </c>
      <c r="K25" s="55">
        <v>42026.924976851849</v>
      </c>
      <c r="L25" s="55">
        <v>42052.207638888889</v>
      </c>
      <c r="M25" s="40" t="b">
        <v>0</v>
      </c>
      <c r="N25" s="40">
        <v>18</v>
      </c>
      <c r="O25" s="40" t="b">
        <v>1</v>
      </c>
      <c r="P25" s="40" t="s">
        <v>8269</v>
      </c>
      <c r="Q25" s="56" t="s">
        <v>8314</v>
      </c>
      <c r="R25" s="56" t="s">
        <v>8315</v>
      </c>
      <c r="S25" s="40">
        <v>66.67</v>
      </c>
    </row>
    <row r="26" spans="1:19" ht="101.5" x14ac:dyDescent="0.35">
      <c r="A26" s="34">
        <v>2784</v>
      </c>
      <c r="B26" s="30" t="s">
        <v>2784</v>
      </c>
      <c r="C26" s="35" t="s">
        <v>6894</v>
      </c>
      <c r="D26" s="49">
        <v>6000</v>
      </c>
      <c r="E26" s="50">
        <v>7140</v>
      </c>
      <c r="F26" s="34" t="s">
        <v>8218</v>
      </c>
      <c r="G26" s="34" t="s">
        <v>8223</v>
      </c>
      <c r="H26" s="34" t="s">
        <v>8245</v>
      </c>
      <c r="I26" s="34">
        <v>1414608843</v>
      </c>
      <c r="J26" s="34">
        <v>1412794443</v>
      </c>
      <c r="K26" s="51">
        <v>41920.787534722222</v>
      </c>
      <c r="L26" s="51">
        <v>41941.787534722222</v>
      </c>
      <c r="M26" s="34" t="b">
        <v>0</v>
      </c>
      <c r="N26" s="34">
        <v>108</v>
      </c>
      <c r="O26" s="34" t="b">
        <v>1</v>
      </c>
      <c r="P26" s="34" t="s">
        <v>8269</v>
      </c>
      <c r="Q26" s="52" t="s">
        <v>8314</v>
      </c>
      <c r="R26" s="52" t="s">
        <v>8315</v>
      </c>
      <c r="S26" s="34">
        <v>66.11</v>
      </c>
    </row>
    <row r="27" spans="1:19" ht="101.5" x14ac:dyDescent="0.35">
      <c r="A27" s="40">
        <v>2785</v>
      </c>
      <c r="B27" s="31" t="s">
        <v>2785</v>
      </c>
      <c r="C27" s="36" t="s">
        <v>6895</v>
      </c>
      <c r="D27" s="53">
        <v>5000</v>
      </c>
      <c r="E27" s="54">
        <v>5234</v>
      </c>
      <c r="F27" s="40" t="s">
        <v>8218</v>
      </c>
      <c r="G27" s="40" t="s">
        <v>8223</v>
      </c>
      <c r="H27" s="40" t="s">
        <v>8245</v>
      </c>
      <c r="I27" s="40">
        <v>1470430800</v>
      </c>
      <c r="J27" s="40">
        <v>1467865967</v>
      </c>
      <c r="K27" s="55">
        <v>42558.189432870371</v>
      </c>
      <c r="L27" s="55">
        <v>42587.875</v>
      </c>
      <c r="M27" s="40" t="b">
        <v>0</v>
      </c>
      <c r="N27" s="40">
        <v>142</v>
      </c>
      <c r="O27" s="40" t="b">
        <v>1</v>
      </c>
      <c r="P27" s="40" t="s">
        <v>8269</v>
      </c>
      <c r="Q27" s="56" t="s">
        <v>8314</v>
      </c>
      <c r="R27" s="56" t="s">
        <v>8315</v>
      </c>
      <c r="S27" s="40">
        <v>36.86</v>
      </c>
    </row>
    <row r="28" spans="1:19" ht="116" x14ac:dyDescent="0.35">
      <c r="A28" s="34">
        <v>2787</v>
      </c>
      <c r="B28" s="30" t="s">
        <v>2787</v>
      </c>
      <c r="C28" s="35" t="s">
        <v>6897</v>
      </c>
      <c r="D28" s="49">
        <v>1000</v>
      </c>
      <c r="E28" s="50">
        <v>1197</v>
      </c>
      <c r="F28" s="34" t="s">
        <v>8218</v>
      </c>
      <c r="G28" s="34" t="s">
        <v>8223</v>
      </c>
      <c r="H28" s="34" t="s">
        <v>8245</v>
      </c>
      <c r="I28" s="34">
        <v>1405658752</v>
      </c>
      <c r="J28" s="34">
        <v>1403066752</v>
      </c>
      <c r="K28" s="51">
        <v>41808.198518518519</v>
      </c>
      <c r="L28" s="51">
        <v>41838.198518518519</v>
      </c>
      <c r="M28" s="34" t="b">
        <v>0</v>
      </c>
      <c r="N28" s="34">
        <v>38</v>
      </c>
      <c r="O28" s="34" t="b">
        <v>1</v>
      </c>
      <c r="P28" s="34" t="s">
        <v>8269</v>
      </c>
      <c r="Q28" s="52" t="s">
        <v>8314</v>
      </c>
      <c r="R28" s="52" t="s">
        <v>8315</v>
      </c>
      <c r="S28" s="34">
        <v>31.5</v>
      </c>
    </row>
    <row r="29" spans="1:19" ht="87" x14ac:dyDescent="0.35">
      <c r="A29" s="40">
        <v>2788</v>
      </c>
      <c r="B29" s="31" t="s">
        <v>2788</v>
      </c>
      <c r="C29" s="36" t="s">
        <v>6898</v>
      </c>
      <c r="D29" s="53">
        <v>2000</v>
      </c>
      <c r="E29" s="54">
        <v>2050</v>
      </c>
      <c r="F29" s="40" t="s">
        <v>8218</v>
      </c>
      <c r="G29" s="40" t="s">
        <v>8223</v>
      </c>
      <c r="H29" s="40" t="s">
        <v>8245</v>
      </c>
      <c r="I29" s="40">
        <v>1469811043</v>
      </c>
      <c r="J29" s="40">
        <v>1467219043</v>
      </c>
      <c r="K29" s="55">
        <v>42550.701886574068</v>
      </c>
      <c r="L29" s="55">
        <v>42580.701886574068</v>
      </c>
      <c r="M29" s="40" t="b">
        <v>0</v>
      </c>
      <c r="N29" s="40">
        <v>20</v>
      </c>
      <c r="O29" s="40" t="b">
        <v>1</v>
      </c>
      <c r="P29" s="40" t="s">
        <v>8269</v>
      </c>
      <c r="Q29" s="56" t="s">
        <v>8314</v>
      </c>
      <c r="R29" s="56" t="s">
        <v>8315</v>
      </c>
      <c r="S29" s="40">
        <v>102.5</v>
      </c>
    </row>
    <row r="30" spans="1:19" ht="58" x14ac:dyDescent="0.35">
      <c r="A30" s="34">
        <v>2789</v>
      </c>
      <c r="B30" s="30" t="s">
        <v>2789</v>
      </c>
      <c r="C30" s="35" t="s">
        <v>6899</v>
      </c>
      <c r="D30" s="49">
        <v>3000</v>
      </c>
      <c r="E30" s="50">
        <v>3035</v>
      </c>
      <c r="F30" s="34" t="s">
        <v>8218</v>
      </c>
      <c r="G30" s="34" t="s">
        <v>8223</v>
      </c>
      <c r="H30" s="34" t="s">
        <v>8245</v>
      </c>
      <c r="I30" s="34">
        <v>1426132800</v>
      </c>
      <c r="J30" s="34">
        <v>1424477934</v>
      </c>
      <c r="K30" s="51">
        <v>42056.013124999998</v>
      </c>
      <c r="L30" s="51">
        <v>42075.166666666672</v>
      </c>
      <c r="M30" s="34" t="b">
        <v>0</v>
      </c>
      <c r="N30" s="34">
        <v>24</v>
      </c>
      <c r="O30" s="34" t="b">
        <v>1</v>
      </c>
      <c r="P30" s="34" t="s">
        <v>8269</v>
      </c>
      <c r="Q30" s="52" t="s">
        <v>8314</v>
      </c>
      <c r="R30" s="52" t="s">
        <v>8315</v>
      </c>
      <c r="S30" s="34">
        <v>126.46</v>
      </c>
    </row>
    <row r="31" spans="1:19" ht="101.5" x14ac:dyDescent="0.35">
      <c r="A31" s="40">
        <v>2790</v>
      </c>
      <c r="B31" s="31" t="s">
        <v>2790</v>
      </c>
      <c r="C31" s="36" t="s">
        <v>6900</v>
      </c>
      <c r="D31" s="53">
        <v>3000</v>
      </c>
      <c r="E31" s="54">
        <v>3160</v>
      </c>
      <c r="F31" s="40" t="s">
        <v>8218</v>
      </c>
      <c r="G31" s="40" t="s">
        <v>8223</v>
      </c>
      <c r="H31" s="40" t="s">
        <v>8245</v>
      </c>
      <c r="I31" s="40">
        <v>1423693903</v>
      </c>
      <c r="J31" s="40">
        <v>1421101903</v>
      </c>
      <c r="K31" s="55">
        <v>42016.938692129625</v>
      </c>
      <c r="L31" s="55">
        <v>42046.938692129625</v>
      </c>
      <c r="M31" s="40" t="b">
        <v>0</v>
      </c>
      <c r="N31" s="40">
        <v>66</v>
      </c>
      <c r="O31" s="40" t="b">
        <v>1</v>
      </c>
      <c r="P31" s="40" t="s">
        <v>8269</v>
      </c>
      <c r="Q31" s="56" t="s">
        <v>8314</v>
      </c>
      <c r="R31" s="56" t="s">
        <v>8315</v>
      </c>
      <c r="S31" s="40">
        <v>47.88</v>
      </c>
    </row>
    <row r="32" spans="1:19" ht="101.5" x14ac:dyDescent="0.35">
      <c r="A32" s="34">
        <v>2791</v>
      </c>
      <c r="B32" s="30" t="s">
        <v>2791</v>
      </c>
      <c r="C32" s="35" t="s">
        <v>6901</v>
      </c>
      <c r="D32" s="49">
        <v>2000</v>
      </c>
      <c r="E32" s="50">
        <v>2050</v>
      </c>
      <c r="F32" s="34" t="s">
        <v>8218</v>
      </c>
      <c r="G32" s="34" t="s">
        <v>8223</v>
      </c>
      <c r="H32" s="34" t="s">
        <v>8245</v>
      </c>
      <c r="I32" s="34">
        <v>1473393600</v>
      </c>
      <c r="J32" s="34">
        <v>1470778559</v>
      </c>
      <c r="K32" s="51">
        <v>42591.899988425925</v>
      </c>
      <c r="L32" s="51">
        <v>42622.166666666672</v>
      </c>
      <c r="M32" s="34" t="b">
        <v>0</v>
      </c>
      <c r="N32" s="34">
        <v>28</v>
      </c>
      <c r="O32" s="34" t="b">
        <v>1</v>
      </c>
      <c r="P32" s="34" t="s">
        <v>8269</v>
      </c>
      <c r="Q32" s="52" t="s">
        <v>8314</v>
      </c>
      <c r="R32" s="52" t="s">
        <v>8315</v>
      </c>
      <c r="S32" s="34">
        <v>73.209999999999994</v>
      </c>
    </row>
    <row r="33" spans="1:19" ht="116" x14ac:dyDescent="0.35">
      <c r="A33" s="40">
        <v>2792</v>
      </c>
      <c r="B33" s="31" t="s">
        <v>2792</v>
      </c>
      <c r="C33" s="36" t="s">
        <v>6902</v>
      </c>
      <c r="D33" s="53">
        <v>2000</v>
      </c>
      <c r="E33" s="54">
        <v>2152</v>
      </c>
      <c r="F33" s="40" t="s">
        <v>8218</v>
      </c>
      <c r="G33" s="40" t="s">
        <v>8223</v>
      </c>
      <c r="H33" s="40" t="s">
        <v>8245</v>
      </c>
      <c r="I33" s="40">
        <v>1439357559</v>
      </c>
      <c r="J33" s="40">
        <v>1435469559</v>
      </c>
      <c r="K33" s="55">
        <v>42183.231006944443</v>
      </c>
      <c r="L33" s="55">
        <v>42228.231006944443</v>
      </c>
      <c r="M33" s="40" t="b">
        <v>0</v>
      </c>
      <c r="N33" s="40">
        <v>24</v>
      </c>
      <c r="O33" s="40" t="b">
        <v>1</v>
      </c>
      <c r="P33" s="40" t="s">
        <v>8269</v>
      </c>
      <c r="Q33" s="56" t="s">
        <v>8314</v>
      </c>
      <c r="R33" s="56" t="s">
        <v>8315</v>
      </c>
      <c r="S33" s="40">
        <v>89.67</v>
      </c>
    </row>
    <row r="34" spans="1:19" ht="87" x14ac:dyDescent="0.35">
      <c r="A34" s="34">
        <v>2795</v>
      </c>
      <c r="B34" s="30" t="s">
        <v>2795</v>
      </c>
      <c r="C34" s="35" t="s">
        <v>6905</v>
      </c>
      <c r="D34" s="49">
        <v>700</v>
      </c>
      <c r="E34" s="50">
        <v>730</v>
      </c>
      <c r="F34" s="34" t="s">
        <v>8218</v>
      </c>
      <c r="G34" s="34" t="s">
        <v>8223</v>
      </c>
      <c r="H34" s="34" t="s">
        <v>8245</v>
      </c>
      <c r="I34" s="34">
        <v>1402095600</v>
      </c>
      <c r="J34" s="34">
        <v>1400675841</v>
      </c>
      <c r="K34" s="51">
        <v>41780.525937500002</v>
      </c>
      <c r="L34" s="51">
        <v>41796.958333333336</v>
      </c>
      <c r="M34" s="34" t="b">
        <v>0</v>
      </c>
      <c r="N34" s="34">
        <v>20</v>
      </c>
      <c r="O34" s="34" t="b">
        <v>1</v>
      </c>
      <c r="P34" s="34" t="s">
        <v>8269</v>
      </c>
      <c r="Q34" s="52" t="s">
        <v>8314</v>
      </c>
      <c r="R34" s="52" t="s">
        <v>8315</v>
      </c>
      <c r="S34" s="34">
        <v>36.5</v>
      </c>
    </row>
    <row r="35" spans="1:19" ht="101.5" x14ac:dyDescent="0.35">
      <c r="A35" s="40">
        <v>2803</v>
      </c>
      <c r="B35" s="31" t="s">
        <v>2803</v>
      </c>
      <c r="C35" s="36" t="s">
        <v>6913</v>
      </c>
      <c r="D35" s="53">
        <v>10000</v>
      </c>
      <c r="E35" s="54">
        <v>12795</v>
      </c>
      <c r="F35" s="40" t="s">
        <v>8218</v>
      </c>
      <c r="G35" s="40" t="s">
        <v>8223</v>
      </c>
      <c r="H35" s="40" t="s">
        <v>8245</v>
      </c>
      <c r="I35" s="40">
        <v>1437004800</v>
      </c>
      <c r="J35" s="40">
        <v>1433295276</v>
      </c>
      <c r="K35" s="55">
        <v>42158.065694444449</v>
      </c>
      <c r="L35" s="55">
        <v>42201</v>
      </c>
      <c r="M35" s="40" t="b">
        <v>0</v>
      </c>
      <c r="N35" s="40">
        <v>141</v>
      </c>
      <c r="O35" s="40" t="b">
        <v>1</v>
      </c>
      <c r="P35" s="40" t="s">
        <v>8269</v>
      </c>
      <c r="Q35" s="56" t="s">
        <v>8314</v>
      </c>
      <c r="R35" s="56" t="s">
        <v>8315</v>
      </c>
      <c r="S35" s="40">
        <v>90.74</v>
      </c>
    </row>
    <row r="36" spans="1:19" ht="43.5" x14ac:dyDescent="0.35">
      <c r="A36" s="34">
        <v>2807</v>
      </c>
      <c r="B36" s="30" t="s">
        <v>2807</v>
      </c>
      <c r="C36" s="35" t="s">
        <v>6917</v>
      </c>
      <c r="D36" s="49">
        <v>5000</v>
      </c>
      <c r="E36" s="50">
        <v>6300</v>
      </c>
      <c r="F36" s="34" t="s">
        <v>8218</v>
      </c>
      <c r="G36" s="34" t="s">
        <v>8223</v>
      </c>
      <c r="H36" s="34" t="s">
        <v>8245</v>
      </c>
      <c r="I36" s="34">
        <v>1435611438</v>
      </c>
      <c r="J36" s="34">
        <v>1433019438</v>
      </c>
      <c r="K36" s="51">
        <v>42154.873124999998</v>
      </c>
      <c r="L36" s="51">
        <v>42184.873124999998</v>
      </c>
      <c r="M36" s="34" t="b">
        <v>0</v>
      </c>
      <c r="N36" s="34">
        <v>93</v>
      </c>
      <c r="O36" s="34" t="b">
        <v>1</v>
      </c>
      <c r="P36" s="34" t="s">
        <v>8269</v>
      </c>
      <c r="Q36" s="52" t="s">
        <v>8314</v>
      </c>
      <c r="R36" s="52" t="s">
        <v>8315</v>
      </c>
      <c r="S36" s="34">
        <v>67.739999999999995</v>
      </c>
    </row>
    <row r="37" spans="1:19" ht="116" x14ac:dyDescent="0.35">
      <c r="A37" s="40">
        <v>2808</v>
      </c>
      <c r="B37" s="31" t="s">
        <v>2808</v>
      </c>
      <c r="C37" s="36" t="s">
        <v>6918</v>
      </c>
      <c r="D37" s="53">
        <v>4500</v>
      </c>
      <c r="E37" s="54">
        <v>4511</v>
      </c>
      <c r="F37" s="40" t="s">
        <v>8218</v>
      </c>
      <c r="G37" s="40" t="s">
        <v>8223</v>
      </c>
      <c r="H37" s="40" t="s">
        <v>8245</v>
      </c>
      <c r="I37" s="40">
        <v>1440274735</v>
      </c>
      <c r="J37" s="40">
        <v>1437682735</v>
      </c>
      <c r="K37" s="55">
        <v>42208.84646990741</v>
      </c>
      <c r="L37" s="55">
        <v>42238.84646990741</v>
      </c>
      <c r="M37" s="40" t="b">
        <v>0</v>
      </c>
      <c r="N37" s="40">
        <v>69</v>
      </c>
      <c r="O37" s="40" t="b">
        <v>1</v>
      </c>
      <c r="P37" s="40" t="s">
        <v>8269</v>
      </c>
      <c r="Q37" s="56" t="s">
        <v>8314</v>
      </c>
      <c r="R37" s="56" t="s">
        <v>8315</v>
      </c>
      <c r="S37" s="40">
        <v>65.38</v>
      </c>
    </row>
    <row r="38" spans="1:19" ht="116" x14ac:dyDescent="0.35">
      <c r="A38" s="34">
        <v>2809</v>
      </c>
      <c r="B38" s="30" t="s">
        <v>2809</v>
      </c>
      <c r="C38" s="35" t="s">
        <v>6919</v>
      </c>
      <c r="D38" s="49">
        <v>2500</v>
      </c>
      <c r="E38" s="50">
        <v>2560</v>
      </c>
      <c r="F38" s="34" t="s">
        <v>8218</v>
      </c>
      <c r="G38" s="34" t="s">
        <v>8223</v>
      </c>
      <c r="H38" s="34" t="s">
        <v>8245</v>
      </c>
      <c r="I38" s="34">
        <v>1459348740</v>
      </c>
      <c r="J38" s="34">
        <v>1458647725</v>
      </c>
      <c r="K38" s="51">
        <v>42451.496817129635</v>
      </c>
      <c r="L38" s="51">
        <v>42459.610416666663</v>
      </c>
      <c r="M38" s="34" t="b">
        <v>0</v>
      </c>
      <c r="N38" s="34">
        <v>21</v>
      </c>
      <c r="O38" s="34" t="b">
        <v>1</v>
      </c>
      <c r="P38" s="34" t="s">
        <v>8269</v>
      </c>
      <c r="Q38" s="52" t="s">
        <v>8314</v>
      </c>
      <c r="R38" s="52" t="s">
        <v>8315</v>
      </c>
      <c r="S38" s="34">
        <v>121.9</v>
      </c>
    </row>
    <row r="39" spans="1:19" ht="116" x14ac:dyDescent="0.35">
      <c r="A39" s="40">
        <v>2810</v>
      </c>
      <c r="B39" s="31" t="s">
        <v>2810</v>
      </c>
      <c r="C39" s="36" t="s">
        <v>6920</v>
      </c>
      <c r="D39" s="53">
        <v>2500</v>
      </c>
      <c r="E39" s="54">
        <v>2705</v>
      </c>
      <c r="F39" s="40" t="s">
        <v>8218</v>
      </c>
      <c r="G39" s="40" t="s">
        <v>8223</v>
      </c>
      <c r="H39" s="40" t="s">
        <v>8245</v>
      </c>
      <c r="I39" s="40">
        <v>1401595140</v>
      </c>
      <c r="J39" s="40">
        <v>1398828064</v>
      </c>
      <c r="K39" s="55">
        <v>41759.13962962963</v>
      </c>
      <c r="L39" s="55">
        <v>41791.165972222225</v>
      </c>
      <c r="M39" s="40" t="b">
        <v>0</v>
      </c>
      <c r="N39" s="40">
        <v>57</v>
      </c>
      <c r="O39" s="40" t="b">
        <v>1</v>
      </c>
      <c r="P39" s="40" t="s">
        <v>8269</v>
      </c>
      <c r="Q39" s="56" t="s">
        <v>8314</v>
      </c>
      <c r="R39" s="56" t="s">
        <v>8315</v>
      </c>
      <c r="S39" s="40">
        <v>47.46</v>
      </c>
    </row>
    <row r="40" spans="1:19" ht="101.5" x14ac:dyDescent="0.35">
      <c r="A40" s="34">
        <v>2813</v>
      </c>
      <c r="B40" s="30" t="s">
        <v>2813</v>
      </c>
      <c r="C40" s="35" t="s">
        <v>6923</v>
      </c>
      <c r="D40" s="49">
        <v>2800</v>
      </c>
      <c r="E40" s="50">
        <v>3572.12</v>
      </c>
      <c r="F40" s="34" t="s">
        <v>8218</v>
      </c>
      <c r="G40" s="34" t="s">
        <v>8223</v>
      </c>
      <c r="H40" s="34" t="s">
        <v>8245</v>
      </c>
      <c r="I40" s="34">
        <v>1481737761</v>
      </c>
      <c r="J40" s="34">
        <v>1479577761</v>
      </c>
      <c r="K40" s="51">
        <v>42693.742604166662</v>
      </c>
      <c r="L40" s="51">
        <v>42718.742604166662</v>
      </c>
      <c r="M40" s="34" t="b">
        <v>0</v>
      </c>
      <c r="N40" s="34">
        <v>96</v>
      </c>
      <c r="O40" s="34" t="b">
        <v>1</v>
      </c>
      <c r="P40" s="34" t="s">
        <v>8269</v>
      </c>
      <c r="Q40" s="52" t="s">
        <v>8314</v>
      </c>
      <c r="R40" s="52" t="s">
        <v>8315</v>
      </c>
      <c r="S40" s="34">
        <v>37.21</v>
      </c>
    </row>
    <row r="41" spans="1:19" ht="87" x14ac:dyDescent="0.35">
      <c r="A41" s="40">
        <v>2818</v>
      </c>
      <c r="B41" s="31" t="s">
        <v>2818</v>
      </c>
      <c r="C41" s="36" t="s">
        <v>6928</v>
      </c>
      <c r="D41" s="53">
        <v>10000</v>
      </c>
      <c r="E41" s="54">
        <v>10603</v>
      </c>
      <c r="F41" s="40" t="s">
        <v>8218</v>
      </c>
      <c r="G41" s="40" t="s">
        <v>8223</v>
      </c>
      <c r="H41" s="40" t="s">
        <v>8245</v>
      </c>
      <c r="I41" s="40">
        <v>1443018086</v>
      </c>
      <c r="J41" s="40">
        <v>1441290086</v>
      </c>
      <c r="K41" s="55">
        <v>42250.598217592589</v>
      </c>
      <c r="L41" s="55">
        <v>42270.598217592589</v>
      </c>
      <c r="M41" s="40" t="b">
        <v>0</v>
      </c>
      <c r="N41" s="40">
        <v>102</v>
      </c>
      <c r="O41" s="40" t="b">
        <v>1</v>
      </c>
      <c r="P41" s="40" t="s">
        <v>8269</v>
      </c>
      <c r="Q41" s="56" t="s">
        <v>8314</v>
      </c>
      <c r="R41" s="56" t="s">
        <v>8315</v>
      </c>
      <c r="S41" s="40">
        <v>103.95</v>
      </c>
    </row>
    <row r="42" spans="1:19" ht="116" x14ac:dyDescent="0.35">
      <c r="A42" s="34">
        <v>2822</v>
      </c>
      <c r="B42" s="30" t="s">
        <v>2822</v>
      </c>
      <c r="C42" s="35" t="s">
        <v>6932</v>
      </c>
      <c r="D42" s="49">
        <v>6000</v>
      </c>
      <c r="E42" s="50">
        <v>6000</v>
      </c>
      <c r="F42" s="34" t="s">
        <v>8218</v>
      </c>
      <c r="G42" s="34" t="s">
        <v>8223</v>
      </c>
      <c r="H42" s="34" t="s">
        <v>8245</v>
      </c>
      <c r="I42" s="34">
        <v>1427469892</v>
      </c>
      <c r="J42" s="34">
        <v>1424881492</v>
      </c>
      <c r="K42" s="51">
        <v>42060.683935185181</v>
      </c>
      <c r="L42" s="51">
        <v>42090.642268518524</v>
      </c>
      <c r="M42" s="34" t="b">
        <v>0</v>
      </c>
      <c r="N42" s="34">
        <v>94</v>
      </c>
      <c r="O42" s="34" t="b">
        <v>1</v>
      </c>
      <c r="P42" s="34" t="s">
        <v>8269</v>
      </c>
      <c r="Q42" s="52" t="s">
        <v>8314</v>
      </c>
      <c r="R42" s="52" t="s">
        <v>8315</v>
      </c>
      <c r="S42" s="34">
        <v>63.83</v>
      </c>
    </row>
    <row r="43" spans="1:19" ht="87" x14ac:dyDescent="0.35">
      <c r="A43" s="40">
        <v>2824</v>
      </c>
      <c r="B43" s="31" t="s">
        <v>2824</v>
      </c>
      <c r="C43" s="36" t="s">
        <v>6934</v>
      </c>
      <c r="D43" s="53">
        <v>650</v>
      </c>
      <c r="E43" s="54">
        <v>760</v>
      </c>
      <c r="F43" s="40" t="s">
        <v>8218</v>
      </c>
      <c r="G43" s="40" t="s">
        <v>8223</v>
      </c>
      <c r="H43" s="40" t="s">
        <v>8245</v>
      </c>
      <c r="I43" s="40">
        <v>1434159780</v>
      </c>
      <c r="J43" s="40">
        <v>1431412196</v>
      </c>
      <c r="K43" s="55">
        <v>42136.270787037036</v>
      </c>
      <c r="L43" s="55">
        <v>42168.071527777778</v>
      </c>
      <c r="M43" s="40" t="b">
        <v>0</v>
      </c>
      <c r="N43" s="40">
        <v>15</v>
      </c>
      <c r="O43" s="40" t="b">
        <v>1</v>
      </c>
      <c r="P43" s="40" t="s">
        <v>8269</v>
      </c>
      <c r="Q43" s="56" t="s">
        <v>8314</v>
      </c>
      <c r="R43" s="56" t="s">
        <v>8315</v>
      </c>
      <c r="S43" s="40">
        <v>50.67</v>
      </c>
    </row>
    <row r="44" spans="1:19" ht="116" x14ac:dyDescent="0.35">
      <c r="A44" s="34">
        <v>2826</v>
      </c>
      <c r="B44" s="30" t="s">
        <v>2826</v>
      </c>
      <c r="C44" s="35" t="s">
        <v>6936</v>
      </c>
      <c r="D44" s="49">
        <v>2000</v>
      </c>
      <c r="E44" s="50">
        <v>2155</v>
      </c>
      <c r="F44" s="34" t="s">
        <v>8218</v>
      </c>
      <c r="G44" s="34" t="s">
        <v>8223</v>
      </c>
      <c r="H44" s="34" t="s">
        <v>8245</v>
      </c>
      <c r="I44" s="34">
        <v>1436511600</v>
      </c>
      <c r="J44" s="34">
        <v>1434415812</v>
      </c>
      <c r="K44" s="51">
        <v>42171.034861111111</v>
      </c>
      <c r="L44" s="51">
        <v>42195.291666666672</v>
      </c>
      <c r="M44" s="34" t="b">
        <v>0</v>
      </c>
      <c r="N44" s="34">
        <v>19</v>
      </c>
      <c r="O44" s="34" t="b">
        <v>1</v>
      </c>
      <c r="P44" s="34" t="s">
        <v>8269</v>
      </c>
      <c r="Q44" s="52" t="s">
        <v>8314</v>
      </c>
      <c r="R44" s="52" t="s">
        <v>8315</v>
      </c>
      <c r="S44" s="34">
        <v>113.42</v>
      </c>
    </row>
    <row r="45" spans="1:19" ht="116" x14ac:dyDescent="0.35">
      <c r="A45" s="40">
        <v>2827</v>
      </c>
      <c r="B45" s="31" t="s">
        <v>2827</v>
      </c>
      <c r="C45" s="36" t="s">
        <v>6937</v>
      </c>
      <c r="D45" s="53">
        <v>2000</v>
      </c>
      <c r="E45" s="54">
        <v>2405</v>
      </c>
      <c r="F45" s="40" t="s">
        <v>8218</v>
      </c>
      <c r="G45" s="40" t="s">
        <v>8223</v>
      </c>
      <c r="H45" s="40" t="s">
        <v>8245</v>
      </c>
      <c r="I45" s="40">
        <v>1464971400</v>
      </c>
      <c r="J45" s="40">
        <v>1462379066</v>
      </c>
      <c r="K45" s="55">
        <v>42494.683634259258</v>
      </c>
      <c r="L45" s="55">
        <v>42524.6875</v>
      </c>
      <c r="M45" s="40" t="b">
        <v>0</v>
      </c>
      <c r="N45" s="40">
        <v>23</v>
      </c>
      <c r="O45" s="40" t="b">
        <v>1</v>
      </c>
      <c r="P45" s="40" t="s">
        <v>8269</v>
      </c>
      <c r="Q45" s="56" t="s">
        <v>8314</v>
      </c>
      <c r="R45" s="56" t="s">
        <v>8315</v>
      </c>
      <c r="S45" s="40">
        <v>104.57</v>
      </c>
    </row>
    <row r="46" spans="1:19" ht="72.5" x14ac:dyDescent="0.35">
      <c r="A46" s="34">
        <v>2830</v>
      </c>
      <c r="B46" s="30" t="s">
        <v>2830</v>
      </c>
      <c r="C46" s="35" t="s">
        <v>6940</v>
      </c>
      <c r="D46" s="49">
        <v>3000</v>
      </c>
      <c r="E46" s="50">
        <v>3000</v>
      </c>
      <c r="F46" s="34" t="s">
        <v>8218</v>
      </c>
      <c r="G46" s="34" t="s">
        <v>8223</v>
      </c>
      <c r="H46" s="34" t="s">
        <v>8245</v>
      </c>
      <c r="I46" s="34">
        <v>1399867140</v>
      </c>
      <c r="J46" s="34">
        <v>1398802148</v>
      </c>
      <c r="K46" s="51">
        <v>41758.839675925927</v>
      </c>
      <c r="L46" s="51">
        <v>41771.165972222225</v>
      </c>
      <c r="M46" s="34" t="b">
        <v>0</v>
      </c>
      <c r="N46" s="34">
        <v>11</v>
      </c>
      <c r="O46" s="34" t="b">
        <v>1</v>
      </c>
      <c r="P46" s="34" t="s">
        <v>8269</v>
      </c>
      <c r="Q46" s="52" t="s">
        <v>8314</v>
      </c>
      <c r="R46" s="52" t="s">
        <v>8315</v>
      </c>
      <c r="S46" s="34">
        <v>272.73</v>
      </c>
    </row>
    <row r="47" spans="1:19" ht="87" x14ac:dyDescent="0.35">
      <c r="A47" s="40">
        <v>2831</v>
      </c>
      <c r="B47" s="31" t="s">
        <v>2831</v>
      </c>
      <c r="C47" s="36" t="s">
        <v>6941</v>
      </c>
      <c r="D47" s="53">
        <v>3000</v>
      </c>
      <c r="E47" s="54">
        <v>3320</v>
      </c>
      <c r="F47" s="40" t="s">
        <v>8218</v>
      </c>
      <c r="G47" s="40" t="s">
        <v>8223</v>
      </c>
      <c r="H47" s="40" t="s">
        <v>8245</v>
      </c>
      <c r="I47" s="40">
        <v>1437076070</v>
      </c>
      <c r="J47" s="40">
        <v>1434484070</v>
      </c>
      <c r="K47" s="55">
        <v>42171.824884259258</v>
      </c>
      <c r="L47" s="55">
        <v>42201.824884259258</v>
      </c>
      <c r="M47" s="40" t="b">
        <v>0</v>
      </c>
      <c r="N47" s="40">
        <v>52</v>
      </c>
      <c r="O47" s="40" t="b">
        <v>1</v>
      </c>
      <c r="P47" s="40" t="s">
        <v>8269</v>
      </c>
      <c r="Q47" s="56" t="s">
        <v>8314</v>
      </c>
      <c r="R47" s="56" t="s">
        <v>8315</v>
      </c>
      <c r="S47" s="40">
        <v>63.85</v>
      </c>
    </row>
    <row r="48" spans="1:19" ht="43.5" x14ac:dyDescent="0.35">
      <c r="A48" s="34">
        <v>2833</v>
      </c>
      <c r="B48" s="30" t="s">
        <v>2833</v>
      </c>
      <c r="C48" s="35" t="s">
        <v>6943</v>
      </c>
      <c r="D48" s="49">
        <v>2700</v>
      </c>
      <c r="E48" s="50">
        <v>2923</v>
      </c>
      <c r="F48" s="34" t="s">
        <v>8218</v>
      </c>
      <c r="G48" s="34" t="s">
        <v>8223</v>
      </c>
      <c r="H48" s="34" t="s">
        <v>8245</v>
      </c>
      <c r="I48" s="34">
        <v>1444528800</v>
      </c>
      <c r="J48" s="34">
        <v>1442804633</v>
      </c>
      <c r="K48" s="51">
        <v>42268.127696759257</v>
      </c>
      <c r="L48" s="51">
        <v>42288.083333333328</v>
      </c>
      <c r="M48" s="34" t="b">
        <v>0</v>
      </c>
      <c r="N48" s="34">
        <v>35</v>
      </c>
      <c r="O48" s="34" t="b">
        <v>1</v>
      </c>
      <c r="P48" s="34" t="s">
        <v>8269</v>
      </c>
      <c r="Q48" s="52" t="s">
        <v>8314</v>
      </c>
      <c r="R48" s="52" t="s">
        <v>8315</v>
      </c>
      <c r="S48" s="34">
        <v>83.51</v>
      </c>
    </row>
    <row r="49" spans="1:19" ht="116" x14ac:dyDescent="0.35">
      <c r="A49" s="40">
        <v>2836</v>
      </c>
      <c r="B49" s="31" t="s">
        <v>2836</v>
      </c>
      <c r="C49" s="36" t="s">
        <v>6946</v>
      </c>
      <c r="D49" s="53">
        <v>450</v>
      </c>
      <c r="E49" s="54">
        <v>485</v>
      </c>
      <c r="F49" s="40" t="s">
        <v>8218</v>
      </c>
      <c r="G49" s="40" t="s">
        <v>8223</v>
      </c>
      <c r="H49" s="40" t="s">
        <v>8245</v>
      </c>
      <c r="I49" s="40">
        <v>1487393940</v>
      </c>
      <c r="J49" s="40">
        <v>1484115418</v>
      </c>
      <c r="K49" s="55">
        <v>42746.261782407411</v>
      </c>
      <c r="L49" s="55">
        <v>42784.207638888889</v>
      </c>
      <c r="M49" s="40" t="b">
        <v>0</v>
      </c>
      <c r="N49" s="40">
        <v>11</v>
      </c>
      <c r="O49" s="40" t="b">
        <v>1</v>
      </c>
      <c r="P49" s="40" t="s">
        <v>8269</v>
      </c>
      <c r="Q49" s="56" t="s">
        <v>8314</v>
      </c>
      <c r="R49" s="56" t="s">
        <v>8315</v>
      </c>
      <c r="S49" s="40">
        <v>44.09</v>
      </c>
    </row>
    <row r="50" spans="1:19" ht="101.5" x14ac:dyDescent="0.35">
      <c r="A50" s="34">
        <v>2838</v>
      </c>
      <c r="B50" s="30" t="s">
        <v>2838</v>
      </c>
      <c r="C50" s="35" t="s">
        <v>6948</v>
      </c>
      <c r="D50" s="49">
        <v>2000</v>
      </c>
      <c r="E50" s="50">
        <v>2405</v>
      </c>
      <c r="F50" s="34" t="s">
        <v>8218</v>
      </c>
      <c r="G50" s="34" t="s">
        <v>8223</v>
      </c>
      <c r="H50" s="34" t="s">
        <v>8245</v>
      </c>
      <c r="I50" s="34">
        <v>1407967200</v>
      </c>
      <c r="J50" s="34">
        <v>1406039696</v>
      </c>
      <c r="K50" s="51">
        <v>41842.607592592591</v>
      </c>
      <c r="L50" s="51">
        <v>41864.916666666664</v>
      </c>
      <c r="M50" s="34" t="b">
        <v>0</v>
      </c>
      <c r="N50" s="34">
        <v>54</v>
      </c>
      <c r="O50" s="34" t="b">
        <v>1</v>
      </c>
      <c r="P50" s="34" t="s">
        <v>8269</v>
      </c>
      <c r="Q50" s="52" t="s">
        <v>8314</v>
      </c>
      <c r="R50" s="52" t="s">
        <v>8315</v>
      </c>
      <c r="S50" s="34">
        <v>44.54</v>
      </c>
    </row>
    <row r="51" spans="1:19" ht="116" x14ac:dyDescent="0.35">
      <c r="A51" s="40">
        <v>2839</v>
      </c>
      <c r="B51" s="31" t="s">
        <v>2839</v>
      </c>
      <c r="C51" s="36" t="s">
        <v>6949</v>
      </c>
      <c r="D51" s="53">
        <v>3500</v>
      </c>
      <c r="E51" s="54">
        <v>3900</v>
      </c>
      <c r="F51" s="40" t="s">
        <v>8218</v>
      </c>
      <c r="G51" s="40" t="s">
        <v>8223</v>
      </c>
      <c r="H51" s="40" t="s">
        <v>8245</v>
      </c>
      <c r="I51" s="40">
        <v>1408942740</v>
      </c>
      <c r="J51" s="40">
        <v>1406958354</v>
      </c>
      <c r="K51" s="55">
        <v>41853.240208333329</v>
      </c>
      <c r="L51" s="55">
        <v>41876.207638888889</v>
      </c>
      <c r="M51" s="40" t="b">
        <v>0</v>
      </c>
      <c r="N51" s="40">
        <v>31</v>
      </c>
      <c r="O51" s="40" t="b">
        <v>1</v>
      </c>
      <c r="P51" s="40" t="s">
        <v>8269</v>
      </c>
      <c r="Q51" s="56" t="s">
        <v>8314</v>
      </c>
      <c r="R51" s="56" t="s">
        <v>8315</v>
      </c>
      <c r="S51" s="40">
        <v>125.81</v>
      </c>
    </row>
    <row r="52" spans="1:19" ht="116" x14ac:dyDescent="0.35">
      <c r="A52" s="34">
        <v>2961</v>
      </c>
      <c r="B52" s="30" t="s">
        <v>2961</v>
      </c>
      <c r="C52" s="35" t="s">
        <v>7071</v>
      </c>
      <c r="D52" s="49">
        <v>5000</v>
      </c>
      <c r="E52" s="50">
        <v>5481</v>
      </c>
      <c r="F52" s="34" t="s">
        <v>8218</v>
      </c>
      <c r="G52" s="34" t="s">
        <v>8223</v>
      </c>
      <c r="H52" s="34" t="s">
        <v>8245</v>
      </c>
      <c r="I52" s="34">
        <v>1427342400</v>
      </c>
      <c r="J52" s="34">
        <v>1424927159</v>
      </c>
      <c r="K52" s="51">
        <v>42061.212488425925</v>
      </c>
      <c r="L52" s="51">
        <v>42089.166666666672</v>
      </c>
      <c r="M52" s="34" t="b">
        <v>0</v>
      </c>
      <c r="N52" s="34">
        <v>108</v>
      </c>
      <c r="O52" s="34" t="b">
        <v>1</v>
      </c>
      <c r="P52" s="34" t="s">
        <v>8269</v>
      </c>
      <c r="Q52" s="52" t="s">
        <v>8314</v>
      </c>
      <c r="R52" s="52" t="s">
        <v>8315</v>
      </c>
      <c r="S52" s="34">
        <v>50.75</v>
      </c>
    </row>
    <row r="53" spans="1:19" ht="116" x14ac:dyDescent="0.35">
      <c r="A53" s="40">
        <v>2962</v>
      </c>
      <c r="B53" s="31" t="s">
        <v>2962</v>
      </c>
      <c r="C53" s="36" t="s">
        <v>7072</v>
      </c>
      <c r="D53" s="53">
        <v>1000</v>
      </c>
      <c r="E53" s="54">
        <v>1218</v>
      </c>
      <c r="F53" s="40" t="s">
        <v>8218</v>
      </c>
      <c r="G53" s="40" t="s">
        <v>8223</v>
      </c>
      <c r="H53" s="40" t="s">
        <v>8245</v>
      </c>
      <c r="I53" s="40">
        <v>1425193140</v>
      </c>
      <c r="J53" s="40">
        <v>1422769906</v>
      </c>
      <c r="K53" s="55">
        <v>42036.24428240741</v>
      </c>
      <c r="L53" s="55">
        <v>42064.290972222225</v>
      </c>
      <c r="M53" s="40" t="b">
        <v>0</v>
      </c>
      <c r="N53" s="40">
        <v>20</v>
      </c>
      <c r="O53" s="40" t="b">
        <v>1</v>
      </c>
      <c r="P53" s="40" t="s">
        <v>8269</v>
      </c>
      <c r="Q53" s="56" t="s">
        <v>8314</v>
      </c>
      <c r="R53" s="56" t="s">
        <v>8315</v>
      </c>
      <c r="S53" s="40">
        <v>60.9</v>
      </c>
    </row>
    <row r="54" spans="1:19" ht="116" x14ac:dyDescent="0.35">
      <c r="A54" s="34">
        <v>2963</v>
      </c>
      <c r="B54" s="30" t="s">
        <v>2963</v>
      </c>
      <c r="C54" s="35" t="s">
        <v>7073</v>
      </c>
      <c r="D54" s="49">
        <v>10000</v>
      </c>
      <c r="E54" s="50">
        <v>10685</v>
      </c>
      <c r="F54" s="34" t="s">
        <v>8218</v>
      </c>
      <c r="G54" s="34" t="s">
        <v>8223</v>
      </c>
      <c r="H54" s="34" t="s">
        <v>8245</v>
      </c>
      <c r="I54" s="34">
        <v>1435835824</v>
      </c>
      <c r="J54" s="34">
        <v>1433243824</v>
      </c>
      <c r="K54" s="51">
        <v>42157.470185185186</v>
      </c>
      <c r="L54" s="51">
        <v>42187.470185185186</v>
      </c>
      <c r="M54" s="34" t="b">
        <v>0</v>
      </c>
      <c r="N54" s="34">
        <v>98</v>
      </c>
      <c r="O54" s="34" t="b">
        <v>1</v>
      </c>
      <c r="P54" s="34" t="s">
        <v>8269</v>
      </c>
      <c r="Q54" s="52" t="s">
        <v>8314</v>
      </c>
      <c r="R54" s="52" t="s">
        <v>8315</v>
      </c>
      <c r="S54" s="34">
        <v>109.03</v>
      </c>
    </row>
    <row r="55" spans="1:19" ht="101.5" x14ac:dyDescent="0.35">
      <c r="A55" s="40">
        <v>2964</v>
      </c>
      <c r="B55" s="31" t="s">
        <v>2964</v>
      </c>
      <c r="C55" s="36" t="s">
        <v>7074</v>
      </c>
      <c r="D55" s="53">
        <v>5000</v>
      </c>
      <c r="E55" s="54">
        <v>5035.6899999999996</v>
      </c>
      <c r="F55" s="40" t="s">
        <v>8218</v>
      </c>
      <c r="G55" s="40" t="s">
        <v>8223</v>
      </c>
      <c r="H55" s="40" t="s">
        <v>8245</v>
      </c>
      <c r="I55" s="40">
        <v>1407360720</v>
      </c>
      <c r="J55" s="40">
        <v>1404769819</v>
      </c>
      <c r="K55" s="55">
        <v>41827.909942129627</v>
      </c>
      <c r="L55" s="55">
        <v>41857.897222222222</v>
      </c>
      <c r="M55" s="40" t="b">
        <v>0</v>
      </c>
      <c r="N55" s="40">
        <v>196</v>
      </c>
      <c r="O55" s="40" t="b">
        <v>1</v>
      </c>
      <c r="P55" s="40" t="s">
        <v>8269</v>
      </c>
      <c r="Q55" s="56" t="s">
        <v>8314</v>
      </c>
      <c r="R55" s="56" t="s">
        <v>8315</v>
      </c>
      <c r="S55" s="40">
        <v>25.69</v>
      </c>
    </row>
    <row r="56" spans="1:19" ht="101.5" x14ac:dyDescent="0.35">
      <c r="A56" s="34">
        <v>2965</v>
      </c>
      <c r="B56" s="30" t="s">
        <v>2965</v>
      </c>
      <c r="C56" s="35" t="s">
        <v>7075</v>
      </c>
      <c r="D56" s="49">
        <v>1500</v>
      </c>
      <c r="E56" s="50">
        <v>1635</v>
      </c>
      <c r="F56" s="34" t="s">
        <v>8218</v>
      </c>
      <c r="G56" s="34" t="s">
        <v>8223</v>
      </c>
      <c r="H56" s="34" t="s">
        <v>8245</v>
      </c>
      <c r="I56" s="34">
        <v>1436290233</v>
      </c>
      <c r="J56" s="34">
        <v>1433698233</v>
      </c>
      <c r="K56" s="51">
        <v>42162.729548611111</v>
      </c>
      <c r="L56" s="51">
        <v>42192.729548611111</v>
      </c>
      <c r="M56" s="34" t="b">
        <v>0</v>
      </c>
      <c r="N56" s="34">
        <v>39</v>
      </c>
      <c r="O56" s="34" t="b">
        <v>1</v>
      </c>
      <c r="P56" s="34" t="s">
        <v>8269</v>
      </c>
      <c r="Q56" s="52" t="s">
        <v>8314</v>
      </c>
      <c r="R56" s="52" t="s">
        <v>8315</v>
      </c>
      <c r="S56" s="34">
        <v>41.92</v>
      </c>
    </row>
    <row r="57" spans="1:19" ht="101.5" x14ac:dyDescent="0.35">
      <c r="A57" s="40">
        <v>2966</v>
      </c>
      <c r="B57" s="31" t="s">
        <v>2966</v>
      </c>
      <c r="C57" s="36" t="s">
        <v>7076</v>
      </c>
      <c r="D57" s="53">
        <v>10000</v>
      </c>
      <c r="E57" s="54">
        <v>11363</v>
      </c>
      <c r="F57" s="40" t="s">
        <v>8218</v>
      </c>
      <c r="G57" s="40" t="s">
        <v>8223</v>
      </c>
      <c r="H57" s="40" t="s">
        <v>8245</v>
      </c>
      <c r="I57" s="40">
        <v>1442425412</v>
      </c>
      <c r="J57" s="40">
        <v>1439833412</v>
      </c>
      <c r="K57" s="55">
        <v>42233.738564814819</v>
      </c>
      <c r="L57" s="55">
        <v>42263.738564814819</v>
      </c>
      <c r="M57" s="40" t="b">
        <v>0</v>
      </c>
      <c r="N57" s="40">
        <v>128</v>
      </c>
      <c r="O57" s="40" t="b">
        <v>1</v>
      </c>
      <c r="P57" s="40" t="s">
        <v>8269</v>
      </c>
      <c r="Q57" s="56" t="s">
        <v>8314</v>
      </c>
      <c r="R57" s="56" t="s">
        <v>8315</v>
      </c>
      <c r="S57" s="40">
        <v>88.77</v>
      </c>
    </row>
    <row r="58" spans="1:19" ht="87" x14ac:dyDescent="0.35">
      <c r="A58" s="34">
        <v>2967</v>
      </c>
      <c r="B58" s="30" t="s">
        <v>2967</v>
      </c>
      <c r="C58" s="35" t="s">
        <v>7077</v>
      </c>
      <c r="D58" s="49">
        <v>5000</v>
      </c>
      <c r="E58" s="50">
        <v>5696</v>
      </c>
      <c r="F58" s="34" t="s">
        <v>8218</v>
      </c>
      <c r="G58" s="34" t="s">
        <v>8223</v>
      </c>
      <c r="H58" s="34" t="s">
        <v>8245</v>
      </c>
      <c r="I58" s="34">
        <v>1425872692</v>
      </c>
      <c r="J58" s="34">
        <v>1423284292</v>
      </c>
      <c r="K58" s="51">
        <v>42042.197824074072</v>
      </c>
      <c r="L58" s="51">
        <v>42072.156157407408</v>
      </c>
      <c r="M58" s="34" t="b">
        <v>0</v>
      </c>
      <c r="N58" s="34">
        <v>71</v>
      </c>
      <c r="O58" s="34" t="b">
        <v>1</v>
      </c>
      <c r="P58" s="34" t="s">
        <v>8269</v>
      </c>
      <c r="Q58" s="52" t="s">
        <v>8314</v>
      </c>
      <c r="R58" s="52" t="s">
        <v>8315</v>
      </c>
      <c r="S58" s="34">
        <v>80.23</v>
      </c>
    </row>
    <row r="59" spans="1:19" ht="72.5" x14ac:dyDescent="0.35">
      <c r="A59" s="40">
        <v>2968</v>
      </c>
      <c r="B59" s="31" t="s">
        <v>2968</v>
      </c>
      <c r="C59" s="36" t="s">
        <v>7078</v>
      </c>
      <c r="D59" s="53">
        <v>3500</v>
      </c>
      <c r="E59" s="54">
        <v>3710</v>
      </c>
      <c r="F59" s="40" t="s">
        <v>8218</v>
      </c>
      <c r="G59" s="40" t="s">
        <v>8223</v>
      </c>
      <c r="H59" s="40" t="s">
        <v>8245</v>
      </c>
      <c r="I59" s="40">
        <v>1471406340</v>
      </c>
      <c r="J59" s="40">
        <v>1470227660</v>
      </c>
      <c r="K59" s="55">
        <v>42585.523842592593</v>
      </c>
      <c r="L59" s="55">
        <v>42599.165972222225</v>
      </c>
      <c r="M59" s="40" t="b">
        <v>0</v>
      </c>
      <c r="N59" s="40">
        <v>47</v>
      </c>
      <c r="O59" s="40" t="b">
        <v>1</v>
      </c>
      <c r="P59" s="40" t="s">
        <v>8269</v>
      </c>
      <c r="Q59" s="56" t="s">
        <v>8314</v>
      </c>
      <c r="R59" s="56" t="s">
        <v>8315</v>
      </c>
      <c r="S59" s="40">
        <v>78.94</v>
      </c>
    </row>
    <row r="60" spans="1:19" ht="101.5" x14ac:dyDescent="0.35">
      <c r="A60" s="34">
        <v>2970</v>
      </c>
      <c r="B60" s="30" t="s">
        <v>2970</v>
      </c>
      <c r="C60" s="35" t="s">
        <v>7080</v>
      </c>
      <c r="D60" s="49">
        <v>6000</v>
      </c>
      <c r="E60" s="50">
        <v>6360</v>
      </c>
      <c r="F60" s="34" t="s">
        <v>8218</v>
      </c>
      <c r="G60" s="34" t="s">
        <v>8223</v>
      </c>
      <c r="H60" s="34" t="s">
        <v>8245</v>
      </c>
      <c r="I60" s="34">
        <v>1405699451</v>
      </c>
      <c r="J60" s="34">
        <v>1403107451</v>
      </c>
      <c r="K60" s="51">
        <v>41808.669571759259</v>
      </c>
      <c r="L60" s="51">
        <v>41838.669571759259</v>
      </c>
      <c r="M60" s="34" t="b">
        <v>0</v>
      </c>
      <c r="N60" s="34">
        <v>91</v>
      </c>
      <c r="O60" s="34" t="b">
        <v>1</v>
      </c>
      <c r="P60" s="34" t="s">
        <v>8269</v>
      </c>
      <c r="Q60" s="52" t="s">
        <v>8314</v>
      </c>
      <c r="R60" s="52" t="s">
        <v>8315</v>
      </c>
      <c r="S60" s="34">
        <v>69.89</v>
      </c>
    </row>
    <row r="61" spans="1:19" ht="101.5" x14ac:dyDescent="0.35">
      <c r="A61" s="40">
        <v>2971</v>
      </c>
      <c r="B61" s="31" t="s">
        <v>2971</v>
      </c>
      <c r="C61" s="36" t="s">
        <v>7081</v>
      </c>
      <c r="D61" s="53">
        <v>3200</v>
      </c>
      <c r="E61" s="54">
        <v>3205</v>
      </c>
      <c r="F61" s="40" t="s">
        <v>8218</v>
      </c>
      <c r="G61" s="40" t="s">
        <v>8223</v>
      </c>
      <c r="H61" s="40" t="s">
        <v>8245</v>
      </c>
      <c r="I61" s="40">
        <v>1409500078</v>
      </c>
      <c r="J61" s="40">
        <v>1406908078</v>
      </c>
      <c r="K61" s="55">
        <v>41852.658310185187</v>
      </c>
      <c r="L61" s="55">
        <v>41882.658310185187</v>
      </c>
      <c r="M61" s="40" t="b">
        <v>0</v>
      </c>
      <c r="N61" s="40">
        <v>43</v>
      </c>
      <c r="O61" s="40" t="b">
        <v>1</v>
      </c>
      <c r="P61" s="40" t="s">
        <v>8269</v>
      </c>
      <c r="Q61" s="56" t="s">
        <v>8314</v>
      </c>
      <c r="R61" s="56" t="s">
        <v>8315</v>
      </c>
      <c r="S61" s="40">
        <v>74.53</v>
      </c>
    </row>
    <row r="62" spans="1:19" ht="72.5" x14ac:dyDescent="0.35">
      <c r="A62" s="34">
        <v>2972</v>
      </c>
      <c r="B62" s="30" t="s">
        <v>2972</v>
      </c>
      <c r="C62" s="35" t="s">
        <v>7082</v>
      </c>
      <c r="D62" s="49">
        <v>2000</v>
      </c>
      <c r="E62" s="50">
        <v>2107</v>
      </c>
      <c r="F62" s="34" t="s">
        <v>8218</v>
      </c>
      <c r="G62" s="34" t="s">
        <v>8223</v>
      </c>
      <c r="H62" s="34" t="s">
        <v>8245</v>
      </c>
      <c r="I62" s="34">
        <v>1480899600</v>
      </c>
      <c r="J62" s="34">
        <v>1479609520</v>
      </c>
      <c r="K62" s="51">
        <v>42694.110185185185</v>
      </c>
      <c r="L62" s="51">
        <v>42709.041666666672</v>
      </c>
      <c r="M62" s="34" t="b">
        <v>0</v>
      </c>
      <c r="N62" s="34">
        <v>17</v>
      </c>
      <c r="O62" s="34" t="b">
        <v>1</v>
      </c>
      <c r="P62" s="34" t="s">
        <v>8269</v>
      </c>
      <c r="Q62" s="52" t="s">
        <v>8314</v>
      </c>
      <c r="R62" s="52" t="s">
        <v>8315</v>
      </c>
      <c r="S62" s="34">
        <v>123.94</v>
      </c>
    </row>
    <row r="63" spans="1:19" ht="101.5" x14ac:dyDescent="0.35">
      <c r="A63" s="40">
        <v>2973</v>
      </c>
      <c r="B63" s="31" t="s">
        <v>2973</v>
      </c>
      <c r="C63" s="36" t="s">
        <v>7083</v>
      </c>
      <c r="D63" s="53">
        <v>5000</v>
      </c>
      <c r="E63" s="54">
        <v>8740</v>
      </c>
      <c r="F63" s="40" t="s">
        <v>8218</v>
      </c>
      <c r="G63" s="40" t="s">
        <v>8223</v>
      </c>
      <c r="H63" s="40" t="s">
        <v>8245</v>
      </c>
      <c r="I63" s="40">
        <v>1451620800</v>
      </c>
      <c r="J63" s="40">
        <v>1449171508</v>
      </c>
      <c r="K63" s="55">
        <v>42341.818379629629</v>
      </c>
      <c r="L63" s="55">
        <v>42370.166666666672</v>
      </c>
      <c r="M63" s="40" t="b">
        <v>0</v>
      </c>
      <c r="N63" s="40">
        <v>33</v>
      </c>
      <c r="O63" s="40" t="b">
        <v>1</v>
      </c>
      <c r="P63" s="40" t="s">
        <v>8269</v>
      </c>
      <c r="Q63" s="56" t="s">
        <v>8314</v>
      </c>
      <c r="R63" s="56" t="s">
        <v>8315</v>
      </c>
      <c r="S63" s="40">
        <v>264.85000000000002</v>
      </c>
    </row>
    <row r="64" spans="1:19" ht="116" x14ac:dyDescent="0.35">
      <c r="A64" s="34">
        <v>2974</v>
      </c>
      <c r="B64" s="30" t="s">
        <v>2974</v>
      </c>
      <c r="C64" s="35" t="s">
        <v>7084</v>
      </c>
      <c r="D64" s="49">
        <v>5000</v>
      </c>
      <c r="E64" s="50">
        <v>5100</v>
      </c>
      <c r="F64" s="34" t="s">
        <v>8218</v>
      </c>
      <c r="G64" s="34" t="s">
        <v>8223</v>
      </c>
      <c r="H64" s="34" t="s">
        <v>8245</v>
      </c>
      <c r="I64" s="34">
        <v>1411695300</v>
      </c>
      <c r="J64" s="34">
        <v>1409275671</v>
      </c>
      <c r="K64" s="51">
        <v>41880.061006944445</v>
      </c>
      <c r="L64" s="51">
        <v>41908.065972222219</v>
      </c>
      <c r="M64" s="34" t="b">
        <v>0</v>
      </c>
      <c r="N64" s="34">
        <v>87</v>
      </c>
      <c r="O64" s="34" t="b">
        <v>1</v>
      </c>
      <c r="P64" s="34" t="s">
        <v>8269</v>
      </c>
      <c r="Q64" s="52" t="s">
        <v>8314</v>
      </c>
      <c r="R64" s="52" t="s">
        <v>8315</v>
      </c>
      <c r="S64" s="34">
        <v>58.62</v>
      </c>
    </row>
    <row r="65" spans="1:19" ht="116" x14ac:dyDescent="0.35">
      <c r="A65" s="40">
        <v>2975</v>
      </c>
      <c r="B65" s="31" t="s">
        <v>2975</v>
      </c>
      <c r="C65" s="36" t="s">
        <v>7085</v>
      </c>
      <c r="D65" s="53">
        <v>8000</v>
      </c>
      <c r="E65" s="54">
        <v>8010</v>
      </c>
      <c r="F65" s="40" t="s">
        <v>8218</v>
      </c>
      <c r="G65" s="40" t="s">
        <v>8223</v>
      </c>
      <c r="H65" s="40" t="s">
        <v>8245</v>
      </c>
      <c r="I65" s="40">
        <v>1417057200</v>
      </c>
      <c r="J65" s="40">
        <v>1414599886</v>
      </c>
      <c r="K65" s="55">
        <v>41941.683865740742</v>
      </c>
      <c r="L65" s="55">
        <v>41970.125</v>
      </c>
      <c r="M65" s="40" t="b">
        <v>0</v>
      </c>
      <c r="N65" s="40">
        <v>113</v>
      </c>
      <c r="O65" s="40" t="b">
        <v>1</v>
      </c>
      <c r="P65" s="40" t="s">
        <v>8269</v>
      </c>
      <c r="Q65" s="56" t="s">
        <v>8314</v>
      </c>
      <c r="R65" s="56" t="s">
        <v>8315</v>
      </c>
      <c r="S65" s="40">
        <v>70.88</v>
      </c>
    </row>
    <row r="66" spans="1:19" ht="116" x14ac:dyDescent="0.35">
      <c r="A66" s="34">
        <v>2977</v>
      </c>
      <c r="B66" s="30" t="s">
        <v>2977</v>
      </c>
      <c r="C66" s="35" t="s">
        <v>7087</v>
      </c>
      <c r="D66" s="49">
        <v>3000</v>
      </c>
      <c r="E66" s="50">
        <v>3407</v>
      </c>
      <c r="F66" s="34" t="s">
        <v>8218</v>
      </c>
      <c r="G66" s="34" t="s">
        <v>8223</v>
      </c>
      <c r="H66" s="34" t="s">
        <v>8245</v>
      </c>
      <c r="I66" s="34">
        <v>1427076840</v>
      </c>
      <c r="J66" s="34">
        <v>1421960934</v>
      </c>
      <c r="K66" s="51">
        <v>42026.88118055556</v>
      </c>
      <c r="L66" s="51">
        <v>42086.093055555553</v>
      </c>
      <c r="M66" s="34" t="b">
        <v>0</v>
      </c>
      <c r="N66" s="34">
        <v>30</v>
      </c>
      <c r="O66" s="34" t="b">
        <v>1</v>
      </c>
      <c r="P66" s="34" t="s">
        <v>8269</v>
      </c>
      <c r="Q66" s="52" t="s">
        <v>8314</v>
      </c>
      <c r="R66" s="52" t="s">
        <v>8315</v>
      </c>
      <c r="S66" s="34">
        <v>113.57</v>
      </c>
    </row>
    <row r="67" spans="1:19" ht="116" x14ac:dyDescent="0.35">
      <c r="A67" s="40">
        <v>2978</v>
      </c>
      <c r="B67" s="31" t="s">
        <v>2978</v>
      </c>
      <c r="C67" s="36" t="s">
        <v>7088</v>
      </c>
      <c r="D67" s="53">
        <v>750</v>
      </c>
      <c r="E67" s="54">
        <v>971</v>
      </c>
      <c r="F67" s="40" t="s">
        <v>8218</v>
      </c>
      <c r="G67" s="40" t="s">
        <v>8223</v>
      </c>
      <c r="H67" s="40" t="s">
        <v>8245</v>
      </c>
      <c r="I67" s="40">
        <v>1413784740</v>
      </c>
      <c r="J67" s="40">
        <v>1412954547</v>
      </c>
      <c r="K67" s="55">
        <v>41922.640590277777</v>
      </c>
      <c r="L67" s="55">
        <v>41932.249305555553</v>
      </c>
      <c r="M67" s="40" t="b">
        <v>0</v>
      </c>
      <c r="N67" s="40">
        <v>16</v>
      </c>
      <c r="O67" s="40" t="b">
        <v>1</v>
      </c>
      <c r="P67" s="40" t="s">
        <v>8269</v>
      </c>
      <c r="Q67" s="56" t="s">
        <v>8314</v>
      </c>
      <c r="R67" s="56" t="s">
        <v>8315</v>
      </c>
      <c r="S67" s="40">
        <v>60.69</v>
      </c>
    </row>
    <row r="68" spans="1:19" ht="101.5" x14ac:dyDescent="0.35">
      <c r="A68" s="34">
        <v>2979</v>
      </c>
      <c r="B68" s="30" t="s">
        <v>2979</v>
      </c>
      <c r="C68" s="35" t="s">
        <v>7089</v>
      </c>
      <c r="D68" s="49">
        <v>5000</v>
      </c>
      <c r="E68" s="50">
        <v>5070</v>
      </c>
      <c r="F68" s="34" t="s">
        <v>8218</v>
      </c>
      <c r="G68" s="34" t="s">
        <v>8223</v>
      </c>
      <c r="H68" s="34" t="s">
        <v>8245</v>
      </c>
      <c r="I68" s="34">
        <v>1420524000</v>
      </c>
      <c r="J68" s="34">
        <v>1419104823</v>
      </c>
      <c r="K68" s="51">
        <v>41993.824340277773</v>
      </c>
      <c r="L68" s="51">
        <v>42010.25</v>
      </c>
      <c r="M68" s="34" t="b">
        <v>0</v>
      </c>
      <c r="N68" s="34">
        <v>46</v>
      </c>
      <c r="O68" s="34" t="b">
        <v>1</v>
      </c>
      <c r="P68" s="34" t="s">
        <v>8269</v>
      </c>
      <c r="Q68" s="52" t="s">
        <v>8314</v>
      </c>
      <c r="R68" s="52" t="s">
        <v>8315</v>
      </c>
      <c r="S68" s="34">
        <v>110.22</v>
      </c>
    </row>
    <row r="69" spans="1:19" ht="87" x14ac:dyDescent="0.35">
      <c r="A69" s="40">
        <v>2980</v>
      </c>
      <c r="B69" s="31" t="s">
        <v>2980</v>
      </c>
      <c r="C69" s="36" t="s">
        <v>7090</v>
      </c>
      <c r="D69" s="53">
        <v>3000</v>
      </c>
      <c r="E69" s="54">
        <v>3275</v>
      </c>
      <c r="F69" s="40" t="s">
        <v>8218</v>
      </c>
      <c r="G69" s="40" t="s">
        <v>8223</v>
      </c>
      <c r="H69" s="40" t="s">
        <v>8245</v>
      </c>
      <c r="I69" s="40">
        <v>1440381600</v>
      </c>
      <c r="J69" s="40">
        <v>1438639130</v>
      </c>
      <c r="K69" s="55">
        <v>42219.915856481486</v>
      </c>
      <c r="L69" s="55">
        <v>42240.083333333328</v>
      </c>
      <c r="M69" s="40" t="b">
        <v>0</v>
      </c>
      <c r="N69" s="40">
        <v>24</v>
      </c>
      <c r="O69" s="40" t="b">
        <v>1</v>
      </c>
      <c r="P69" s="40" t="s">
        <v>8269</v>
      </c>
      <c r="Q69" s="56" t="s">
        <v>8314</v>
      </c>
      <c r="R69" s="56" t="s">
        <v>8315</v>
      </c>
      <c r="S69" s="40">
        <v>136.46</v>
      </c>
    </row>
    <row r="70" spans="1:19" ht="116" x14ac:dyDescent="0.35">
      <c r="A70" s="34">
        <v>3147</v>
      </c>
      <c r="B70" s="30" t="s">
        <v>3147</v>
      </c>
      <c r="C70" s="35" t="s">
        <v>7257</v>
      </c>
      <c r="D70" s="49">
        <v>20000</v>
      </c>
      <c r="E70" s="50">
        <v>23505</v>
      </c>
      <c r="F70" s="34" t="s">
        <v>8218</v>
      </c>
      <c r="G70" s="34" t="s">
        <v>8223</v>
      </c>
      <c r="H70" s="34" t="s">
        <v>8245</v>
      </c>
      <c r="I70" s="34">
        <v>1415319355</v>
      </c>
      <c r="J70" s="34">
        <v>1411859755</v>
      </c>
      <c r="K70" s="51">
        <v>41909.969386574077</v>
      </c>
      <c r="L70" s="51">
        <v>41950.011053240742</v>
      </c>
      <c r="M70" s="34" t="b">
        <v>1</v>
      </c>
      <c r="N70" s="34">
        <v>213</v>
      </c>
      <c r="O70" s="34" t="b">
        <v>1</v>
      </c>
      <c r="P70" s="34" t="s">
        <v>8269</v>
      </c>
      <c r="Q70" s="52" t="s">
        <v>8314</v>
      </c>
      <c r="R70" s="52" t="s">
        <v>8315</v>
      </c>
      <c r="S70" s="34">
        <v>110.35</v>
      </c>
    </row>
    <row r="71" spans="1:19" ht="58" x14ac:dyDescent="0.35">
      <c r="A71" s="40">
        <v>3148</v>
      </c>
      <c r="B71" s="31" t="s">
        <v>3148</v>
      </c>
      <c r="C71" s="36" t="s">
        <v>7258</v>
      </c>
      <c r="D71" s="53">
        <v>1800</v>
      </c>
      <c r="E71" s="54">
        <v>2361</v>
      </c>
      <c r="F71" s="40" t="s">
        <v>8218</v>
      </c>
      <c r="G71" s="40" t="s">
        <v>8223</v>
      </c>
      <c r="H71" s="40" t="s">
        <v>8245</v>
      </c>
      <c r="I71" s="40">
        <v>1412136000</v>
      </c>
      <c r="J71" s="40">
        <v>1410278284</v>
      </c>
      <c r="K71" s="55">
        <v>41891.665324074071</v>
      </c>
      <c r="L71" s="55">
        <v>41913.166666666664</v>
      </c>
      <c r="M71" s="40" t="b">
        <v>1</v>
      </c>
      <c r="N71" s="40">
        <v>57</v>
      </c>
      <c r="O71" s="40" t="b">
        <v>1</v>
      </c>
      <c r="P71" s="40" t="s">
        <v>8269</v>
      </c>
      <c r="Q71" s="56" t="s">
        <v>8314</v>
      </c>
      <c r="R71" s="56" t="s">
        <v>8315</v>
      </c>
      <c r="S71" s="40">
        <v>41.42</v>
      </c>
    </row>
    <row r="72" spans="1:19" ht="116" x14ac:dyDescent="0.35">
      <c r="A72" s="34">
        <v>3149</v>
      </c>
      <c r="B72" s="30" t="s">
        <v>3149</v>
      </c>
      <c r="C72" s="35" t="s">
        <v>7259</v>
      </c>
      <c r="D72" s="49">
        <v>1250</v>
      </c>
      <c r="E72" s="50">
        <v>1300</v>
      </c>
      <c r="F72" s="34" t="s">
        <v>8218</v>
      </c>
      <c r="G72" s="34" t="s">
        <v>8223</v>
      </c>
      <c r="H72" s="34" t="s">
        <v>8245</v>
      </c>
      <c r="I72" s="34">
        <v>1354845600</v>
      </c>
      <c r="J72" s="34">
        <v>1352766300</v>
      </c>
      <c r="K72" s="51">
        <v>41226.017361111109</v>
      </c>
      <c r="L72" s="51">
        <v>41250.083333333336</v>
      </c>
      <c r="M72" s="34" t="b">
        <v>1</v>
      </c>
      <c r="N72" s="34">
        <v>25</v>
      </c>
      <c r="O72" s="34" t="b">
        <v>1</v>
      </c>
      <c r="P72" s="34" t="s">
        <v>8269</v>
      </c>
      <c r="Q72" s="52" t="s">
        <v>8314</v>
      </c>
      <c r="R72" s="52" t="s">
        <v>8315</v>
      </c>
      <c r="S72" s="34">
        <v>52</v>
      </c>
    </row>
    <row r="73" spans="1:19" ht="130.5" x14ac:dyDescent="0.35">
      <c r="A73" s="40">
        <v>3150</v>
      </c>
      <c r="B73" s="31" t="s">
        <v>3150</v>
      </c>
      <c r="C73" s="36" t="s">
        <v>7260</v>
      </c>
      <c r="D73" s="53">
        <v>3500</v>
      </c>
      <c r="E73" s="54">
        <v>3535</v>
      </c>
      <c r="F73" s="40" t="s">
        <v>8218</v>
      </c>
      <c r="G73" s="40" t="s">
        <v>8223</v>
      </c>
      <c r="H73" s="40" t="s">
        <v>8245</v>
      </c>
      <c r="I73" s="40">
        <v>1295928000</v>
      </c>
      <c r="J73" s="40">
        <v>1288160403</v>
      </c>
      <c r="K73" s="55">
        <v>40478.263923611114</v>
      </c>
      <c r="L73" s="55">
        <v>40568.166666666664</v>
      </c>
      <c r="M73" s="40" t="b">
        <v>1</v>
      </c>
      <c r="N73" s="40">
        <v>104</v>
      </c>
      <c r="O73" s="40" t="b">
        <v>1</v>
      </c>
      <c r="P73" s="40" t="s">
        <v>8269</v>
      </c>
      <c r="Q73" s="56" t="s">
        <v>8314</v>
      </c>
      <c r="R73" s="56" t="s">
        <v>8315</v>
      </c>
      <c r="S73" s="40">
        <v>33.99</v>
      </c>
    </row>
    <row r="74" spans="1:19" ht="87" x14ac:dyDescent="0.35">
      <c r="A74" s="34">
        <v>3151</v>
      </c>
      <c r="B74" s="30" t="s">
        <v>3151</v>
      </c>
      <c r="C74" s="35" t="s">
        <v>7261</v>
      </c>
      <c r="D74" s="49">
        <v>3500</v>
      </c>
      <c r="E74" s="50">
        <v>3514</v>
      </c>
      <c r="F74" s="34" t="s">
        <v>8218</v>
      </c>
      <c r="G74" s="34" t="s">
        <v>8223</v>
      </c>
      <c r="H74" s="34" t="s">
        <v>8245</v>
      </c>
      <c r="I74" s="34">
        <v>1410379774</v>
      </c>
      <c r="J74" s="34">
        <v>1407787774</v>
      </c>
      <c r="K74" s="51">
        <v>41862.83997685185</v>
      </c>
      <c r="L74" s="51">
        <v>41892.83997685185</v>
      </c>
      <c r="M74" s="34" t="b">
        <v>1</v>
      </c>
      <c r="N74" s="34">
        <v>34</v>
      </c>
      <c r="O74" s="34" t="b">
        <v>1</v>
      </c>
      <c r="P74" s="34" t="s">
        <v>8269</v>
      </c>
      <c r="Q74" s="52" t="s">
        <v>8314</v>
      </c>
      <c r="R74" s="52" t="s">
        <v>8315</v>
      </c>
      <c r="S74" s="34">
        <v>103.35</v>
      </c>
    </row>
    <row r="75" spans="1:19" ht="87" x14ac:dyDescent="0.35">
      <c r="A75" s="40">
        <v>3153</v>
      </c>
      <c r="B75" s="31" t="s">
        <v>3153</v>
      </c>
      <c r="C75" s="36" t="s">
        <v>7263</v>
      </c>
      <c r="D75" s="53">
        <v>3000</v>
      </c>
      <c r="E75" s="54">
        <v>10067.5</v>
      </c>
      <c r="F75" s="40" t="s">
        <v>8218</v>
      </c>
      <c r="G75" s="40" t="s">
        <v>8223</v>
      </c>
      <c r="H75" s="40" t="s">
        <v>8245</v>
      </c>
      <c r="I75" s="40">
        <v>1304225940</v>
      </c>
      <c r="J75" s="40">
        <v>1301542937</v>
      </c>
      <c r="K75" s="55">
        <v>40633.154363425929</v>
      </c>
      <c r="L75" s="55">
        <v>40664.207638888889</v>
      </c>
      <c r="M75" s="40" t="b">
        <v>1</v>
      </c>
      <c r="N75" s="40">
        <v>241</v>
      </c>
      <c r="O75" s="40" t="b">
        <v>1</v>
      </c>
      <c r="P75" s="40" t="s">
        <v>8269</v>
      </c>
      <c r="Q75" s="56" t="s">
        <v>8314</v>
      </c>
      <c r="R75" s="56" t="s">
        <v>8315</v>
      </c>
      <c r="S75" s="40">
        <v>41.77</v>
      </c>
    </row>
    <row r="76" spans="1:19" ht="116" x14ac:dyDescent="0.35">
      <c r="A76" s="34">
        <v>3154</v>
      </c>
      <c r="B76" s="30" t="s">
        <v>3154</v>
      </c>
      <c r="C76" s="35" t="s">
        <v>7264</v>
      </c>
      <c r="D76" s="49">
        <v>7000</v>
      </c>
      <c r="E76" s="50">
        <v>7905</v>
      </c>
      <c r="F76" s="34" t="s">
        <v>8218</v>
      </c>
      <c r="G76" s="34" t="s">
        <v>8223</v>
      </c>
      <c r="H76" s="34" t="s">
        <v>8245</v>
      </c>
      <c r="I76" s="34">
        <v>1333310458</v>
      </c>
      <c r="J76" s="34">
        <v>1330722058</v>
      </c>
      <c r="K76" s="51">
        <v>40970.875671296293</v>
      </c>
      <c r="L76" s="51">
        <v>41000.834004629629</v>
      </c>
      <c r="M76" s="34" t="b">
        <v>1</v>
      </c>
      <c r="N76" s="34">
        <v>123</v>
      </c>
      <c r="O76" s="34" t="b">
        <v>1</v>
      </c>
      <c r="P76" s="34" t="s">
        <v>8269</v>
      </c>
      <c r="Q76" s="52" t="s">
        <v>8314</v>
      </c>
      <c r="R76" s="52" t="s">
        <v>8315</v>
      </c>
      <c r="S76" s="34">
        <v>64.27</v>
      </c>
    </row>
    <row r="77" spans="1:19" ht="116" x14ac:dyDescent="0.35">
      <c r="A77" s="40">
        <v>3156</v>
      </c>
      <c r="B77" s="31" t="s">
        <v>3156</v>
      </c>
      <c r="C77" s="36" t="s">
        <v>7266</v>
      </c>
      <c r="D77" s="53">
        <v>5500</v>
      </c>
      <c r="E77" s="54">
        <v>5600</v>
      </c>
      <c r="F77" s="40" t="s">
        <v>8218</v>
      </c>
      <c r="G77" s="40" t="s">
        <v>8223</v>
      </c>
      <c r="H77" s="40" t="s">
        <v>8245</v>
      </c>
      <c r="I77" s="40">
        <v>1338591144</v>
      </c>
      <c r="J77" s="40">
        <v>1335567144</v>
      </c>
      <c r="K77" s="55">
        <v>41026.953055555554</v>
      </c>
      <c r="L77" s="55">
        <v>41061.953055555554</v>
      </c>
      <c r="M77" s="40" t="b">
        <v>1</v>
      </c>
      <c r="N77" s="40">
        <v>89</v>
      </c>
      <c r="O77" s="40" t="b">
        <v>1</v>
      </c>
      <c r="P77" s="40" t="s">
        <v>8269</v>
      </c>
      <c r="Q77" s="56" t="s">
        <v>8314</v>
      </c>
      <c r="R77" s="56" t="s">
        <v>8315</v>
      </c>
      <c r="S77" s="40">
        <v>62.92</v>
      </c>
    </row>
    <row r="78" spans="1:19" ht="43.5" x14ac:dyDescent="0.35">
      <c r="A78" s="34">
        <v>3157</v>
      </c>
      <c r="B78" s="30" t="s">
        <v>3157</v>
      </c>
      <c r="C78" s="35" t="s">
        <v>7267</v>
      </c>
      <c r="D78" s="49">
        <v>4000</v>
      </c>
      <c r="E78" s="50">
        <v>4040</v>
      </c>
      <c r="F78" s="34" t="s">
        <v>8218</v>
      </c>
      <c r="G78" s="34" t="s">
        <v>8223</v>
      </c>
      <c r="H78" s="34" t="s">
        <v>8245</v>
      </c>
      <c r="I78" s="34">
        <v>1405746000</v>
      </c>
      <c r="J78" s="34">
        <v>1404932105</v>
      </c>
      <c r="K78" s="51">
        <v>41829.788252314815</v>
      </c>
      <c r="L78" s="51">
        <v>41839.208333333336</v>
      </c>
      <c r="M78" s="34" t="b">
        <v>1</v>
      </c>
      <c r="N78" s="34">
        <v>41</v>
      </c>
      <c r="O78" s="34" t="b">
        <v>1</v>
      </c>
      <c r="P78" s="34" t="s">
        <v>8269</v>
      </c>
      <c r="Q78" s="52" t="s">
        <v>8314</v>
      </c>
      <c r="R78" s="52" t="s">
        <v>8315</v>
      </c>
      <c r="S78" s="34">
        <v>98.54</v>
      </c>
    </row>
    <row r="79" spans="1:19" ht="43.5" x14ac:dyDescent="0.35">
      <c r="A79" s="40">
        <v>3158</v>
      </c>
      <c r="B79" s="31" t="s">
        <v>3158</v>
      </c>
      <c r="C79" s="36" t="s">
        <v>7268</v>
      </c>
      <c r="D79" s="53">
        <v>5000</v>
      </c>
      <c r="E79" s="54">
        <v>5700</v>
      </c>
      <c r="F79" s="40" t="s">
        <v>8218</v>
      </c>
      <c r="G79" s="40" t="s">
        <v>8223</v>
      </c>
      <c r="H79" s="40" t="s">
        <v>8245</v>
      </c>
      <c r="I79" s="40">
        <v>1374523752</v>
      </c>
      <c r="J79" s="40">
        <v>1371931752</v>
      </c>
      <c r="K79" s="55">
        <v>41447.839722222219</v>
      </c>
      <c r="L79" s="55">
        <v>41477.839722222219</v>
      </c>
      <c r="M79" s="40" t="b">
        <v>1</v>
      </c>
      <c r="N79" s="40">
        <v>69</v>
      </c>
      <c r="O79" s="40" t="b">
        <v>1</v>
      </c>
      <c r="P79" s="40" t="s">
        <v>8269</v>
      </c>
      <c r="Q79" s="56" t="s">
        <v>8314</v>
      </c>
      <c r="R79" s="56" t="s">
        <v>8315</v>
      </c>
      <c r="S79" s="40">
        <v>82.61</v>
      </c>
    </row>
    <row r="80" spans="1:19" ht="87" x14ac:dyDescent="0.35">
      <c r="A80" s="34">
        <v>3159</v>
      </c>
      <c r="B80" s="30" t="s">
        <v>3159</v>
      </c>
      <c r="C80" s="35" t="s">
        <v>7269</v>
      </c>
      <c r="D80" s="49">
        <v>1500</v>
      </c>
      <c r="E80" s="50">
        <v>2002.22</v>
      </c>
      <c r="F80" s="34" t="s">
        <v>8218</v>
      </c>
      <c r="G80" s="34" t="s">
        <v>8223</v>
      </c>
      <c r="H80" s="34" t="s">
        <v>8245</v>
      </c>
      <c r="I80" s="34">
        <v>1326927600</v>
      </c>
      <c r="J80" s="34">
        <v>1323221761</v>
      </c>
      <c r="K80" s="51">
        <v>40884.066678240742</v>
      </c>
      <c r="L80" s="51">
        <v>40926.958333333336</v>
      </c>
      <c r="M80" s="34" t="b">
        <v>1</v>
      </c>
      <c r="N80" s="34">
        <v>52</v>
      </c>
      <c r="O80" s="34" t="b">
        <v>1</v>
      </c>
      <c r="P80" s="34" t="s">
        <v>8269</v>
      </c>
      <c r="Q80" s="52" t="s">
        <v>8314</v>
      </c>
      <c r="R80" s="52" t="s">
        <v>8315</v>
      </c>
      <c r="S80" s="34">
        <v>38.5</v>
      </c>
    </row>
    <row r="81" spans="1:19" ht="116" x14ac:dyDescent="0.35">
      <c r="A81" s="40">
        <v>3160</v>
      </c>
      <c r="B81" s="31" t="s">
        <v>3160</v>
      </c>
      <c r="C81" s="36" t="s">
        <v>7270</v>
      </c>
      <c r="D81" s="53">
        <v>4500</v>
      </c>
      <c r="E81" s="54">
        <v>4569</v>
      </c>
      <c r="F81" s="40" t="s">
        <v>8218</v>
      </c>
      <c r="G81" s="40" t="s">
        <v>8223</v>
      </c>
      <c r="H81" s="40" t="s">
        <v>8245</v>
      </c>
      <c r="I81" s="40">
        <v>1407905940</v>
      </c>
      <c r="J81" s="40">
        <v>1405923687</v>
      </c>
      <c r="K81" s="55">
        <v>41841.26489583333</v>
      </c>
      <c r="L81" s="55">
        <v>41864.207638888889</v>
      </c>
      <c r="M81" s="40" t="b">
        <v>1</v>
      </c>
      <c r="N81" s="40">
        <v>57</v>
      </c>
      <c r="O81" s="40" t="b">
        <v>1</v>
      </c>
      <c r="P81" s="40" t="s">
        <v>8269</v>
      </c>
      <c r="Q81" s="56" t="s">
        <v>8314</v>
      </c>
      <c r="R81" s="56" t="s">
        <v>8315</v>
      </c>
      <c r="S81" s="40">
        <v>80.16</v>
      </c>
    </row>
    <row r="82" spans="1:19" ht="116" x14ac:dyDescent="0.35">
      <c r="A82" s="34">
        <v>3162</v>
      </c>
      <c r="B82" s="30" t="s">
        <v>3162</v>
      </c>
      <c r="C82" s="35" t="s">
        <v>7272</v>
      </c>
      <c r="D82" s="49">
        <v>4000</v>
      </c>
      <c r="E82" s="50">
        <v>5086</v>
      </c>
      <c r="F82" s="34" t="s">
        <v>8218</v>
      </c>
      <c r="G82" s="34" t="s">
        <v>8223</v>
      </c>
      <c r="H82" s="34" t="s">
        <v>8245</v>
      </c>
      <c r="I82" s="34">
        <v>1404698400</v>
      </c>
      <c r="J82" s="34">
        <v>1402331262</v>
      </c>
      <c r="K82" s="51">
        <v>41799.685902777775</v>
      </c>
      <c r="L82" s="51">
        <v>41827.083333333336</v>
      </c>
      <c r="M82" s="34" t="b">
        <v>1</v>
      </c>
      <c r="N82" s="34">
        <v>63</v>
      </c>
      <c r="O82" s="34" t="b">
        <v>1</v>
      </c>
      <c r="P82" s="34" t="s">
        <v>8269</v>
      </c>
      <c r="Q82" s="52" t="s">
        <v>8314</v>
      </c>
      <c r="R82" s="52" t="s">
        <v>8315</v>
      </c>
      <c r="S82" s="34">
        <v>80.73</v>
      </c>
    </row>
    <row r="83" spans="1:19" ht="116" x14ac:dyDescent="0.35">
      <c r="A83" s="40">
        <v>3163</v>
      </c>
      <c r="B83" s="31" t="s">
        <v>3163</v>
      </c>
      <c r="C83" s="36" t="s">
        <v>7273</v>
      </c>
      <c r="D83" s="53">
        <v>13000</v>
      </c>
      <c r="E83" s="54">
        <v>14450</v>
      </c>
      <c r="F83" s="40" t="s">
        <v>8218</v>
      </c>
      <c r="G83" s="40" t="s">
        <v>8223</v>
      </c>
      <c r="H83" s="40" t="s">
        <v>8245</v>
      </c>
      <c r="I83" s="40">
        <v>1402855525</v>
      </c>
      <c r="J83" s="40">
        <v>1400263525</v>
      </c>
      <c r="K83" s="55">
        <v>41775.753761574073</v>
      </c>
      <c r="L83" s="55">
        <v>41805.753761574073</v>
      </c>
      <c r="M83" s="40" t="b">
        <v>1</v>
      </c>
      <c r="N83" s="40">
        <v>72</v>
      </c>
      <c r="O83" s="40" t="b">
        <v>1</v>
      </c>
      <c r="P83" s="40" t="s">
        <v>8269</v>
      </c>
      <c r="Q83" s="56" t="s">
        <v>8314</v>
      </c>
      <c r="R83" s="56" t="s">
        <v>8315</v>
      </c>
      <c r="S83" s="40">
        <v>200.69</v>
      </c>
    </row>
    <row r="84" spans="1:19" ht="145" x14ac:dyDescent="0.35">
      <c r="A84" s="34">
        <v>3164</v>
      </c>
      <c r="B84" s="30" t="s">
        <v>3164</v>
      </c>
      <c r="C84" s="35" t="s">
        <v>7274</v>
      </c>
      <c r="D84" s="49">
        <v>2500</v>
      </c>
      <c r="E84" s="50">
        <v>2669</v>
      </c>
      <c r="F84" s="34" t="s">
        <v>8218</v>
      </c>
      <c r="G84" s="34" t="s">
        <v>8223</v>
      </c>
      <c r="H84" s="34" t="s">
        <v>8245</v>
      </c>
      <c r="I84" s="34">
        <v>1402341615</v>
      </c>
      <c r="J84" s="34">
        <v>1399490415</v>
      </c>
      <c r="K84" s="51">
        <v>41766.80572916667</v>
      </c>
      <c r="L84" s="51">
        <v>41799.80572916667</v>
      </c>
      <c r="M84" s="34" t="b">
        <v>1</v>
      </c>
      <c r="N84" s="34">
        <v>71</v>
      </c>
      <c r="O84" s="34" t="b">
        <v>1</v>
      </c>
      <c r="P84" s="34" t="s">
        <v>8269</v>
      </c>
      <c r="Q84" s="52" t="s">
        <v>8314</v>
      </c>
      <c r="R84" s="52" t="s">
        <v>8315</v>
      </c>
      <c r="S84" s="34">
        <v>37.590000000000003</v>
      </c>
    </row>
    <row r="85" spans="1:19" ht="116" x14ac:dyDescent="0.35">
      <c r="A85" s="40">
        <v>3165</v>
      </c>
      <c r="B85" s="31" t="s">
        <v>3165</v>
      </c>
      <c r="C85" s="36" t="s">
        <v>7275</v>
      </c>
      <c r="D85" s="53">
        <v>750</v>
      </c>
      <c r="E85" s="54">
        <v>1220</v>
      </c>
      <c r="F85" s="40" t="s">
        <v>8218</v>
      </c>
      <c r="G85" s="40" t="s">
        <v>8223</v>
      </c>
      <c r="H85" s="40" t="s">
        <v>8245</v>
      </c>
      <c r="I85" s="40">
        <v>1304395140</v>
      </c>
      <c r="J85" s="40">
        <v>1302493760</v>
      </c>
      <c r="K85" s="55">
        <v>40644.159259259257</v>
      </c>
      <c r="L85" s="55">
        <v>40666.165972222225</v>
      </c>
      <c r="M85" s="40" t="b">
        <v>1</v>
      </c>
      <c r="N85" s="40">
        <v>21</v>
      </c>
      <c r="O85" s="40" t="b">
        <v>1</v>
      </c>
      <c r="P85" s="40" t="s">
        <v>8269</v>
      </c>
      <c r="Q85" s="56" t="s">
        <v>8314</v>
      </c>
      <c r="R85" s="56" t="s">
        <v>8315</v>
      </c>
      <c r="S85" s="40">
        <v>58.1</v>
      </c>
    </row>
    <row r="86" spans="1:19" ht="116" x14ac:dyDescent="0.35">
      <c r="A86" s="34">
        <v>3166</v>
      </c>
      <c r="B86" s="30" t="s">
        <v>3166</v>
      </c>
      <c r="C86" s="35" t="s">
        <v>7276</v>
      </c>
      <c r="D86" s="49">
        <v>35000</v>
      </c>
      <c r="E86" s="50">
        <v>56079.83</v>
      </c>
      <c r="F86" s="34" t="s">
        <v>8218</v>
      </c>
      <c r="G86" s="34" t="s">
        <v>8223</v>
      </c>
      <c r="H86" s="34" t="s">
        <v>8245</v>
      </c>
      <c r="I86" s="34">
        <v>1416988740</v>
      </c>
      <c r="J86" s="34">
        <v>1414514153</v>
      </c>
      <c r="K86" s="51">
        <v>41940.69158564815</v>
      </c>
      <c r="L86" s="51">
        <v>41969.332638888889</v>
      </c>
      <c r="M86" s="34" t="b">
        <v>1</v>
      </c>
      <c r="N86" s="34">
        <v>930</v>
      </c>
      <c r="O86" s="34" t="b">
        <v>1</v>
      </c>
      <c r="P86" s="34" t="s">
        <v>8269</v>
      </c>
      <c r="Q86" s="52" t="s">
        <v>8314</v>
      </c>
      <c r="R86" s="52" t="s">
        <v>8315</v>
      </c>
      <c r="S86" s="34">
        <v>60.3</v>
      </c>
    </row>
    <row r="87" spans="1:19" ht="58" x14ac:dyDescent="0.35">
      <c r="A87" s="40">
        <v>3167</v>
      </c>
      <c r="B87" s="31" t="s">
        <v>3167</v>
      </c>
      <c r="C87" s="36" t="s">
        <v>7277</v>
      </c>
      <c r="D87" s="53">
        <v>3000</v>
      </c>
      <c r="E87" s="54">
        <v>3485</v>
      </c>
      <c r="F87" s="40" t="s">
        <v>8218</v>
      </c>
      <c r="G87" s="40" t="s">
        <v>8223</v>
      </c>
      <c r="H87" s="40" t="s">
        <v>8245</v>
      </c>
      <c r="I87" s="40">
        <v>1406952781</v>
      </c>
      <c r="J87" s="40">
        <v>1405743181</v>
      </c>
      <c r="K87" s="55">
        <v>41839.175706018519</v>
      </c>
      <c r="L87" s="55">
        <v>41853.175706018519</v>
      </c>
      <c r="M87" s="40" t="b">
        <v>1</v>
      </c>
      <c r="N87" s="40">
        <v>55</v>
      </c>
      <c r="O87" s="40" t="b">
        <v>1</v>
      </c>
      <c r="P87" s="40" t="s">
        <v>8269</v>
      </c>
      <c r="Q87" s="56" t="s">
        <v>8314</v>
      </c>
      <c r="R87" s="56" t="s">
        <v>8315</v>
      </c>
      <c r="S87" s="40">
        <v>63.36</v>
      </c>
    </row>
    <row r="88" spans="1:19" ht="101.5" x14ac:dyDescent="0.35">
      <c r="A88" s="34">
        <v>3168</v>
      </c>
      <c r="B88" s="30" t="s">
        <v>3168</v>
      </c>
      <c r="C88" s="35" t="s">
        <v>7278</v>
      </c>
      <c r="D88" s="49">
        <v>2500</v>
      </c>
      <c r="E88" s="50">
        <v>3105</v>
      </c>
      <c r="F88" s="34" t="s">
        <v>8218</v>
      </c>
      <c r="G88" s="34" t="s">
        <v>8223</v>
      </c>
      <c r="H88" s="34" t="s">
        <v>8245</v>
      </c>
      <c r="I88" s="34">
        <v>1402696800</v>
      </c>
      <c r="J88" s="34">
        <v>1399948353</v>
      </c>
      <c r="K88" s="51">
        <v>41772.105937500004</v>
      </c>
      <c r="L88" s="51">
        <v>41803.916666666664</v>
      </c>
      <c r="M88" s="34" t="b">
        <v>1</v>
      </c>
      <c r="N88" s="34">
        <v>61</v>
      </c>
      <c r="O88" s="34" t="b">
        <v>1</v>
      </c>
      <c r="P88" s="34" t="s">
        <v>8269</v>
      </c>
      <c r="Q88" s="52" t="s">
        <v>8314</v>
      </c>
      <c r="R88" s="52" t="s">
        <v>8315</v>
      </c>
      <c r="S88" s="34">
        <v>50.9</v>
      </c>
    </row>
    <row r="89" spans="1:19" ht="58" x14ac:dyDescent="0.35">
      <c r="A89" s="40">
        <v>3169</v>
      </c>
      <c r="B89" s="31" t="s">
        <v>3169</v>
      </c>
      <c r="C89" s="36" t="s">
        <v>7279</v>
      </c>
      <c r="D89" s="53">
        <v>8000</v>
      </c>
      <c r="E89" s="54">
        <v>8241</v>
      </c>
      <c r="F89" s="40" t="s">
        <v>8218</v>
      </c>
      <c r="G89" s="40" t="s">
        <v>8223</v>
      </c>
      <c r="H89" s="40" t="s">
        <v>8245</v>
      </c>
      <c r="I89" s="40">
        <v>1386910740</v>
      </c>
      <c r="J89" s="40">
        <v>1384364561</v>
      </c>
      <c r="K89" s="55">
        <v>41591.737974537034</v>
      </c>
      <c r="L89" s="55">
        <v>41621.207638888889</v>
      </c>
      <c r="M89" s="40" t="b">
        <v>1</v>
      </c>
      <c r="N89" s="40">
        <v>82</v>
      </c>
      <c r="O89" s="40" t="b">
        <v>1</v>
      </c>
      <c r="P89" s="40" t="s">
        <v>8269</v>
      </c>
      <c r="Q89" s="56" t="s">
        <v>8314</v>
      </c>
      <c r="R89" s="56" t="s">
        <v>8315</v>
      </c>
      <c r="S89" s="40">
        <v>100.5</v>
      </c>
    </row>
    <row r="90" spans="1:19" ht="87" x14ac:dyDescent="0.35">
      <c r="A90" s="34">
        <v>3170</v>
      </c>
      <c r="B90" s="30" t="s">
        <v>3170</v>
      </c>
      <c r="C90" s="35" t="s">
        <v>7280</v>
      </c>
      <c r="D90" s="49">
        <v>2000</v>
      </c>
      <c r="E90" s="50">
        <v>2245</v>
      </c>
      <c r="F90" s="34" t="s">
        <v>8218</v>
      </c>
      <c r="G90" s="34" t="s">
        <v>8223</v>
      </c>
      <c r="H90" s="34" t="s">
        <v>8245</v>
      </c>
      <c r="I90" s="34">
        <v>1404273600</v>
      </c>
      <c r="J90" s="34">
        <v>1401414944</v>
      </c>
      <c r="K90" s="51">
        <v>41789.080370370371</v>
      </c>
      <c r="L90" s="51">
        <v>41822.166666666664</v>
      </c>
      <c r="M90" s="34" t="b">
        <v>1</v>
      </c>
      <c r="N90" s="34">
        <v>71</v>
      </c>
      <c r="O90" s="34" t="b">
        <v>1</v>
      </c>
      <c r="P90" s="34" t="s">
        <v>8269</v>
      </c>
      <c r="Q90" s="52" t="s">
        <v>8314</v>
      </c>
      <c r="R90" s="52" t="s">
        <v>8315</v>
      </c>
      <c r="S90" s="34">
        <v>31.62</v>
      </c>
    </row>
    <row r="91" spans="1:19" ht="101.5" x14ac:dyDescent="0.35">
      <c r="A91" s="40">
        <v>3172</v>
      </c>
      <c r="B91" s="31" t="s">
        <v>3172</v>
      </c>
      <c r="C91" s="36" t="s">
        <v>7282</v>
      </c>
      <c r="D91" s="53">
        <v>2000</v>
      </c>
      <c r="E91" s="54">
        <v>2300</v>
      </c>
      <c r="F91" s="40" t="s">
        <v>8218</v>
      </c>
      <c r="G91" s="40" t="s">
        <v>8223</v>
      </c>
      <c r="H91" s="40" t="s">
        <v>8245</v>
      </c>
      <c r="I91" s="40">
        <v>1329240668</v>
      </c>
      <c r="J91" s="40">
        <v>1326648668</v>
      </c>
      <c r="K91" s="55">
        <v>40923.729953703703</v>
      </c>
      <c r="L91" s="55">
        <v>40953.729953703703</v>
      </c>
      <c r="M91" s="40" t="b">
        <v>1</v>
      </c>
      <c r="N91" s="40">
        <v>29</v>
      </c>
      <c r="O91" s="40" t="b">
        <v>1</v>
      </c>
      <c r="P91" s="40" t="s">
        <v>8269</v>
      </c>
      <c r="Q91" s="56" t="s">
        <v>8314</v>
      </c>
      <c r="R91" s="56" t="s">
        <v>8315</v>
      </c>
      <c r="S91" s="40">
        <v>79.31</v>
      </c>
    </row>
    <row r="92" spans="1:19" ht="116" x14ac:dyDescent="0.35">
      <c r="A92" s="34">
        <v>3173</v>
      </c>
      <c r="B92" s="30" t="s">
        <v>3173</v>
      </c>
      <c r="C92" s="35" t="s">
        <v>7283</v>
      </c>
      <c r="D92" s="49">
        <v>10000</v>
      </c>
      <c r="E92" s="50">
        <v>10300</v>
      </c>
      <c r="F92" s="34" t="s">
        <v>8218</v>
      </c>
      <c r="G92" s="34" t="s">
        <v>8223</v>
      </c>
      <c r="H92" s="34" t="s">
        <v>8245</v>
      </c>
      <c r="I92" s="34">
        <v>1411765492</v>
      </c>
      <c r="J92" s="34">
        <v>1409173492</v>
      </c>
      <c r="K92" s="51">
        <v>41878.878379629627</v>
      </c>
      <c r="L92" s="51">
        <v>41908.878379629627</v>
      </c>
      <c r="M92" s="34" t="b">
        <v>1</v>
      </c>
      <c r="N92" s="34">
        <v>74</v>
      </c>
      <c r="O92" s="34" t="b">
        <v>1</v>
      </c>
      <c r="P92" s="34" t="s">
        <v>8269</v>
      </c>
      <c r="Q92" s="52" t="s">
        <v>8314</v>
      </c>
      <c r="R92" s="52" t="s">
        <v>8315</v>
      </c>
      <c r="S92" s="34">
        <v>139.19</v>
      </c>
    </row>
    <row r="93" spans="1:19" ht="116" x14ac:dyDescent="0.35">
      <c r="A93" s="40">
        <v>3174</v>
      </c>
      <c r="B93" s="31" t="s">
        <v>3174</v>
      </c>
      <c r="C93" s="36" t="s">
        <v>7284</v>
      </c>
      <c r="D93" s="53">
        <v>3000</v>
      </c>
      <c r="E93" s="54">
        <v>3034</v>
      </c>
      <c r="F93" s="40" t="s">
        <v>8218</v>
      </c>
      <c r="G93" s="40" t="s">
        <v>8223</v>
      </c>
      <c r="H93" s="40" t="s">
        <v>8245</v>
      </c>
      <c r="I93" s="40">
        <v>1408999508</v>
      </c>
      <c r="J93" s="40">
        <v>1407789908</v>
      </c>
      <c r="K93" s="55">
        <v>41862.864675925928</v>
      </c>
      <c r="L93" s="55">
        <v>41876.864675925928</v>
      </c>
      <c r="M93" s="40" t="b">
        <v>1</v>
      </c>
      <c r="N93" s="40">
        <v>23</v>
      </c>
      <c r="O93" s="40" t="b">
        <v>1</v>
      </c>
      <c r="P93" s="40" t="s">
        <v>8269</v>
      </c>
      <c r="Q93" s="56" t="s">
        <v>8314</v>
      </c>
      <c r="R93" s="56" t="s">
        <v>8315</v>
      </c>
      <c r="S93" s="40">
        <v>131.91</v>
      </c>
    </row>
    <row r="94" spans="1:19" ht="130.5" x14ac:dyDescent="0.35">
      <c r="A94" s="34">
        <v>3175</v>
      </c>
      <c r="B94" s="30" t="s">
        <v>3175</v>
      </c>
      <c r="C94" s="35" t="s">
        <v>7285</v>
      </c>
      <c r="D94" s="49">
        <v>5000</v>
      </c>
      <c r="E94" s="50">
        <v>5478</v>
      </c>
      <c r="F94" s="34" t="s">
        <v>8218</v>
      </c>
      <c r="G94" s="34" t="s">
        <v>8223</v>
      </c>
      <c r="H94" s="34" t="s">
        <v>8245</v>
      </c>
      <c r="I94" s="34">
        <v>1297977427</v>
      </c>
      <c r="J94" s="34">
        <v>1292793427</v>
      </c>
      <c r="K94" s="51">
        <v>40531.886886574073</v>
      </c>
      <c r="L94" s="51">
        <v>40591.886886574073</v>
      </c>
      <c r="M94" s="34" t="b">
        <v>1</v>
      </c>
      <c r="N94" s="34">
        <v>60</v>
      </c>
      <c r="O94" s="34" t="b">
        <v>1</v>
      </c>
      <c r="P94" s="34" t="s">
        <v>8269</v>
      </c>
      <c r="Q94" s="52" t="s">
        <v>8314</v>
      </c>
      <c r="R94" s="52" t="s">
        <v>8315</v>
      </c>
      <c r="S94" s="34">
        <v>91.3</v>
      </c>
    </row>
    <row r="95" spans="1:19" ht="116" x14ac:dyDescent="0.35">
      <c r="A95" s="40">
        <v>3176</v>
      </c>
      <c r="B95" s="31" t="s">
        <v>3176</v>
      </c>
      <c r="C95" s="36" t="s">
        <v>7286</v>
      </c>
      <c r="D95" s="53">
        <v>1900</v>
      </c>
      <c r="E95" s="54">
        <v>2182</v>
      </c>
      <c r="F95" s="40" t="s">
        <v>8218</v>
      </c>
      <c r="G95" s="40" t="s">
        <v>8223</v>
      </c>
      <c r="H95" s="40" t="s">
        <v>8245</v>
      </c>
      <c r="I95" s="40">
        <v>1376838000</v>
      </c>
      <c r="J95" s="40">
        <v>1374531631</v>
      </c>
      <c r="K95" s="55">
        <v>41477.930914351848</v>
      </c>
      <c r="L95" s="55">
        <v>41504.625</v>
      </c>
      <c r="M95" s="40" t="b">
        <v>1</v>
      </c>
      <c r="N95" s="40">
        <v>55</v>
      </c>
      <c r="O95" s="40" t="b">
        <v>1</v>
      </c>
      <c r="P95" s="40" t="s">
        <v>8269</v>
      </c>
      <c r="Q95" s="56" t="s">
        <v>8314</v>
      </c>
      <c r="R95" s="56" t="s">
        <v>8315</v>
      </c>
      <c r="S95" s="40">
        <v>39.67</v>
      </c>
    </row>
    <row r="96" spans="1:19" ht="101.5" x14ac:dyDescent="0.35">
      <c r="A96" s="34">
        <v>3177</v>
      </c>
      <c r="B96" s="30" t="s">
        <v>3177</v>
      </c>
      <c r="C96" s="35" t="s">
        <v>7287</v>
      </c>
      <c r="D96" s="49">
        <v>2500</v>
      </c>
      <c r="E96" s="50">
        <v>2935</v>
      </c>
      <c r="F96" s="34" t="s">
        <v>8218</v>
      </c>
      <c r="G96" s="34" t="s">
        <v>8223</v>
      </c>
      <c r="H96" s="34" t="s">
        <v>8245</v>
      </c>
      <c r="I96" s="34">
        <v>1403366409</v>
      </c>
      <c r="J96" s="34">
        <v>1400774409</v>
      </c>
      <c r="K96" s="51">
        <v>41781.666770833333</v>
      </c>
      <c r="L96" s="51">
        <v>41811.666770833333</v>
      </c>
      <c r="M96" s="34" t="b">
        <v>1</v>
      </c>
      <c r="N96" s="34">
        <v>51</v>
      </c>
      <c r="O96" s="34" t="b">
        <v>1</v>
      </c>
      <c r="P96" s="34" t="s">
        <v>8269</v>
      </c>
      <c r="Q96" s="52" t="s">
        <v>8314</v>
      </c>
      <c r="R96" s="52" t="s">
        <v>8315</v>
      </c>
      <c r="S96" s="34">
        <v>57.55</v>
      </c>
    </row>
    <row r="97" spans="1:19" ht="87" x14ac:dyDescent="0.35">
      <c r="A97" s="40">
        <v>3179</v>
      </c>
      <c r="B97" s="31" t="s">
        <v>3179</v>
      </c>
      <c r="C97" s="36" t="s">
        <v>7289</v>
      </c>
      <c r="D97" s="53">
        <v>4200</v>
      </c>
      <c r="E97" s="54">
        <v>4794.82</v>
      </c>
      <c r="F97" s="40" t="s">
        <v>8218</v>
      </c>
      <c r="G97" s="40" t="s">
        <v>8223</v>
      </c>
      <c r="H97" s="40" t="s">
        <v>8245</v>
      </c>
      <c r="I97" s="40">
        <v>1367859071</v>
      </c>
      <c r="J97" s="40">
        <v>1365699071</v>
      </c>
      <c r="K97" s="55">
        <v>41375.702210648145</v>
      </c>
      <c r="L97" s="55">
        <v>41400.702210648145</v>
      </c>
      <c r="M97" s="40" t="b">
        <v>1</v>
      </c>
      <c r="N97" s="40">
        <v>62</v>
      </c>
      <c r="O97" s="40" t="b">
        <v>1</v>
      </c>
      <c r="P97" s="40" t="s">
        <v>8269</v>
      </c>
      <c r="Q97" s="56" t="s">
        <v>8314</v>
      </c>
      <c r="R97" s="56" t="s">
        <v>8315</v>
      </c>
      <c r="S97" s="40">
        <v>77.34</v>
      </c>
    </row>
    <row r="98" spans="1:19" ht="116" x14ac:dyDescent="0.35">
      <c r="A98" s="34">
        <v>3182</v>
      </c>
      <c r="B98" s="30" t="s">
        <v>3182</v>
      </c>
      <c r="C98" s="35" t="s">
        <v>7292</v>
      </c>
      <c r="D98" s="49">
        <v>7000</v>
      </c>
      <c r="E98" s="50">
        <v>7062</v>
      </c>
      <c r="F98" s="34" t="s">
        <v>8218</v>
      </c>
      <c r="G98" s="34" t="s">
        <v>8223</v>
      </c>
      <c r="H98" s="34" t="s">
        <v>8245</v>
      </c>
      <c r="I98" s="34">
        <v>1328029200</v>
      </c>
      <c r="J98" s="34">
        <v>1323211621</v>
      </c>
      <c r="K98" s="51">
        <v>40883.949317129627</v>
      </c>
      <c r="L98" s="51">
        <v>40939.708333333336</v>
      </c>
      <c r="M98" s="34" t="b">
        <v>1</v>
      </c>
      <c r="N98" s="34">
        <v>151</v>
      </c>
      <c r="O98" s="34" t="b">
        <v>1</v>
      </c>
      <c r="P98" s="34" t="s">
        <v>8269</v>
      </c>
      <c r="Q98" s="52" t="s">
        <v>8314</v>
      </c>
      <c r="R98" s="52" t="s">
        <v>8315</v>
      </c>
      <c r="S98" s="34">
        <v>46.77</v>
      </c>
    </row>
    <row r="99" spans="1:19" ht="87" x14ac:dyDescent="0.35">
      <c r="A99" s="40">
        <v>3183</v>
      </c>
      <c r="B99" s="31" t="s">
        <v>3183</v>
      </c>
      <c r="C99" s="36" t="s">
        <v>7293</v>
      </c>
      <c r="D99" s="53">
        <v>2500</v>
      </c>
      <c r="E99" s="54">
        <v>2725</v>
      </c>
      <c r="F99" s="40" t="s">
        <v>8218</v>
      </c>
      <c r="G99" s="40" t="s">
        <v>8223</v>
      </c>
      <c r="H99" s="40" t="s">
        <v>8245</v>
      </c>
      <c r="I99" s="40">
        <v>1377284669</v>
      </c>
      <c r="J99" s="40">
        <v>1375729469</v>
      </c>
      <c r="K99" s="55">
        <v>41491.79478009259</v>
      </c>
      <c r="L99" s="55">
        <v>41509.79478009259</v>
      </c>
      <c r="M99" s="40" t="b">
        <v>1</v>
      </c>
      <c r="N99" s="40">
        <v>68</v>
      </c>
      <c r="O99" s="40" t="b">
        <v>1</v>
      </c>
      <c r="P99" s="40" t="s">
        <v>8269</v>
      </c>
      <c r="Q99" s="56" t="s">
        <v>8314</v>
      </c>
      <c r="R99" s="56" t="s">
        <v>8315</v>
      </c>
      <c r="S99" s="40">
        <v>40.07</v>
      </c>
    </row>
    <row r="100" spans="1:19" ht="87" x14ac:dyDescent="0.35">
      <c r="A100" s="34">
        <v>3184</v>
      </c>
      <c r="B100" s="30" t="s">
        <v>3184</v>
      </c>
      <c r="C100" s="35" t="s">
        <v>7294</v>
      </c>
      <c r="D100" s="49">
        <v>4300</v>
      </c>
      <c r="E100" s="50">
        <v>4610</v>
      </c>
      <c r="F100" s="34" t="s">
        <v>8218</v>
      </c>
      <c r="G100" s="34" t="s">
        <v>8223</v>
      </c>
      <c r="H100" s="34" t="s">
        <v>8245</v>
      </c>
      <c r="I100" s="34">
        <v>1404258631</v>
      </c>
      <c r="J100" s="34">
        <v>1401666631</v>
      </c>
      <c r="K100" s="51">
        <v>41791.993414351848</v>
      </c>
      <c r="L100" s="51">
        <v>41821.993414351848</v>
      </c>
      <c r="M100" s="34" t="b">
        <v>1</v>
      </c>
      <c r="N100" s="34">
        <v>46</v>
      </c>
      <c r="O100" s="34" t="b">
        <v>1</v>
      </c>
      <c r="P100" s="34" t="s">
        <v>8269</v>
      </c>
      <c r="Q100" s="52" t="s">
        <v>8314</v>
      </c>
      <c r="R100" s="52" t="s">
        <v>8315</v>
      </c>
      <c r="S100" s="34">
        <v>100.22</v>
      </c>
    </row>
    <row r="101" spans="1:19" ht="116" x14ac:dyDescent="0.35">
      <c r="A101" s="40">
        <v>3187</v>
      </c>
      <c r="B101" s="31" t="s">
        <v>3187</v>
      </c>
      <c r="C101" s="36" t="s">
        <v>7297</v>
      </c>
      <c r="D101" s="53">
        <v>15000</v>
      </c>
      <c r="E101" s="54">
        <v>17444</v>
      </c>
      <c r="F101" s="40" t="s">
        <v>8218</v>
      </c>
      <c r="G101" s="40" t="s">
        <v>8223</v>
      </c>
      <c r="H101" s="40" t="s">
        <v>8245</v>
      </c>
      <c r="I101" s="40">
        <v>1407167973</v>
      </c>
      <c r="J101" s="40">
        <v>1405439973</v>
      </c>
      <c r="K101" s="55">
        <v>41835.666354166664</v>
      </c>
      <c r="L101" s="55">
        <v>41855.666354166664</v>
      </c>
      <c r="M101" s="40" t="b">
        <v>1</v>
      </c>
      <c r="N101" s="40">
        <v>244</v>
      </c>
      <c r="O101" s="40" t="b">
        <v>1</v>
      </c>
      <c r="P101" s="40" t="s">
        <v>8269</v>
      </c>
      <c r="Q101" s="56" t="s">
        <v>8314</v>
      </c>
      <c r="R101" s="56" t="s">
        <v>8315</v>
      </c>
      <c r="S101" s="40">
        <v>71.489999999999995</v>
      </c>
    </row>
    <row r="102" spans="1:19" ht="101.5" x14ac:dyDescent="0.35">
      <c r="A102" s="34">
        <v>3208</v>
      </c>
      <c r="B102" s="30" t="s">
        <v>3208</v>
      </c>
      <c r="C102" s="35" t="s">
        <v>7318</v>
      </c>
      <c r="D102" s="49">
        <v>5000</v>
      </c>
      <c r="E102" s="50">
        <v>5175</v>
      </c>
      <c r="F102" s="34" t="s">
        <v>8218</v>
      </c>
      <c r="G102" s="34" t="s">
        <v>8223</v>
      </c>
      <c r="H102" s="34" t="s">
        <v>8245</v>
      </c>
      <c r="I102" s="34">
        <v>1406557877</v>
      </c>
      <c r="J102" s="34">
        <v>1404743477</v>
      </c>
      <c r="K102" s="51">
        <v>41827.605057870373</v>
      </c>
      <c r="L102" s="51">
        <v>41848.605057870373</v>
      </c>
      <c r="M102" s="34" t="b">
        <v>1</v>
      </c>
      <c r="N102" s="34">
        <v>82</v>
      </c>
      <c r="O102" s="34" t="b">
        <v>1</v>
      </c>
      <c r="P102" s="34" t="s">
        <v>8269</v>
      </c>
      <c r="Q102" s="52" t="s">
        <v>8314</v>
      </c>
      <c r="R102" s="52" t="s">
        <v>8315</v>
      </c>
      <c r="S102" s="34">
        <v>63.11</v>
      </c>
    </row>
    <row r="103" spans="1:19" ht="101.5" x14ac:dyDescent="0.35">
      <c r="A103" s="40">
        <v>3209</v>
      </c>
      <c r="B103" s="31" t="s">
        <v>3209</v>
      </c>
      <c r="C103" s="36" t="s">
        <v>7319</v>
      </c>
      <c r="D103" s="53">
        <v>9500</v>
      </c>
      <c r="E103" s="54">
        <v>11335.7</v>
      </c>
      <c r="F103" s="40" t="s">
        <v>8218</v>
      </c>
      <c r="G103" s="40" t="s">
        <v>8223</v>
      </c>
      <c r="H103" s="40" t="s">
        <v>8245</v>
      </c>
      <c r="I103" s="40">
        <v>1403305200</v>
      </c>
      <c r="J103" s="40">
        <v>1400512658</v>
      </c>
      <c r="K103" s="55">
        <v>41778.637245370373</v>
      </c>
      <c r="L103" s="55">
        <v>41810.958333333336</v>
      </c>
      <c r="M103" s="40" t="b">
        <v>1</v>
      </c>
      <c r="N103" s="40">
        <v>226</v>
      </c>
      <c r="O103" s="40" t="b">
        <v>1</v>
      </c>
      <c r="P103" s="40" t="s">
        <v>8269</v>
      </c>
      <c r="Q103" s="56" t="s">
        <v>8314</v>
      </c>
      <c r="R103" s="56" t="s">
        <v>8315</v>
      </c>
      <c r="S103" s="40">
        <v>50.16</v>
      </c>
    </row>
    <row r="104" spans="1:19" ht="101.5" x14ac:dyDescent="0.35">
      <c r="A104" s="34">
        <v>3210</v>
      </c>
      <c r="B104" s="30" t="s">
        <v>3210</v>
      </c>
      <c r="C104" s="35" t="s">
        <v>7320</v>
      </c>
      <c r="D104" s="49">
        <v>3000</v>
      </c>
      <c r="E104" s="50">
        <v>3773</v>
      </c>
      <c r="F104" s="34" t="s">
        <v>8218</v>
      </c>
      <c r="G104" s="34" t="s">
        <v>8223</v>
      </c>
      <c r="H104" s="34" t="s">
        <v>8245</v>
      </c>
      <c r="I104" s="34">
        <v>1338523140</v>
      </c>
      <c r="J104" s="34">
        <v>1334442519</v>
      </c>
      <c r="K104" s="51">
        <v>41013.936562499999</v>
      </c>
      <c r="L104" s="51">
        <v>41061.165972222225</v>
      </c>
      <c r="M104" s="34" t="b">
        <v>1</v>
      </c>
      <c r="N104" s="34">
        <v>60</v>
      </c>
      <c r="O104" s="34" t="b">
        <v>1</v>
      </c>
      <c r="P104" s="34" t="s">
        <v>8269</v>
      </c>
      <c r="Q104" s="52" t="s">
        <v>8314</v>
      </c>
      <c r="R104" s="52" t="s">
        <v>8315</v>
      </c>
      <c r="S104" s="34">
        <v>62.88</v>
      </c>
    </row>
    <row r="105" spans="1:19" ht="101.5" x14ac:dyDescent="0.35">
      <c r="A105" s="40">
        <v>3211</v>
      </c>
      <c r="B105" s="31" t="s">
        <v>3211</v>
      </c>
      <c r="C105" s="36" t="s">
        <v>7321</v>
      </c>
      <c r="D105" s="53">
        <v>23000</v>
      </c>
      <c r="E105" s="54">
        <v>27541</v>
      </c>
      <c r="F105" s="40" t="s">
        <v>8218</v>
      </c>
      <c r="G105" s="40" t="s">
        <v>8223</v>
      </c>
      <c r="H105" s="40" t="s">
        <v>8245</v>
      </c>
      <c r="I105" s="40">
        <v>1408068000</v>
      </c>
      <c r="J105" s="40">
        <v>1405346680</v>
      </c>
      <c r="K105" s="55">
        <v>41834.586574074077</v>
      </c>
      <c r="L105" s="55">
        <v>41866.083333333336</v>
      </c>
      <c r="M105" s="40" t="b">
        <v>1</v>
      </c>
      <c r="N105" s="40">
        <v>322</v>
      </c>
      <c r="O105" s="40" t="b">
        <v>1</v>
      </c>
      <c r="P105" s="40" t="s">
        <v>8269</v>
      </c>
      <c r="Q105" s="56" t="s">
        <v>8314</v>
      </c>
      <c r="R105" s="56" t="s">
        <v>8315</v>
      </c>
      <c r="S105" s="40">
        <v>85.53</v>
      </c>
    </row>
    <row r="106" spans="1:19" ht="72.5" x14ac:dyDescent="0.35">
      <c r="A106" s="34">
        <v>3212</v>
      </c>
      <c r="B106" s="30" t="s">
        <v>3212</v>
      </c>
      <c r="C106" s="35" t="s">
        <v>7322</v>
      </c>
      <c r="D106" s="49">
        <v>4000</v>
      </c>
      <c r="E106" s="50">
        <v>5050</v>
      </c>
      <c r="F106" s="34" t="s">
        <v>8218</v>
      </c>
      <c r="G106" s="34" t="s">
        <v>8223</v>
      </c>
      <c r="H106" s="34" t="s">
        <v>8245</v>
      </c>
      <c r="I106" s="34">
        <v>1407524751</v>
      </c>
      <c r="J106" s="34">
        <v>1404932751</v>
      </c>
      <c r="K106" s="51">
        <v>41829.795729166668</v>
      </c>
      <c r="L106" s="51">
        <v>41859.795729166668</v>
      </c>
      <c r="M106" s="34" t="b">
        <v>1</v>
      </c>
      <c r="N106" s="34">
        <v>94</v>
      </c>
      <c r="O106" s="34" t="b">
        <v>1</v>
      </c>
      <c r="P106" s="34" t="s">
        <v>8269</v>
      </c>
      <c r="Q106" s="52" t="s">
        <v>8314</v>
      </c>
      <c r="R106" s="52" t="s">
        <v>8315</v>
      </c>
      <c r="S106" s="34">
        <v>53.72</v>
      </c>
    </row>
    <row r="107" spans="1:19" ht="130.5" x14ac:dyDescent="0.35">
      <c r="A107" s="40">
        <v>3215</v>
      </c>
      <c r="B107" s="31" t="s">
        <v>3215</v>
      </c>
      <c r="C107" s="36" t="s">
        <v>7325</v>
      </c>
      <c r="D107" s="53">
        <v>35000</v>
      </c>
      <c r="E107" s="54">
        <v>35123</v>
      </c>
      <c r="F107" s="40" t="s">
        <v>8218</v>
      </c>
      <c r="G107" s="40" t="s">
        <v>8223</v>
      </c>
      <c r="H107" s="40" t="s">
        <v>8245</v>
      </c>
      <c r="I107" s="40">
        <v>1441857540</v>
      </c>
      <c r="J107" s="40">
        <v>1438617471</v>
      </c>
      <c r="K107" s="55">
        <v>42219.665173611109</v>
      </c>
      <c r="L107" s="55">
        <v>42257.165972222225</v>
      </c>
      <c r="M107" s="40" t="b">
        <v>1</v>
      </c>
      <c r="N107" s="40">
        <v>134</v>
      </c>
      <c r="O107" s="40" t="b">
        <v>1</v>
      </c>
      <c r="P107" s="40" t="s">
        <v>8269</v>
      </c>
      <c r="Q107" s="56" t="s">
        <v>8314</v>
      </c>
      <c r="R107" s="56" t="s">
        <v>8315</v>
      </c>
      <c r="S107" s="40">
        <v>262.11</v>
      </c>
    </row>
    <row r="108" spans="1:19" ht="72.5" x14ac:dyDescent="0.35">
      <c r="A108" s="34">
        <v>3217</v>
      </c>
      <c r="B108" s="30" t="s">
        <v>3217</v>
      </c>
      <c r="C108" s="35" t="s">
        <v>7327</v>
      </c>
      <c r="D108" s="49">
        <v>4500</v>
      </c>
      <c r="E108" s="50">
        <v>5221</v>
      </c>
      <c r="F108" s="34" t="s">
        <v>8218</v>
      </c>
      <c r="G108" s="34" t="s">
        <v>8223</v>
      </c>
      <c r="H108" s="34" t="s">
        <v>8245</v>
      </c>
      <c r="I108" s="34">
        <v>1478264784</v>
      </c>
      <c r="J108" s="34">
        <v>1475672784</v>
      </c>
      <c r="K108" s="51">
        <v>42648.546111111107</v>
      </c>
      <c r="L108" s="51">
        <v>42678.546111111107</v>
      </c>
      <c r="M108" s="34" t="b">
        <v>1</v>
      </c>
      <c r="N108" s="34">
        <v>104</v>
      </c>
      <c r="O108" s="34" t="b">
        <v>1</v>
      </c>
      <c r="P108" s="34" t="s">
        <v>8269</v>
      </c>
      <c r="Q108" s="52" t="s">
        <v>8314</v>
      </c>
      <c r="R108" s="52" t="s">
        <v>8315</v>
      </c>
      <c r="S108" s="34">
        <v>50.2</v>
      </c>
    </row>
    <row r="109" spans="1:19" ht="72.5" x14ac:dyDescent="0.35">
      <c r="A109" s="40">
        <v>3219</v>
      </c>
      <c r="B109" s="31" t="s">
        <v>3219</v>
      </c>
      <c r="C109" s="36" t="s">
        <v>7329</v>
      </c>
      <c r="D109" s="53">
        <v>20000</v>
      </c>
      <c r="E109" s="54">
        <v>20022</v>
      </c>
      <c r="F109" s="40" t="s">
        <v>8218</v>
      </c>
      <c r="G109" s="40" t="s">
        <v>8223</v>
      </c>
      <c r="H109" s="40" t="s">
        <v>8245</v>
      </c>
      <c r="I109" s="40">
        <v>1427063747</v>
      </c>
      <c r="J109" s="40">
        <v>1424043347</v>
      </c>
      <c r="K109" s="55">
        <v>42050.983182870375</v>
      </c>
      <c r="L109" s="55">
        <v>42085.941516203704</v>
      </c>
      <c r="M109" s="40" t="b">
        <v>1</v>
      </c>
      <c r="N109" s="40">
        <v>119</v>
      </c>
      <c r="O109" s="40" t="b">
        <v>1</v>
      </c>
      <c r="P109" s="40" t="s">
        <v>8269</v>
      </c>
      <c r="Q109" s="56" t="s">
        <v>8314</v>
      </c>
      <c r="R109" s="56" t="s">
        <v>8315</v>
      </c>
      <c r="S109" s="40">
        <v>168.25</v>
      </c>
    </row>
    <row r="110" spans="1:19" ht="58" x14ac:dyDescent="0.35">
      <c r="A110" s="34">
        <v>3220</v>
      </c>
      <c r="B110" s="30" t="s">
        <v>3220</v>
      </c>
      <c r="C110" s="35" t="s">
        <v>7330</v>
      </c>
      <c r="D110" s="49">
        <v>15000</v>
      </c>
      <c r="E110" s="50">
        <v>15126</v>
      </c>
      <c r="F110" s="34" t="s">
        <v>8218</v>
      </c>
      <c r="G110" s="34" t="s">
        <v>8223</v>
      </c>
      <c r="H110" s="34" t="s">
        <v>8245</v>
      </c>
      <c r="I110" s="34">
        <v>1489352400</v>
      </c>
      <c r="J110" s="34">
        <v>1486411204</v>
      </c>
      <c r="K110" s="51">
        <v>42772.833379629628</v>
      </c>
      <c r="L110" s="51">
        <v>42806.875</v>
      </c>
      <c r="M110" s="34" t="b">
        <v>1</v>
      </c>
      <c r="N110" s="34">
        <v>59</v>
      </c>
      <c r="O110" s="34" t="b">
        <v>1</v>
      </c>
      <c r="P110" s="34" t="s">
        <v>8269</v>
      </c>
      <c r="Q110" s="52" t="s">
        <v>8314</v>
      </c>
      <c r="R110" s="52" t="s">
        <v>8315</v>
      </c>
      <c r="S110" s="34">
        <v>256.37</v>
      </c>
    </row>
    <row r="111" spans="1:19" ht="87" x14ac:dyDescent="0.35">
      <c r="A111" s="40">
        <v>3222</v>
      </c>
      <c r="B111" s="31" t="s">
        <v>3222</v>
      </c>
      <c r="C111" s="36" t="s">
        <v>7332</v>
      </c>
      <c r="D111" s="53">
        <v>2500</v>
      </c>
      <c r="E111" s="54">
        <v>3120</v>
      </c>
      <c r="F111" s="40" t="s">
        <v>8218</v>
      </c>
      <c r="G111" s="40" t="s">
        <v>8223</v>
      </c>
      <c r="H111" s="40" t="s">
        <v>8245</v>
      </c>
      <c r="I111" s="40">
        <v>1445722140</v>
      </c>
      <c r="J111" s="40">
        <v>1443016697</v>
      </c>
      <c r="K111" s="55">
        <v>42270.582141203704</v>
      </c>
      <c r="L111" s="55">
        <v>42301.895138888889</v>
      </c>
      <c r="M111" s="40" t="b">
        <v>1</v>
      </c>
      <c r="N111" s="40">
        <v>84</v>
      </c>
      <c r="O111" s="40" t="b">
        <v>1</v>
      </c>
      <c r="P111" s="40" t="s">
        <v>8269</v>
      </c>
      <c r="Q111" s="56" t="s">
        <v>8314</v>
      </c>
      <c r="R111" s="56" t="s">
        <v>8315</v>
      </c>
      <c r="S111" s="40">
        <v>37.14</v>
      </c>
    </row>
    <row r="112" spans="1:19" ht="72.5" x14ac:dyDescent="0.35">
      <c r="A112" s="34">
        <v>3223</v>
      </c>
      <c r="B112" s="30" t="s">
        <v>3223</v>
      </c>
      <c r="C112" s="35" t="s">
        <v>7333</v>
      </c>
      <c r="D112" s="49">
        <v>3100</v>
      </c>
      <c r="E112" s="50">
        <v>3395</v>
      </c>
      <c r="F112" s="34" t="s">
        <v>8218</v>
      </c>
      <c r="G112" s="34" t="s">
        <v>8223</v>
      </c>
      <c r="H112" s="34" t="s">
        <v>8245</v>
      </c>
      <c r="I112" s="34">
        <v>1440100976</v>
      </c>
      <c r="J112" s="34">
        <v>1437508976</v>
      </c>
      <c r="K112" s="51">
        <v>42206.835370370376</v>
      </c>
      <c r="L112" s="51">
        <v>42236.835370370376</v>
      </c>
      <c r="M112" s="34" t="b">
        <v>1</v>
      </c>
      <c r="N112" s="34">
        <v>74</v>
      </c>
      <c r="O112" s="34" t="b">
        <v>1</v>
      </c>
      <c r="P112" s="34" t="s">
        <v>8269</v>
      </c>
      <c r="Q112" s="52" t="s">
        <v>8314</v>
      </c>
      <c r="R112" s="52" t="s">
        <v>8315</v>
      </c>
      <c r="S112" s="34">
        <v>45.88</v>
      </c>
    </row>
    <row r="113" spans="1:19" ht="116" x14ac:dyDescent="0.35">
      <c r="A113" s="40">
        <v>3224</v>
      </c>
      <c r="B113" s="31" t="s">
        <v>3224</v>
      </c>
      <c r="C113" s="36" t="s">
        <v>7334</v>
      </c>
      <c r="D113" s="53">
        <v>30000</v>
      </c>
      <c r="E113" s="54">
        <v>30610</v>
      </c>
      <c r="F113" s="40" t="s">
        <v>8218</v>
      </c>
      <c r="G113" s="40" t="s">
        <v>8223</v>
      </c>
      <c r="H113" s="40" t="s">
        <v>8245</v>
      </c>
      <c r="I113" s="40">
        <v>1484024400</v>
      </c>
      <c r="J113" s="40">
        <v>1479932713</v>
      </c>
      <c r="K113" s="55">
        <v>42697.850844907407</v>
      </c>
      <c r="L113" s="55">
        <v>42745.208333333328</v>
      </c>
      <c r="M113" s="40" t="b">
        <v>1</v>
      </c>
      <c r="N113" s="40">
        <v>216</v>
      </c>
      <c r="O113" s="40" t="b">
        <v>1</v>
      </c>
      <c r="P113" s="40" t="s">
        <v>8269</v>
      </c>
      <c r="Q113" s="56" t="s">
        <v>8314</v>
      </c>
      <c r="R113" s="56" t="s">
        <v>8315</v>
      </c>
      <c r="S113" s="40">
        <v>141.71</v>
      </c>
    </row>
    <row r="114" spans="1:19" ht="101.5" x14ac:dyDescent="0.35">
      <c r="A114" s="34">
        <v>3225</v>
      </c>
      <c r="B114" s="30" t="s">
        <v>3225</v>
      </c>
      <c r="C114" s="35" t="s">
        <v>7335</v>
      </c>
      <c r="D114" s="49">
        <v>2000</v>
      </c>
      <c r="E114" s="50">
        <v>2047</v>
      </c>
      <c r="F114" s="34" t="s">
        <v>8218</v>
      </c>
      <c r="G114" s="34" t="s">
        <v>8223</v>
      </c>
      <c r="H114" s="34" t="s">
        <v>8245</v>
      </c>
      <c r="I114" s="34">
        <v>1464987600</v>
      </c>
      <c r="J114" s="34">
        <v>1463145938</v>
      </c>
      <c r="K114" s="51">
        <v>42503.559467592597</v>
      </c>
      <c r="L114" s="51">
        <v>42524.875</v>
      </c>
      <c r="M114" s="34" t="b">
        <v>1</v>
      </c>
      <c r="N114" s="34">
        <v>39</v>
      </c>
      <c r="O114" s="34" t="b">
        <v>1</v>
      </c>
      <c r="P114" s="34" t="s">
        <v>8269</v>
      </c>
      <c r="Q114" s="52" t="s">
        <v>8314</v>
      </c>
      <c r="R114" s="52" t="s">
        <v>8315</v>
      </c>
      <c r="S114" s="34">
        <v>52.49</v>
      </c>
    </row>
    <row r="115" spans="1:19" ht="58" x14ac:dyDescent="0.35">
      <c r="A115" s="40">
        <v>3228</v>
      </c>
      <c r="B115" s="31" t="s">
        <v>3228</v>
      </c>
      <c r="C115" s="36" t="s">
        <v>7338</v>
      </c>
      <c r="D115" s="53">
        <v>7000</v>
      </c>
      <c r="E115" s="54">
        <v>7164</v>
      </c>
      <c r="F115" s="40" t="s">
        <v>8218</v>
      </c>
      <c r="G115" s="40" t="s">
        <v>8223</v>
      </c>
      <c r="H115" s="40" t="s">
        <v>8245</v>
      </c>
      <c r="I115" s="40">
        <v>1450328340</v>
      </c>
      <c r="J115" s="40">
        <v>1447606884</v>
      </c>
      <c r="K115" s="55">
        <v>42323.70930555556</v>
      </c>
      <c r="L115" s="55">
        <v>42355.207638888889</v>
      </c>
      <c r="M115" s="40" t="b">
        <v>1</v>
      </c>
      <c r="N115" s="40">
        <v>37</v>
      </c>
      <c r="O115" s="40" t="b">
        <v>1</v>
      </c>
      <c r="P115" s="40" t="s">
        <v>8269</v>
      </c>
      <c r="Q115" s="56" t="s">
        <v>8314</v>
      </c>
      <c r="R115" s="56" t="s">
        <v>8315</v>
      </c>
      <c r="S115" s="40">
        <v>193.62</v>
      </c>
    </row>
    <row r="116" spans="1:19" ht="87" x14ac:dyDescent="0.35">
      <c r="A116" s="34">
        <v>3229</v>
      </c>
      <c r="B116" s="30" t="s">
        <v>3229</v>
      </c>
      <c r="C116" s="35" t="s">
        <v>7339</v>
      </c>
      <c r="D116" s="49">
        <v>20000</v>
      </c>
      <c r="E116" s="50">
        <v>21573</v>
      </c>
      <c r="F116" s="34" t="s">
        <v>8218</v>
      </c>
      <c r="G116" s="34" t="s">
        <v>8223</v>
      </c>
      <c r="H116" s="34" t="s">
        <v>8245</v>
      </c>
      <c r="I116" s="34">
        <v>1416470398</v>
      </c>
      <c r="J116" s="34">
        <v>1413874798</v>
      </c>
      <c r="K116" s="51">
        <v>41933.291643518518</v>
      </c>
      <c r="L116" s="51">
        <v>41963.333310185189</v>
      </c>
      <c r="M116" s="34" t="b">
        <v>1</v>
      </c>
      <c r="N116" s="34">
        <v>202</v>
      </c>
      <c r="O116" s="34" t="b">
        <v>1</v>
      </c>
      <c r="P116" s="34" t="s">
        <v>8269</v>
      </c>
      <c r="Q116" s="52" t="s">
        <v>8314</v>
      </c>
      <c r="R116" s="52" t="s">
        <v>8315</v>
      </c>
      <c r="S116" s="34">
        <v>106.8</v>
      </c>
    </row>
    <row r="117" spans="1:19" ht="101.5" x14ac:dyDescent="0.35">
      <c r="A117" s="40">
        <v>3230</v>
      </c>
      <c r="B117" s="31" t="s">
        <v>3230</v>
      </c>
      <c r="C117" s="36" t="s">
        <v>7340</v>
      </c>
      <c r="D117" s="53">
        <v>2600</v>
      </c>
      <c r="E117" s="54">
        <v>2857</v>
      </c>
      <c r="F117" s="40" t="s">
        <v>8218</v>
      </c>
      <c r="G117" s="40" t="s">
        <v>8223</v>
      </c>
      <c r="H117" s="40" t="s">
        <v>8245</v>
      </c>
      <c r="I117" s="40">
        <v>1412135940</v>
      </c>
      <c r="J117" s="40">
        <v>1410840126</v>
      </c>
      <c r="K117" s="55">
        <v>41898.168125000004</v>
      </c>
      <c r="L117" s="55">
        <v>41913.165972222225</v>
      </c>
      <c r="M117" s="40" t="b">
        <v>1</v>
      </c>
      <c r="N117" s="40">
        <v>37</v>
      </c>
      <c r="O117" s="40" t="b">
        <v>1</v>
      </c>
      <c r="P117" s="40" t="s">
        <v>8269</v>
      </c>
      <c r="Q117" s="56" t="s">
        <v>8314</v>
      </c>
      <c r="R117" s="56" t="s">
        <v>8315</v>
      </c>
      <c r="S117" s="40">
        <v>77.22</v>
      </c>
    </row>
    <row r="118" spans="1:19" ht="101.5" x14ac:dyDescent="0.35">
      <c r="A118" s="34">
        <v>3231</v>
      </c>
      <c r="B118" s="30" t="s">
        <v>3231</v>
      </c>
      <c r="C118" s="35" t="s">
        <v>7341</v>
      </c>
      <c r="D118" s="49">
        <v>1000</v>
      </c>
      <c r="E118" s="50">
        <v>1610</v>
      </c>
      <c r="F118" s="34" t="s">
        <v>8218</v>
      </c>
      <c r="G118" s="34" t="s">
        <v>8223</v>
      </c>
      <c r="H118" s="34" t="s">
        <v>8245</v>
      </c>
      <c r="I118" s="34">
        <v>1460846347</v>
      </c>
      <c r="J118" s="34">
        <v>1458254347</v>
      </c>
      <c r="K118" s="51">
        <v>42446.943831018521</v>
      </c>
      <c r="L118" s="51">
        <v>42476.943831018521</v>
      </c>
      <c r="M118" s="34" t="b">
        <v>0</v>
      </c>
      <c r="N118" s="34">
        <v>28</v>
      </c>
      <c r="O118" s="34" t="b">
        <v>1</v>
      </c>
      <c r="P118" s="34" t="s">
        <v>8269</v>
      </c>
      <c r="Q118" s="52" t="s">
        <v>8314</v>
      </c>
      <c r="R118" s="52" t="s">
        <v>8315</v>
      </c>
      <c r="S118" s="34">
        <v>57.5</v>
      </c>
    </row>
    <row r="119" spans="1:19" ht="101.5" x14ac:dyDescent="0.35">
      <c r="A119" s="40">
        <v>3232</v>
      </c>
      <c r="B119" s="31" t="s">
        <v>3232</v>
      </c>
      <c r="C119" s="36" t="s">
        <v>7342</v>
      </c>
      <c r="D119" s="53">
        <v>1000</v>
      </c>
      <c r="E119" s="54">
        <v>1312</v>
      </c>
      <c r="F119" s="40" t="s">
        <v>8218</v>
      </c>
      <c r="G119" s="40" t="s">
        <v>8223</v>
      </c>
      <c r="H119" s="40" t="s">
        <v>8245</v>
      </c>
      <c r="I119" s="40">
        <v>1462334340</v>
      </c>
      <c r="J119" s="40">
        <v>1459711917</v>
      </c>
      <c r="K119" s="55">
        <v>42463.81385416667</v>
      </c>
      <c r="L119" s="55">
        <v>42494.165972222225</v>
      </c>
      <c r="M119" s="40" t="b">
        <v>1</v>
      </c>
      <c r="N119" s="40">
        <v>26</v>
      </c>
      <c r="O119" s="40" t="b">
        <v>1</v>
      </c>
      <c r="P119" s="40" t="s">
        <v>8269</v>
      </c>
      <c r="Q119" s="56" t="s">
        <v>8314</v>
      </c>
      <c r="R119" s="56" t="s">
        <v>8315</v>
      </c>
      <c r="S119" s="40">
        <v>50.46</v>
      </c>
    </row>
    <row r="120" spans="1:19" ht="101.5" x14ac:dyDescent="0.35">
      <c r="A120" s="34">
        <v>3233</v>
      </c>
      <c r="B120" s="30" t="s">
        <v>3233</v>
      </c>
      <c r="C120" s="35" t="s">
        <v>7343</v>
      </c>
      <c r="D120" s="49">
        <v>5000</v>
      </c>
      <c r="E120" s="50">
        <v>5940</v>
      </c>
      <c r="F120" s="34" t="s">
        <v>8218</v>
      </c>
      <c r="G120" s="34" t="s">
        <v>8223</v>
      </c>
      <c r="H120" s="34" t="s">
        <v>8245</v>
      </c>
      <c r="I120" s="34">
        <v>1488482355</v>
      </c>
      <c r="J120" s="34">
        <v>1485890355</v>
      </c>
      <c r="K120" s="51">
        <v>42766.805034722223</v>
      </c>
      <c r="L120" s="51">
        <v>42796.805034722223</v>
      </c>
      <c r="M120" s="34" t="b">
        <v>0</v>
      </c>
      <c r="N120" s="34">
        <v>61</v>
      </c>
      <c r="O120" s="34" t="b">
        <v>1</v>
      </c>
      <c r="P120" s="34" t="s">
        <v>8269</v>
      </c>
      <c r="Q120" s="52" t="s">
        <v>8314</v>
      </c>
      <c r="R120" s="52" t="s">
        <v>8315</v>
      </c>
      <c r="S120" s="34">
        <v>97.38</v>
      </c>
    </row>
    <row r="121" spans="1:19" ht="130.5" x14ac:dyDescent="0.35">
      <c r="A121" s="40">
        <v>3235</v>
      </c>
      <c r="B121" s="31" t="s">
        <v>3235</v>
      </c>
      <c r="C121" s="36" t="s">
        <v>7345</v>
      </c>
      <c r="D121" s="53">
        <v>15000</v>
      </c>
      <c r="E121" s="54">
        <v>15481</v>
      </c>
      <c r="F121" s="40" t="s">
        <v>8218</v>
      </c>
      <c r="G121" s="40" t="s">
        <v>8223</v>
      </c>
      <c r="H121" s="40" t="s">
        <v>8245</v>
      </c>
      <c r="I121" s="40">
        <v>1467361251</v>
      </c>
      <c r="J121" s="40">
        <v>1464769251</v>
      </c>
      <c r="K121" s="55">
        <v>42522.347812499997</v>
      </c>
      <c r="L121" s="55">
        <v>42552.347812499997</v>
      </c>
      <c r="M121" s="40" t="b">
        <v>1</v>
      </c>
      <c r="N121" s="40">
        <v>181</v>
      </c>
      <c r="O121" s="40" t="b">
        <v>1</v>
      </c>
      <c r="P121" s="40" t="s">
        <v>8269</v>
      </c>
      <c r="Q121" s="56" t="s">
        <v>8314</v>
      </c>
      <c r="R121" s="56" t="s">
        <v>8315</v>
      </c>
      <c r="S121" s="40">
        <v>85.53</v>
      </c>
    </row>
    <row r="122" spans="1:19" ht="116" x14ac:dyDescent="0.35">
      <c r="A122" s="34">
        <v>3236</v>
      </c>
      <c r="B122" s="30" t="s">
        <v>3236</v>
      </c>
      <c r="C122" s="35" t="s">
        <v>7346</v>
      </c>
      <c r="D122" s="49">
        <v>20000</v>
      </c>
      <c r="E122" s="50">
        <v>20120</v>
      </c>
      <c r="F122" s="34" t="s">
        <v>8218</v>
      </c>
      <c r="G122" s="34" t="s">
        <v>8223</v>
      </c>
      <c r="H122" s="34" t="s">
        <v>8245</v>
      </c>
      <c r="I122" s="34">
        <v>1482962433</v>
      </c>
      <c r="J122" s="34">
        <v>1480370433</v>
      </c>
      <c r="K122" s="51">
        <v>42702.917048611111</v>
      </c>
      <c r="L122" s="51">
        <v>42732.917048611111</v>
      </c>
      <c r="M122" s="34" t="b">
        <v>0</v>
      </c>
      <c r="N122" s="34">
        <v>110</v>
      </c>
      <c r="O122" s="34" t="b">
        <v>1</v>
      </c>
      <c r="P122" s="34" t="s">
        <v>8269</v>
      </c>
      <c r="Q122" s="52" t="s">
        <v>8314</v>
      </c>
      <c r="R122" s="52" t="s">
        <v>8315</v>
      </c>
      <c r="S122" s="34">
        <v>182.91</v>
      </c>
    </row>
    <row r="123" spans="1:19" ht="72.5" x14ac:dyDescent="0.35">
      <c r="A123" s="40">
        <v>3237</v>
      </c>
      <c r="B123" s="31" t="s">
        <v>3237</v>
      </c>
      <c r="C123" s="36" t="s">
        <v>7347</v>
      </c>
      <c r="D123" s="53">
        <v>35000</v>
      </c>
      <c r="E123" s="54">
        <v>35275.64</v>
      </c>
      <c r="F123" s="40" t="s">
        <v>8218</v>
      </c>
      <c r="G123" s="40" t="s">
        <v>8223</v>
      </c>
      <c r="H123" s="40" t="s">
        <v>8245</v>
      </c>
      <c r="I123" s="40">
        <v>1443499140</v>
      </c>
      <c r="J123" s="40">
        <v>1441452184</v>
      </c>
      <c r="K123" s="55">
        <v>42252.474351851852</v>
      </c>
      <c r="L123" s="55">
        <v>42276.165972222225</v>
      </c>
      <c r="M123" s="40" t="b">
        <v>1</v>
      </c>
      <c r="N123" s="40">
        <v>269</v>
      </c>
      <c r="O123" s="40" t="b">
        <v>1</v>
      </c>
      <c r="P123" s="40" t="s">
        <v>8269</v>
      </c>
      <c r="Q123" s="56" t="s">
        <v>8314</v>
      </c>
      <c r="R123" s="56" t="s">
        <v>8315</v>
      </c>
      <c r="S123" s="40">
        <v>131.13999999999999</v>
      </c>
    </row>
    <row r="124" spans="1:19" ht="130.5" x14ac:dyDescent="0.35">
      <c r="A124" s="34">
        <v>3241</v>
      </c>
      <c r="B124" s="30" t="s">
        <v>3241</v>
      </c>
      <c r="C124" s="35" t="s">
        <v>7351</v>
      </c>
      <c r="D124" s="49">
        <v>8500</v>
      </c>
      <c r="E124" s="50">
        <v>9801</v>
      </c>
      <c r="F124" s="34" t="s">
        <v>8218</v>
      </c>
      <c r="G124" s="34" t="s">
        <v>8223</v>
      </c>
      <c r="H124" s="34" t="s">
        <v>8245</v>
      </c>
      <c r="I124" s="34">
        <v>1413269940</v>
      </c>
      <c r="J124" s="34">
        <v>1410421670</v>
      </c>
      <c r="K124" s="51">
        <v>41893.324884259258</v>
      </c>
      <c r="L124" s="51">
        <v>41926.290972222225</v>
      </c>
      <c r="M124" s="34" t="b">
        <v>1</v>
      </c>
      <c r="N124" s="34">
        <v>167</v>
      </c>
      <c r="O124" s="34" t="b">
        <v>1</v>
      </c>
      <c r="P124" s="34" t="s">
        <v>8269</v>
      </c>
      <c r="Q124" s="52" t="s">
        <v>8314</v>
      </c>
      <c r="R124" s="52" t="s">
        <v>8315</v>
      </c>
      <c r="S124" s="34">
        <v>58.69</v>
      </c>
    </row>
    <row r="125" spans="1:19" ht="58" x14ac:dyDescent="0.35">
      <c r="A125" s="40">
        <v>3242</v>
      </c>
      <c r="B125" s="31" t="s">
        <v>3242</v>
      </c>
      <c r="C125" s="36" t="s">
        <v>7352</v>
      </c>
      <c r="D125" s="53">
        <v>10000</v>
      </c>
      <c r="E125" s="54">
        <v>12730.42</v>
      </c>
      <c r="F125" s="40" t="s">
        <v>8218</v>
      </c>
      <c r="G125" s="40" t="s">
        <v>8223</v>
      </c>
      <c r="H125" s="40" t="s">
        <v>8245</v>
      </c>
      <c r="I125" s="40">
        <v>1411150092</v>
      </c>
      <c r="J125" s="40">
        <v>1408558092</v>
      </c>
      <c r="K125" s="55">
        <v>41871.755694444444</v>
      </c>
      <c r="L125" s="55">
        <v>41901.755694444444</v>
      </c>
      <c r="M125" s="40" t="b">
        <v>1</v>
      </c>
      <c r="N125" s="40">
        <v>183</v>
      </c>
      <c r="O125" s="40" t="b">
        <v>1</v>
      </c>
      <c r="P125" s="40" t="s">
        <v>8269</v>
      </c>
      <c r="Q125" s="56" t="s">
        <v>8314</v>
      </c>
      <c r="R125" s="56" t="s">
        <v>8315</v>
      </c>
      <c r="S125" s="40">
        <v>69.569999999999993</v>
      </c>
    </row>
    <row r="126" spans="1:19" ht="116" x14ac:dyDescent="0.35">
      <c r="A126" s="34">
        <v>3243</v>
      </c>
      <c r="B126" s="30" t="s">
        <v>3243</v>
      </c>
      <c r="C126" s="35" t="s">
        <v>7353</v>
      </c>
      <c r="D126" s="49">
        <v>8000</v>
      </c>
      <c r="E126" s="50">
        <v>8227</v>
      </c>
      <c r="F126" s="34" t="s">
        <v>8218</v>
      </c>
      <c r="G126" s="34" t="s">
        <v>8223</v>
      </c>
      <c r="H126" s="34" t="s">
        <v>8245</v>
      </c>
      <c r="I126" s="34">
        <v>1444348800</v>
      </c>
      <c r="J126" s="34">
        <v>1442283562</v>
      </c>
      <c r="K126" s="51">
        <v>42262.096782407403</v>
      </c>
      <c r="L126" s="51">
        <v>42286</v>
      </c>
      <c r="M126" s="34" t="b">
        <v>1</v>
      </c>
      <c r="N126" s="34">
        <v>71</v>
      </c>
      <c r="O126" s="34" t="b">
        <v>1</v>
      </c>
      <c r="P126" s="34" t="s">
        <v>8269</v>
      </c>
      <c r="Q126" s="52" t="s">
        <v>8314</v>
      </c>
      <c r="R126" s="52" t="s">
        <v>8315</v>
      </c>
      <c r="S126" s="34">
        <v>115.87</v>
      </c>
    </row>
    <row r="127" spans="1:19" ht="87" x14ac:dyDescent="0.35">
      <c r="A127" s="40">
        <v>3245</v>
      </c>
      <c r="B127" s="31" t="s">
        <v>3245</v>
      </c>
      <c r="C127" s="36" t="s">
        <v>7355</v>
      </c>
      <c r="D127" s="53">
        <v>21000</v>
      </c>
      <c r="E127" s="54">
        <v>21904</v>
      </c>
      <c r="F127" s="40" t="s">
        <v>8218</v>
      </c>
      <c r="G127" s="40" t="s">
        <v>8223</v>
      </c>
      <c r="H127" s="40" t="s">
        <v>8245</v>
      </c>
      <c r="I127" s="40">
        <v>1434074400</v>
      </c>
      <c r="J127" s="40">
        <v>1431354258</v>
      </c>
      <c r="K127" s="55">
        <v>42135.60020833333</v>
      </c>
      <c r="L127" s="55">
        <v>42167.083333333328</v>
      </c>
      <c r="M127" s="40" t="b">
        <v>0</v>
      </c>
      <c r="N127" s="40">
        <v>270</v>
      </c>
      <c r="O127" s="40" t="b">
        <v>1</v>
      </c>
      <c r="P127" s="40" t="s">
        <v>8269</v>
      </c>
      <c r="Q127" s="56" t="s">
        <v>8314</v>
      </c>
      <c r="R127" s="56" t="s">
        <v>8315</v>
      </c>
      <c r="S127" s="40">
        <v>81.13</v>
      </c>
    </row>
    <row r="128" spans="1:19" ht="101.5" x14ac:dyDescent="0.35">
      <c r="A128" s="34">
        <v>3246</v>
      </c>
      <c r="B128" s="30" t="s">
        <v>3246</v>
      </c>
      <c r="C128" s="35" t="s">
        <v>7356</v>
      </c>
      <c r="D128" s="49">
        <v>10000</v>
      </c>
      <c r="E128" s="50">
        <v>11122</v>
      </c>
      <c r="F128" s="34" t="s">
        <v>8218</v>
      </c>
      <c r="G128" s="34" t="s">
        <v>8223</v>
      </c>
      <c r="H128" s="34" t="s">
        <v>8245</v>
      </c>
      <c r="I128" s="34">
        <v>1442030340</v>
      </c>
      <c r="J128" s="34">
        <v>1439551200</v>
      </c>
      <c r="K128" s="51">
        <v>42230.472222222219</v>
      </c>
      <c r="L128" s="51">
        <v>42259.165972222225</v>
      </c>
      <c r="M128" s="34" t="b">
        <v>1</v>
      </c>
      <c r="N128" s="34">
        <v>193</v>
      </c>
      <c r="O128" s="34" t="b">
        <v>1</v>
      </c>
      <c r="P128" s="34" t="s">
        <v>8269</v>
      </c>
      <c r="Q128" s="52" t="s">
        <v>8314</v>
      </c>
      <c r="R128" s="52" t="s">
        <v>8315</v>
      </c>
      <c r="S128" s="34">
        <v>57.63</v>
      </c>
    </row>
    <row r="129" spans="1:19" ht="58" x14ac:dyDescent="0.35">
      <c r="A129" s="40">
        <v>3248</v>
      </c>
      <c r="B129" s="31" t="s">
        <v>3248</v>
      </c>
      <c r="C129" s="36" t="s">
        <v>7358</v>
      </c>
      <c r="D129" s="53">
        <v>12000</v>
      </c>
      <c r="E129" s="54">
        <v>12095</v>
      </c>
      <c r="F129" s="40" t="s">
        <v>8218</v>
      </c>
      <c r="G129" s="40" t="s">
        <v>8223</v>
      </c>
      <c r="H129" s="40" t="s">
        <v>8245</v>
      </c>
      <c r="I129" s="40">
        <v>1428178757</v>
      </c>
      <c r="J129" s="40">
        <v>1425590357</v>
      </c>
      <c r="K129" s="55">
        <v>42068.888391203705</v>
      </c>
      <c r="L129" s="55">
        <v>42098.846724537041</v>
      </c>
      <c r="M129" s="40" t="b">
        <v>1</v>
      </c>
      <c r="N129" s="40">
        <v>200</v>
      </c>
      <c r="O129" s="40" t="b">
        <v>1</v>
      </c>
      <c r="P129" s="40" t="s">
        <v>8269</v>
      </c>
      <c r="Q129" s="56" t="s">
        <v>8314</v>
      </c>
      <c r="R129" s="56" t="s">
        <v>8315</v>
      </c>
      <c r="S129" s="40">
        <v>60.48</v>
      </c>
    </row>
    <row r="130" spans="1:19" ht="101.5" x14ac:dyDescent="0.35">
      <c r="A130" s="34">
        <v>3249</v>
      </c>
      <c r="B130" s="30" t="s">
        <v>3249</v>
      </c>
      <c r="C130" s="35" t="s">
        <v>7359</v>
      </c>
      <c r="D130" s="49">
        <v>5500</v>
      </c>
      <c r="E130" s="50">
        <v>5771</v>
      </c>
      <c r="F130" s="34" t="s">
        <v>8218</v>
      </c>
      <c r="G130" s="34" t="s">
        <v>8223</v>
      </c>
      <c r="H130" s="34" t="s">
        <v>8245</v>
      </c>
      <c r="I130" s="34">
        <v>1434822914</v>
      </c>
      <c r="J130" s="34">
        <v>1432230914</v>
      </c>
      <c r="K130" s="51">
        <v>42145.746689814812</v>
      </c>
      <c r="L130" s="51">
        <v>42175.746689814812</v>
      </c>
      <c r="M130" s="34" t="b">
        <v>1</v>
      </c>
      <c r="N130" s="34">
        <v>88</v>
      </c>
      <c r="O130" s="34" t="b">
        <v>1</v>
      </c>
      <c r="P130" s="34" t="s">
        <v>8269</v>
      </c>
      <c r="Q130" s="52" t="s">
        <v>8314</v>
      </c>
      <c r="R130" s="52" t="s">
        <v>8315</v>
      </c>
      <c r="S130" s="34">
        <v>65.58</v>
      </c>
    </row>
    <row r="131" spans="1:19" ht="116" x14ac:dyDescent="0.35">
      <c r="A131" s="40">
        <v>3250</v>
      </c>
      <c r="B131" s="31" t="s">
        <v>3250</v>
      </c>
      <c r="C131" s="36" t="s">
        <v>7360</v>
      </c>
      <c r="D131" s="53">
        <v>25000</v>
      </c>
      <c r="E131" s="54">
        <v>25388</v>
      </c>
      <c r="F131" s="40" t="s">
        <v>8218</v>
      </c>
      <c r="G131" s="40" t="s">
        <v>8223</v>
      </c>
      <c r="H131" s="40" t="s">
        <v>8245</v>
      </c>
      <c r="I131" s="40">
        <v>1415213324</v>
      </c>
      <c r="J131" s="40">
        <v>1412617724</v>
      </c>
      <c r="K131" s="55">
        <v>41918.742175925923</v>
      </c>
      <c r="L131" s="55">
        <v>41948.783842592595</v>
      </c>
      <c r="M131" s="40" t="b">
        <v>1</v>
      </c>
      <c r="N131" s="40">
        <v>213</v>
      </c>
      <c r="O131" s="40" t="b">
        <v>1</v>
      </c>
      <c r="P131" s="40" t="s">
        <v>8269</v>
      </c>
      <c r="Q131" s="56" t="s">
        <v>8314</v>
      </c>
      <c r="R131" s="56" t="s">
        <v>8315</v>
      </c>
      <c r="S131" s="40">
        <v>119.19</v>
      </c>
    </row>
    <row r="132" spans="1:19" ht="116" x14ac:dyDescent="0.35">
      <c r="A132" s="34">
        <v>3251</v>
      </c>
      <c r="B132" s="30" t="s">
        <v>3251</v>
      </c>
      <c r="C132" s="35" t="s">
        <v>7361</v>
      </c>
      <c r="D132" s="49">
        <v>1500</v>
      </c>
      <c r="E132" s="50">
        <v>1661</v>
      </c>
      <c r="F132" s="34" t="s">
        <v>8218</v>
      </c>
      <c r="G132" s="34" t="s">
        <v>8223</v>
      </c>
      <c r="H132" s="34" t="s">
        <v>8245</v>
      </c>
      <c r="I132" s="34">
        <v>1434907966</v>
      </c>
      <c r="J132" s="34">
        <v>1432315966</v>
      </c>
      <c r="K132" s="51">
        <v>42146.731087962966</v>
      </c>
      <c r="L132" s="51">
        <v>42176.731087962966</v>
      </c>
      <c r="M132" s="34" t="b">
        <v>1</v>
      </c>
      <c r="N132" s="34">
        <v>20</v>
      </c>
      <c r="O132" s="34" t="b">
        <v>1</v>
      </c>
      <c r="P132" s="34" t="s">
        <v>8269</v>
      </c>
      <c r="Q132" s="52" t="s">
        <v>8314</v>
      </c>
      <c r="R132" s="52" t="s">
        <v>8315</v>
      </c>
      <c r="S132" s="34">
        <v>83.05</v>
      </c>
    </row>
    <row r="133" spans="1:19" ht="58" x14ac:dyDescent="0.35">
      <c r="A133" s="40">
        <v>3253</v>
      </c>
      <c r="B133" s="31" t="s">
        <v>3253</v>
      </c>
      <c r="C133" s="36" t="s">
        <v>7363</v>
      </c>
      <c r="D133" s="53">
        <v>20000</v>
      </c>
      <c r="E133" s="54">
        <v>20365</v>
      </c>
      <c r="F133" s="40" t="s">
        <v>8218</v>
      </c>
      <c r="G133" s="40" t="s">
        <v>8223</v>
      </c>
      <c r="H133" s="40" t="s">
        <v>8245</v>
      </c>
      <c r="I133" s="40">
        <v>1473306300</v>
      </c>
      <c r="J133" s="40">
        <v>1471701028</v>
      </c>
      <c r="K133" s="55">
        <v>42602.576712962968</v>
      </c>
      <c r="L133" s="55">
        <v>42621.15625</v>
      </c>
      <c r="M133" s="40" t="b">
        <v>1</v>
      </c>
      <c r="N133" s="40">
        <v>115</v>
      </c>
      <c r="O133" s="40" t="b">
        <v>1</v>
      </c>
      <c r="P133" s="40" t="s">
        <v>8269</v>
      </c>
      <c r="Q133" s="56" t="s">
        <v>8314</v>
      </c>
      <c r="R133" s="56" t="s">
        <v>8315</v>
      </c>
      <c r="S133" s="40">
        <v>177.09</v>
      </c>
    </row>
    <row r="134" spans="1:19" ht="101.5" x14ac:dyDescent="0.35">
      <c r="A134" s="34">
        <v>3256</v>
      </c>
      <c r="B134" s="30" t="s">
        <v>3256</v>
      </c>
      <c r="C134" s="35" t="s">
        <v>7366</v>
      </c>
      <c r="D134" s="49">
        <v>10000</v>
      </c>
      <c r="E134" s="50">
        <v>12806</v>
      </c>
      <c r="F134" s="34" t="s">
        <v>8218</v>
      </c>
      <c r="G134" s="34" t="s">
        <v>8223</v>
      </c>
      <c r="H134" s="34" t="s">
        <v>8245</v>
      </c>
      <c r="I134" s="34">
        <v>1433995140</v>
      </c>
      <c r="J134" s="34">
        <v>1432129577</v>
      </c>
      <c r="K134" s="51">
        <v>42144.573807870373</v>
      </c>
      <c r="L134" s="51">
        <v>42166.165972222225</v>
      </c>
      <c r="M134" s="34" t="b">
        <v>1</v>
      </c>
      <c r="N134" s="34">
        <v>176</v>
      </c>
      <c r="O134" s="34" t="b">
        <v>1</v>
      </c>
      <c r="P134" s="34" t="s">
        <v>8269</v>
      </c>
      <c r="Q134" s="52" t="s">
        <v>8314</v>
      </c>
      <c r="R134" s="52" t="s">
        <v>8315</v>
      </c>
      <c r="S134" s="34">
        <v>72.760000000000005</v>
      </c>
    </row>
    <row r="135" spans="1:19" ht="87" x14ac:dyDescent="0.35">
      <c r="A135" s="40">
        <v>3258</v>
      </c>
      <c r="B135" s="31" t="s">
        <v>3258</v>
      </c>
      <c r="C135" s="36" t="s">
        <v>7368</v>
      </c>
      <c r="D135" s="53">
        <v>7000</v>
      </c>
      <c r="E135" s="54">
        <v>7365</v>
      </c>
      <c r="F135" s="40" t="s">
        <v>8218</v>
      </c>
      <c r="G135" s="40" t="s">
        <v>8223</v>
      </c>
      <c r="H135" s="40" t="s">
        <v>8245</v>
      </c>
      <c r="I135" s="40">
        <v>1420751861</v>
      </c>
      <c r="J135" s="40">
        <v>1418159861</v>
      </c>
      <c r="K135" s="55">
        <v>41982.887280092589</v>
      </c>
      <c r="L135" s="55">
        <v>42012.887280092589</v>
      </c>
      <c r="M135" s="40" t="b">
        <v>1</v>
      </c>
      <c r="N135" s="40">
        <v>75</v>
      </c>
      <c r="O135" s="40" t="b">
        <v>1</v>
      </c>
      <c r="P135" s="40" t="s">
        <v>8269</v>
      </c>
      <c r="Q135" s="56" t="s">
        <v>8314</v>
      </c>
      <c r="R135" s="56" t="s">
        <v>8315</v>
      </c>
      <c r="S135" s="40">
        <v>98.2</v>
      </c>
    </row>
    <row r="136" spans="1:19" ht="101.5" x14ac:dyDescent="0.35">
      <c r="A136" s="34">
        <v>3259</v>
      </c>
      <c r="B136" s="30" t="s">
        <v>3259</v>
      </c>
      <c r="C136" s="35" t="s">
        <v>7369</v>
      </c>
      <c r="D136" s="49">
        <v>23000</v>
      </c>
      <c r="E136" s="50">
        <v>24418.6</v>
      </c>
      <c r="F136" s="34" t="s">
        <v>8218</v>
      </c>
      <c r="G136" s="34" t="s">
        <v>8223</v>
      </c>
      <c r="H136" s="34" t="s">
        <v>8245</v>
      </c>
      <c r="I136" s="34">
        <v>1475294340</v>
      </c>
      <c r="J136" s="34">
        <v>1472753745</v>
      </c>
      <c r="K136" s="51">
        <v>42614.760937500003</v>
      </c>
      <c r="L136" s="51">
        <v>42644.165972222225</v>
      </c>
      <c r="M136" s="34" t="b">
        <v>1</v>
      </c>
      <c r="N136" s="34">
        <v>97</v>
      </c>
      <c r="O136" s="34" t="b">
        <v>1</v>
      </c>
      <c r="P136" s="34" t="s">
        <v>8269</v>
      </c>
      <c r="Q136" s="52" t="s">
        <v>8314</v>
      </c>
      <c r="R136" s="52" t="s">
        <v>8315</v>
      </c>
      <c r="S136" s="34">
        <v>251.74</v>
      </c>
    </row>
    <row r="137" spans="1:19" ht="101.5" x14ac:dyDescent="0.35">
      <c r="A137" s="40">
        <v>3260</v>
      </c>
      <c r="B137" s="31" t="s">
        <v>3260</v>
      </c>
      <c r="C137" s="36" t="s">
        <v>7370</v>
      </c>
      <c r="D137" s="53">
        <v>5000</v>
      </c>
      <c r="E137" s="54">
        <v>5462</v>
      </c>
      <c r="F137" s="40" t="s">
        <v>8218</v>
      </c>
      <c r="G137" s="40" t="s">
        <v>8223</v>
      </c>
      <c r="H137" s="40" t="s">
        <v>8245</v>
      </c>
      <c r="I137" s="40">
        <v>1448903318</v>
      </c>
      <c r="J137" s="40">
        <v>1445875718</v>
      </c>
      <c r="K137" s="55">
        <v>42303.672662037032</v>
      </c>
      <c r="L137" s="55">
        <v>42338.714328703703</v>
      </c>
      <c r="M137" s="40" t="b">
        <v>1</v>
      </c>
      <c r="N137" s="40">
        <v>73</v>
      </c>
      <c r="O137" s="40" t="b">
        <v>1</v>
      </c>
      <c r="P137" s="40" t="s">
        <v>8269</v>
      </c>
      <c r="Q137" s="56" t="s">
        <v>8314</v>
      </c>
      <c r="R137" s="56" t="s">
        <v>8315</v>
      </c>
      <c r="S137" s="40">
        <v>74.819999999999993</v>
      </c>
    </row>
    <row r="138" spans="1:19" ht="101.5" x14ac:dyDescent="0.35">
      <c r="A138" s="34">
        <v>3261</v>
      </c>
      <c r="B138" s="30" t="s">
        <v>3261</v>
      </c>
      <c r="C138" s="35" t="s">
        <v>7371</v>
      </c>
      <c r="D138" s="49">
        <v>3300</v>
      </c>
      <c r="E138" s="50">
        <v>3315</v>
      </c>
      <c r="F138" s="34" t="s">
        <v>8218</v>
      </c>
      <c r="G138" s="34" t="s">
        <v>8223</v>
      </c>
      <c r="H138" s="34" t="s">
        <v>8245</v>
      </c>
      <c r="I138" s="34">
        <v>1437067476</v>
      </c>
      <c r="J138" s="34">
        <v>1434475476</v>
      </c>
      <c r="K138" s="51">
        <v>42171.725416666668</v>
      </c>
      <c r="L138" s="51">
        <v>42201.725416666668</v>
      </c>
      <c r="M138" s="34" t="b">
        <v>1</v>
      </c>
      <c r="N138" s="34">
        <v>49</v>
      </c>
      <c r="O138" s="34" t="b">
        <v>1</v>
      </c>
      <c r="P138" s="34" t="s">
        <v>8269</v>
      </c>
      <c r="Q138" s="52" t="s">
        <v>8314</v>
      </c>
      <c r="R138" s="52" t="s">
        <v>8315</v>
      </c>
      <c r="S138" s="34">
        <v>67.650000000000006</v>
      </c>
    </row>
    <row r="139" spans="1:19" ht="72.5" x14ac:dyDescent="0.35">
      <c r="A139" s="40">
        <v>3262</v>
      </c>
      <c r="B139" s="31" t="s">
        <v>3262</v>
      </c>
      <c r="C139" s="36" t="s">
        <v>7372</v>
      </c>
      <c r="D139" s="53">
        <v>12200</v>
      </c>
      <c r="E139" s="54">
        <v>12571</v>
      </c>
      <c r="F139" s="40" t="s">
        <v>8218</v>
      </c>
      <c r="G139" s="40" t="s">
        <v>8223</v>
      </c>
      <c r="H139" s="40" t="s">
        <v>8245</v>
      </c>
      <c r="I139" s="40">
        <v>1419220800</v>
      </c>
      <c r="J139" s="40">
        <v>1416555262</v>
      </c>
      <c r="K139" s="55">
        <v>41964.315532407403</v>
      </c>
      <c r="L139" s="55">
        <v>41995.166666666672</v>
      </c>
      <c r="M139" s="40" t="b">
        <v>1</v>
      </c>
      <c r="N139" s="40">
        <v>134</v>
      </c>
      <c r="O139" s="40" t="b">
        <v>1</v>
      </c>
      <c r="P139" s="40" t="s">
        <v>8269</v>
      </c>
      <c r="Q139" s="56" t="s">
        <v>8314</v>
      </c>
      <c r="R139" s="56" t="s">
        <v>8315</v>
      </c>
      <c r="S139" s="40">
        <v>93.81</v>
      </c>
    </row>
    <row r="140" spans="1:19" ht="72.5" x14ac:dyDescent="0.35">
      <c r="A140" s="34">
        <v>3263</v>
      </c>
      <c r="B140" s="30" t="s">
        <v>3263</v>
      </c>
      <c r="C140" s="35" t="s">
        <v>7373</v>
      </c>
      <c r="D140" s="49">
        <v>2500</v>
      </c>
      <c r="E140" s="50">
        <v>2804.16</v>
      </c>
      <c r="F140" s="34" t="s">
        <v>8218</v>
      </c>
      <c r="G140" s="34" t="s">
        <v>8223</v>
      </c>
      <c r="H140" s="34" t="s">
        <v>8245</v>
      </c>
      <c r="I140" s="34">
        <v>1446238800</v>
      </c>
      <c r="J140" s="34">
        <v>1444220588</v>
      </c>
      <c r="K140" s="51">
        <v>42284.516064814816</v>
      </c>
      <c r="L140" s="51">
        <v>42307.875</v>
      </c>
      <c r="M140" s="34" t="b">
        <v>1</v>
      </c>
      <c r="N140" s="34">
        <v>68</v>
      </c>
      <c r="O140" s="34" t="b">
        <v>1</v>
      </c>
      <c r="P140" s="34" t="s">
        <v>8269</v>
      </c>
      <c r="Q140" s="52" t="s">
        <v>8314</v>
      </c>
      <c r="R140" s="52" t="s">
        <v>8315</v>
      </c>
      <c r="S140" s="34">
        <v>41.24</v>
      </c>
    </row>
    <row r="141" spans="1:19" ht="72.5" x14ac:dyDescent="0.35">
      <c r="A141" s="40">
        <v>3264</v>
      </c>
      <c r="B141" s="31" t="s">
        <v>3264</v>
      </c>
      <c r="C141" s="36" t="s">
        <v>7374</v>
      </c>
      <c r="D141" s="53">
        <v>2500</v>
      </c>
      <c r="E141" s="54">
        <v>2575</v>
      </c>
      <c r="F141" s="40" t="s">
        <v>8218</v>
      </c>
      <c r="G141" s="40" t="s">
        <v>8223</v>
      </c>
      <c r="H141" s="40" t="s">
        <v>8245</v>
      </c>
      <c r="I141" s="40">
        <v>1422482400</v>
      </c>
      <c r="J141" s="40">
        <v>1421089938</v>
      </c>
      <c r="K141" s="55">
        <v>42016.800208333334</v>
      </c>
      <c r="L141" s="55">
        <v>42032.916666666672</v>
      </c>
      <c r="M141" s="40" t="b">
        <v>1</v>
      </c>
      <c r="N141" s="40">
        <v>49</v>
      </c>
      <c r="O141" s="40" t="b">
        <v>1</v>
      </c>
      <c r="P141" s="40" t="s">
        <v>8269</v>
      </c>
      <c r="Q141" s="56" t="s">
        <v>8314</v>
      </c>
      <c r="R141" s="56" t="s">
        <v>8315</v>
      </c>
      <c r="S141" s="40">
        <v>52.55</v>
      </c>
    </row>
    <row r="142" spans="1:19" ht="101.5" x14ac:dyDescent="0.35">
      <c r="A142" s="34">
        <v>3266</v>
      </c>
      <c r="B142" s="30" t="s">
        <v>3266</v>
      </c>
      <c r="C142" s="35" t="s">
        <v>7376</v>
      </c>
      <c r="D142" s="49">
        <v>6000</v>
      </c>
      <c r="E142" s="50">
        <v>7877</v>
      </c>
      <c r="F142" s="34" t="s">
        <v>8218</v>
      </c>
      <c r="G142" s="34" t="s">
        <v>8223</v>
      </c>
      <c r="H142" s="34" t="s">
        <v>8245</v>
      </c>
      <c r="I142" s="34">
        <v>1434142800</v>
      </c>
      <c r="J142" s="34">
        <v>1431435122</v>
      </c>
      <c r="K142" s="51">
        <v>42136.536134259266</v>
      </c>
      <c r="L142" s="51">
        <v>42167.875</v>
      </c>
      <c r="M142" s="34" t="b">
        <v>1</v>
      </c>
      <c r="N142" s="34">
        <v>163</v>
      </c>
      <c r="O142" s="34" t="b">
        <v>1</v>
      </c>
      <c r="P142" s="34" t="s">
        <v>8269</v>
      </c>
      <c r="Q142" s="52" t="s">
        <v>8314</v>
      </c>
      <c r="R142" s="52" t="s">
        <v>8315</v>
      </c>
      <c r="S142" s="34">
        <v>48.33</v>
      </c>
    </row>
    <row r="143" spans="1:19" ht="116" x14ac:dyDescent="0.35">
      <c r="A143" s="40">
        <v>3267</v>
      </c>
      <c r="B143" s="31" t="s">
        <v>3267</v>
      </c>
      <c r="C143" s="36" t="s">
        <v>7377</v>
      </c>
      <c r="D143" s="53">
        <v>15000</v>
      </c>
      <c r="E143" s="54">
        <v>15315</v>
      </c>
      <c r="F143" s="40" t="s">
        <v>8218</v>
      </c>
      <c r="G143" s="40" t="s">
        <v>8223</v>
      </c>
      <c r="H143" s="40" t="s">
        <v>8245</v>
      </c>
      <c r="I143" s="40">
        <v>1437156660</v>
      </c>
      <c r="J143" s="40">
        <v>1434564660</v>
      </c>
      <c r="K143" s="55">
        <v>42172.757638888885</v>
      </c>
      <c r="L143" s="55">
        <v>42202.757638888885</v>
      </c>
      <c r="M143" s="40" t="b">
        <v>1</v>
      </c>
      <c r="N143" s="40">
        <v>288</v>
      </c>
      <c r="O143" s="40" t="b">
        <v>1</v>
      </c>
      <c r="P143" s="40" t="s">
        <v>8269</v>
      </c>
      <c r="Q143" s="56" t="s">
        <v>8314</v>
      </c>
      <c r="R143" s="56" t="s">
        <v>8315</v>
      </c>
      <c r="S143" s="40">
        <v>53.18</v>
      </c>
    </row>
    <row r="144" spans="1:19" ht="116" x14ac:dyDescent="0.35">
      <c r="A144" s="34">
        <v>3268</v>
      </c>
      <c r="B144" s="30" t="s">
        <v>3268</v>
      </c>
      <c r="C144" s="35" t="s">
        <v>7378</v>
      </c>
      <c r="D144" s="49">
        <v>2000</v>
      </c>
      <c r="E144" s="50">
        <v>2560</v>
      </c>
      <c r="F144" s="34" t="s">
        <v>8218</v>
      </c>
      <c r="G144" s="34" t="s">
        <v>8223</v>
      </c>
      <c r="H144" s="34" t="s">
        <v>8245</v>
      </c>
      <c r="I144" s="34">
        <v>1472074928</v>
      </c>
      <c r="J144" s="34">
        <v>1470692528</v>
      </c>
      <c r="K144" s="51">
        <v>42590.90425925926</v>
      </c>
      <c r="L144" s="51">
        <v>42606.90425925926</v>
      </c>
      <c r="M144" s="34" t="b">
        <v>1</v>
      </c>
      <c r="N144" s="34">
        <v>42</v>
      </c>
      <c r="O144" s="34" t="b">
        <v>1</v>
      </c>
      <c r="P144" s="34" t="s">
        <v>8269</v>
      </c>
      <c r="Q144" s="52" t="s">
        <v>8314</v>
      </c>
      <c r="R144" s="52" t="s">
        <v>8315</v>
      </c>
      <c r="S144" s="34">
        <v>60.95</v>
      </c>
    </row>
    <row r="145" spans="1:19" ht="101.5" x14ac:dyDescent="0.35">
      <c r="A145" s="40">
        <v>3272</v>
      </c>
      <c r="B145" s="31" t="s">
        <v>3272</v>
      </c>
      <c r="C145" s="36" t="s">
        <v>7382</v>
      </c>
      <c r="D145" s="53">
        <v>10000</v>
      </c>
      <c r="E145" s="54">
        <v>15443</v>
      </c>
      <c r="F145" s="40" t="s">
        <v>8218</v>
      </c>
      <c r="G145" s="40" t="s">
        <v>8223</v>
      </c>
      <c r="H145" s="40" t="s">
        <v>8245</v>
      </c>
      <c r="I145" s="40">
        <v>1446814809</v>
      </c>
      <c r="J145" s="40">
        <v>1444219209</v>
      </c>
      <c r="K145" s="55">
        <v>42284.500104166669</v>
      </c>
      <c r="L145" s="55">
        <v>42314.541770833333</v>
      </c>
      <c r="M145" s="40" t="b">
        <v>1</v>
      </c>
      <c r="N145" s="40">
        <v>145</v>
      </c>
      <c r="O145" s="40" t="b">
        <v>1</v>
      </c>
      <c r="P145" s="40" t="s">
        <v>8269</v>
      </c>
      <c r="Q145" s="56" t="s">
        <v>8314</v>
      </c>
      <c r="R145" s="56" t="s">
        <v>8315</v>
      </c>
      <c r="S145" s="40">
        <v>106.5</v>
      </c>
    </row>
    <row r="146" spans="1:19" ht="116" x14ac:dyDescent="0.35">
      <c r="A146" s="34">
        <v>3273</v>
      </c>
      <c r="B146" s="30" t="s">
        <v>3273</v>
      </c>
      <c r="C146" s="35" t="s">
        <v>7383</v>
      </c>
      <c r="D146" s="49">
        <v>4000</v>
      </c>
      <c r="E146" s="50">
        <v>4296</v>
      </c>
      <c r="F146" s="34" t="s">
        <v>8218</v>
      </c>
      <c r="G146" s="34" t="s">
        <v>8223</v>
      </c>
      <c r="H146" s="34" t="s">
        <v>8245</v>
      </c>
      <c r="I146" s="34">
        <v>1473879600</v>
      </c>
      <c r="J146" s="34">
        <v>1472498042</v>
      </c>
      <c r="K146" s="51">
        <v>42611.801412037035</v>
      </c>
      <c r="L146" s="51">
        <v>42627.791666666672</v>
      </c>
      <c r="M146" s="34" t="b">
        <v>1</v>
      </c>
      <c r="N146" s="34">
        <v>21</v>
      </c>
      <c r="O146" s="34" t="b">
        <v>1</v>
      </c>
      <c r="P146" s="34" t="s">
        <v>8269</v>
      </c>
      <c r="Q146" s="52" t="s">
        <v>8314</v>
      </c>
      <c r="R146" s="52" t="s">
        <v>8315</v>
      </c>
      <c r="S146" s="34">
        <v>204.57</v>
      </c>
    </row>
    <row r="147" spans="1:19" ht="101.5" x14ac:dyDescent="0.35">
      <c r="A147" s="40">
        <v>3274</v>
      </c>
      <c r="B147" s="31" t="s">
        <v>3274</v>
      </c>
      <c r="C147" s="36" t="s">
        <v>7384</v>
      </c>
      <c r="D147" s="53">
        <v>15500</v>
      </c>
      <c r="E147" s="54">
        <v>15705</v>
      </c>
      <c r="F147" s="40" t="s">
        <v>8218</v>
      </c>
      <c r="G147" s="40" t="s">
        <v>8223</v>
      </c>
      <c r="H147" s="40" t="s">
        <v>8245</v>
      </c>
      <c r="I147" s="40">
        <v>1458075600</v>
      </c>
      <c r="J147" s="40">
        <v>1454259272</v>
      </c>
      <c r="K147" s="55">
        <v>42400.704537037032</v>
      </c>
      <c r="L147" s="55">
        <v>42444.875</v>
      </c>
      <c r="M147" s="40" t="b">
        <v>1</v>
      </c>
      <c r="N147" s="40">
        <v>286</v>
      </c>
      <c r="O147" s="40" t="b">
        <v>1</v>
      </c>
      <c r="P147" s="40" t="s">
        <v>8269</v>
      </c>
      <c r="Q147" s="56" t="s">
        <v>8314</v>
      </c>
      <c r="R147" s="56" t="s">
        <v>8315</v>
      </c>
      <c r="S147" s="40">
        <v>54.91</v>
      </c>
    </row>
    <row r="148" spans="1:19" ht="116" x14ac:dyDescent="0.35">
      <c r="A148" s="34">
        <v>3275</v>
      </c>
      <c r="B148" s="30" t="s">
        <v>3275</v>
      </c>
      <c r="C148" s="35" t="s">
        <v>7385</v>
      </c>
      <c r="D148" s="49">
        <v>1800</v>
      </c>
      <c r="E148" s="50">
        <v>1805</v>
      </c>
      <c r="F148" s="34" t="s">
        <v>8218</v>
      </c>
      <c r="G148" s="34" t="s">
        <v>8223</v>
      </c>
      <c r="H148" s="34" t="s">
        <v>8245</v>
      </c>
      <c r="I148" s="34">
        <v>1423456200</v>
      </c>
      <c r="J148" s="34">
        <v>1421183271</v>
      </c>
      <c r="K148" s="51">
        <v>42017.88045138889</v>
      </c>
      <c r="L148" s="51">
        <v>42044.1875</v>
      </c>
      <c r="M148" s="34" t="b">
        <v>1</v>
      </c>
      <c r="N148" s="34">
        <v>12</v>
      </c>
      <c r="O148" s="34" t="b">
        <v>1</v>
      </c>
      <c r="P148" s="34" t="s">
        <v>8269</v>
      </c>
      <c r="Q148" s="52" t="s">
        <v>8314</v>
      </c>
      <c r="R148" s="52" t="s">
        <v>8315</v>
      </c>
      <c r="S148" s="34">
        <v>150.41999999999999</v>
      </c>
    </row>
    <row r="149" spans="1:19" ht="116" x14ac:dyDescent="0.35">
      <c r="A149" s="40">
        <v>3279</v>
      </c>
      <c r="B149" s="31" t="s">
        <v>3279</v>
      </c>
      <c r="C149" s="36" t="s">
        <v>7389</v>
      </c>
      <c r="D149" s="53">
        <v>5800</v>
      </c>
      <c r="E149" s="54">
        <v>6628</v>
      </c>
      <c r="F149" s="40" t="s">
        <v>8218</v>
      </c>
      <c r="G149" s="40" t="s">
        <v>8223</v>
      </c>
      <c r="H149" s="40" t="s">
        <v>8245</v>
      </c>
      <c r="I149" s="40">
        <v>1459474059</v>
      </c>
      <c r="J149" s="40">
        <v>1456885659</v>
      </c>
      <c r="K149" s="55">
        <v>42431.102534722217</v>
      </c>
      <c r="L149" s="55">
        <v>42461.06086805556</v>
      </c>
      <c r="M149" s="40" t="b">
        <v>0</v>
      </c>
      <c r="N149" s="40">
        <v>63</v>
      </c>
      <c r="O149" s="40" t="b">
        <v>1</v>
      </c>
      <c r="P149" s="40" t="s">
        <v>8269</v>
      </c>
      <c r="Q149" s="56" t="s">
        <v>8314</v>
      </c>
      <c r="R149" s="56" t="s">
        <v>8315</v>
      </c>
      <c r="S149" s="40">
        <v>105.21</v>
      </c>
    </row>
    <row r="150" spans="1:19" ht="145" x14ac:dyDescent="0.35">
      <c r="A150" s="34">
        <v>3280</v>
      </c>
      <c r="B150" s="30" t="s">
        <v>3280</v>
      </c>
      <c r="C150" s="35" t="s">
        <v>7390</v>
      </c>
      <c r="D150" s="49">
        <v>2000</v>
      </c>
      <c r="E150" s="50">
        <v>2060</v>
      </c>
      <c r="F150" s="34" t="s">
        <v>8218</v>
      </c>
      <c r="G150" s="34" t="s">
        <v>8223</v>
      </c>
      <c r="H150" s="34" t="s">
        <v>8245</v>
      </c>
      <c r="I150" s="34">
        <v>1433134800</v>
      </c>
      <c r="J150" s="34">
        <v>1430158198</v>
      </c>
      <c r="K150" s="51">
        <v>42121.756921296299</v>
      </c>
      <c r="L150" s="51">
        <v>42156.208333333328</v>
      </c>
      <c r="M150" s="34" t="b">
        <v>0</v>
      </c>
      <c r="N150" s="34">
        <v>30</v>
      </c>
      <c r="O150" s="34" t="b">
        <v>1</v>
      </c>
      <c r="P150" s="34" t="s">
        <v>8269</v>
      </c>
      <c r="Q150" s="52" t="s">
        <v>8314</v>
      </c>
      <c r="R150" s="52" t="s">
        <v>8315</v>
      </c>
      <c r="S150" s="34">
        <v>68.67</v>
      </c>
    </row>
    <row r="151" spans="1:19" ht="72.5" x14ac:dyDescent="0.35">
      <c r="A151" s="40">
        <v>3281</v>
      </c>
      <c r="B151" s="31" t="s">
        <v>3281</v>
      </c>
      <c r="C151" s="36" t="s">
        <v>7391</v>
      </c>
      <c r="D151" s="53">
        <v>5000</v>
      </c>
      <c r="E151" s="54">
        <v>6080</v>
      </c>
      <c r="F151" s="40" t="s">
        <v>8218</v>
      </c>
      <c r="G151" s="40" t="s">
        <v>8223</v>
      </c>
      <c r="H151" s="40" t="s">
        <v>8245</v>
      </c>
      <c r="I151" s="40">
        <v>1441153705</v>
      </c>
      <c r="J151" s="40">
        <v>1438561705</v>
      </c>
      <c r="K151" s="55">
        <v>42219.019733796296</v>
      </c>
      <c r="L151" s="55">
        <v>42249.019733796296</v>
      </c>
      <c r="M151" s="40" t="b">
        <v>0</v>
      </c>
      <c r="N151" s="40">
        <v>47</v>
      </c>
      <c r="O151" s="40" t="b">
        <v>1</v>
      </c>
      <c r="P151" s="40" t="s">
        <v>8269</v>
      </c>
      <c r="Q151" s="56" t="s">
        <v>8314</v>
      </c>
      <c r="R151" s="56" t="s">
        <v>8315</v>
      </c>
      <c r="S151" s="40">
        <v>129.36000000000001</v>
      </c>
    </row>
    <row r="152" spans="1:19" ht="116" x14ac:dyDescent="0.35">
      <c r="A152" s="34">
        <v>3282</v>
      </c>
      <c r="B152" s="30" t="s">
        <v>3282</v>
      </c>
      <c r="C152" s="35" t="s">
        <v>7392</v>
      </c>
      <c r="D152" s="49">
        <v>31000</v>
      </c>
      <c r="E152" s="50">
        <v>31820.5</v>
      </c>
      <c r="F152" s="34" t="s">
        <v>8218</v>
      </c>
      <c r="G152" s="34" t="s">
        <v>8223</v>
      </c>
      <c r="H152" s="34" t="s">
        <v>8245</v>
      </c>
      <c r="I152" s="34">
        <v>1461904788</v>
      </c>
      <c r="J152" s="34">
        <v>1458103188</v>
      </c>
      <c r="K152" s="51">
        <v>42445.19430555556</v>
      </c>
      <c r="L152" s="51">
        <v>42489.19430555556</v>
      </c>
      <c r="M152" s="34" t="b">
        <v>0</v>
      </c>
      <c r="N152" s="34">
        <v>237</v>
      </c>
      <c r="O152" s="34" t="b">
        <v>1</v>
      </c>
      <c r="P152" s="34" t="s">
        <v>8269</v>
      </c>
      <c r="Q152" s="52" t="s">
        <v>8314</v>
      </c>
      <c r="R152" s="52" t="s">
        <v>8315</v>
      </c>
      <c r="S152" s="34">
        <v>134.26</v>
      </c>
    </row>
    <row r="153" spans="1:19" ht="101.5" x14ac:dyDescent="0.35">
      <c r="A153" s="40">
        <v>3284</v>
      </c>
      <c r="B153" s="31" t="s">
        <v>3284</v>
      </c>
      <c r="C153" s="36" t="s">
        <v>7394</v>
      </c>
      <c r="D153" s="53">
        <v>3000</v>
      </c>
      <c r="E153" s="54">
        <v>3048</v>
      </c>
      <c r="F153" s="40" t="s">
        <v>8218</v>
      </c>
      <c r="G153" s="40" t="s">
        <v>8223</v>
      </c>
      <c r="H153" s="40" t="s">
        <v>8245</v>
      </c>
      <c r="I153" s="40">
        <v>1454047140</v>
      </c>
      <c r="J153" s="40">
        <v>1452546853</v>
      </c>
      <c r="K153" s="55">
        <v>42380.884872685187</v>
      </c>
      <c r="L153" s="55">
        <v>42398.249305555553</v>
      </c>
      <c r="M153" s="40" t="b">
        <v>0</v>
      </c>
      <c r="N153" s="40">
        <v>15</v>
      </c>
      <c r="O153" s="40" t="b">
        <v>1</v>
      </c>
      <c r="P153" s="40" t="s">
        <v>8269</v>
      </c>
      <c r="Q153" s="56" t="s">
        <v>8314</v>
      </c>
      <c r="R153" s="56" t="s">
        <v>8315</v>
      </c>
      <c r="S153" s="40">
        <v>203.2</v>
      </c>
    </row>
    <row r="154" spans="1:19" ht="29" x14ac:dyDescent="0.35">
      <c r="A154" s="34">
        <v>3285</v>
      </c>
      <c r="B154" s="30" t="s">
        <v>3285</v>
      </c>
      <c r="C154" s="35" t="s">
        <v>7395</v>
      </c>
      <c r="D154" s="49">
        <v>4999</v>
      </c>
      <c r="E154" s="50">
        <v>5604</v>
      </c>
      <c r="F154" s="34" t="s">
        <v>8218</v>
      </c>
      <c r="G154" s="34" t="s">
        <v>8223</v>
      </c>
      <c r="H154" s="34" t="s">
        <v>8245</v>
      </c>
      <c r="I154" s="34">
        <v>1488258000</v>
      </c>
      <c r="J154" s="34">
        <v>1485556626</v>
      </c>
      <c r="K154" s="51">
        <v>42762.942430555559</v>
      </c>
      <c r="L154" s="51">
        <v>42794.208333333328</v>
      </c>
      <c r="M154" s="34" t="b">
        <v>0</v>
      </c>
      <c r="N154" s="34">
        <v>81</v>
      </c>
      <c r="O154" s="34" t="b">
        <v>1</v>
      </c>
      <c r="P154" s="34" t="s">
        <v>8269</v>
      </c>
      <c r="Q154" s="52" t="s">
        <v>8314</v>
      </c>
      <c r="R154" s="52" t="s">
        <v>8315</v>
      </c>
      <c r="S154" s="34">
        <v>69.19</v>
      </c>
    </row>
    <row r="155" spans="1:19" ht="116" x14ac:dyDescent="0.35">
      <c r="A155" s="40">
        <v>3286</v>
      </c>
      <c r="B155" s="31" t="s">
        <v>3286</v>
      </c>
      <c r="C155" s="36" t="s">
        <v>7396</v>
      </c>
      <c r="D155" s="53">
        <v>15000</v>
      </c>
      <c r="E155" s="54">
        <v>15265</v>
      </c>
      <c r="F155" s="40" t="s">
        <v>8218</v>
      </c>
      <c r="G155" s="40" t="s">
        <v>8223</v>
      </c>
      <c r="H155" s="40" t="s">
        <v>8245</v>
      </c>
      <c r="I155" s="40">
        <v>1471291782</v>
      </c>
      <c r="J155" s="40">
        <v>1468699782</v>
      </c>
      <c r="K155" s="55">
        <v>42567.840069444443</v>
      </c>
      <c r="L155" s="55">
        <v>42597.840069444443</v>
      </c>
      <c r="M155" s="40" t="b">
        <v>0</v>
      </c>
      <c r="N155" s="40">
        <v>122</v>
      </c>
      <c r="O155" s="40" t="b">
        <v>1</v>
      </c>
      <c r="P155" s="40" t="s">
        <v>8269</v>
      </c>
      <c r="Q155" s="56" t="s">
        <v>8314</v>
      </c>
      <c r="R155" s="56" t="s">
        <v>8315</v>
      </c>
      <c r="S155" s="40">
        <v>125.12</v>
      </c>
    </row>
    <row r="156" spans="1:19" ht="116" x14ac:dyDescent="0.35">
      <c r="A156" s="34">
        <v>3291</v>
      </c>
      <c r="B156" s="30" t="s">
        <v>3291</v>
      </c>
      <c r="C156" s="35" t="s">
        <v>7401</v>
      </c>
      <c r="D156" s="49">
        <v>500</v>
      </c>
      <c r="E156" s="50">
        <v>570</v>
      </c>
      <c r="F156" s="34" t="s">
        <v>8218</v>
      </c>
      <c r="G156" s="34" t="s">
        <v>8223</v>
      </c>
      <c r="H156" s="34" t="s">
        <v>8245</v>
      </c>
      <c r="I156" s="34">
        <v>1442462340</v>
      </c>
      <c r="J156" s="34">
        <v>1439743900</v>
      </c>
      <c r="K156" s="51">
        <v>42232.702546296292</v>
      </c>
      <c r="L156" s="51">
        <v>42264.165972222225</v>
      </c>
      <c r="M156" s="34" t="b">
        <v>0</v>
      </c>
      <c r="N156" s="34">
        <v>14</v>
      </c>
      <c r="O156" s="34" t="b">
        <v>1</v>
      </c>
      <c r="P156" s="34" t="s">
        <v>8269</v>
      </c>
      <c r="Q156" s="52" t="s">
        <v>8314</v>
      </c>
      <c r="R156" s="52" t="s">
        <v>8315</v>
      </c>
      <c r="S156" s="34">
        <v>40.71</v>
      </c>
    </row>
    <row r="157" spans="1:19" ht="116" x14ac:dyDescent="0.35">
      <c r="A157" s="40">
        <v>3298</v>
      </c>
      <c r="B157" s="31" t="s">
        <v>3298</v>
      </c>
      <c r="C157" s="36" t="s">
        <v>7408</v>
      </c>
      <c r="D157" s="53">
        <v>10000</v>
      </c>
      <c r="E157" s="54">
        <v>10173</v>
      </c>
      <c r="F157" s="40" t="s">
        <v>8218</v>
      </c>
      <c r="G157" s="40" t="s">
        <v>8223</v>
      </c>
      <c r="H157" s="40" t="s">
        <v>8245</v>
      </c>
      <c r="I157" s="40">
        <v>1442102400</v>
      </c>
      <c r="J157" s="40">
        <v>1440370768</v>
      </c>
      <c r="K157" s="55">
        <v>42239.957962962959</v>
      </c>
      <c r="L157" s="55">
        <v>42260</v>
      </c>
      <c r="M157" s="40" t="b">
        <v>0</v>
      </c>
      <c r="N157" s="40">
        <v>72</v>
      </c>
      <c r="O157" s="40" t="b">
        <v>1</v>
      </c>
      <c r="P157" s="40" t="s">
        <v>8269</v>
      </c>
      <c r="Q157" s="56" t="s">
        <v>8314</v>
      </c>
      <c r="R157" s="56" t="s">
        <v>8315</v>
      </c>
      <c r="S157" s="40">
        <v>141.29</v>
      </c>
    </row>
    <row r="158" spans="1:19" ht="101.5" x14ac:dyDescent="0.35">
      <c r="A158" s="34">
        <v>3299</v>
      </c>
      <c r="B158" s="30" t="s">
        <v>3299</v>
      </c>
      <c r="C158" s="35" t="s">
        <v>7409</v>
      </c>
      <c r="D158" s="49">
        <v>3000</v>
      </c>
      <c r="E158" s="50">
        <v>3486</v>
      </c>
      <c r="F158" s="34" t="s">
        <v>8218</v>
      </c>
      <c r="G158" s="34" t="s">
        <v>8223</v>
      </c>
      <c r="H158" s="34" t="s">
        <v>8245</v>
      </c>
      <c r="I158" s="34">
        <v>1444860063</v>
      </c>
      <c r="J158" s="34">
        <v>1442268063</v>
      </c>
      <c r="K158" s="51">
        <v>42261.917395833334</v>
      </c>
      <c r="L158" s="51">
        <v>42291.917395833334</v>
      </c>
      <c r="M158" s="34" t="b">
        <v>0</v>
      </c>
      <c r="N158" s="34">
        <v>63</v>
      </c>
      <c r="O158" s="34" t="b">
        <v>1</v>
      </c>
      <c r="P158" s="34" t="s">
        <v>8269</v>
      </c>
      <c r="Q158" s="52" t="s">
        <v>8314</v>
      </c>
      <c r="R158" s="52" t="s">
        <v>8315</v>
      </c>
      <c r="S158" s="34">
        <v>55.33</v>
      </c>
    </row>
    <row r="159" spans="1:19" ht="87" x14ac:dyDescent="0.35">
      <c r="A159" s="40">
        <v>3300</v>
      </c>
      <c r="B159" s="31" t="s">
        <v>3300</v>
      </c>
      <c r="C159" s="36" t="s">
        <v>7410</v>
      </c>
      <c r="D159" s="53">
        <v>3000</v>
      </c>
      <c r="E159" s="54">
        <v>4085</v>
      </c>
      <c r="F159" s="40" t="s">
        <v>8218</v>
      </c>
      <c r="G159" s="40" t="s">
        <v>8223</v>
      </c>
      <c r="H159" s="40" t="s">
        <v>8245</v>
      </c>
      <c r="I159" s="40">
        <v>1430329862</v>
      </c>
      <c r="J159" s="40">
        <v>1428515462</v>
      </c>
      <c r="K159" s="55">
        <v>42102.743773148148</v>
      </c>
      <c r="L159" s="55">
        <v>42123.743773148148</v>
      </c>
      <c r="M159" s="40" t="b">
        <v>0</v>
      </c>
      <c r="N159" s="40">
        <v>88</v>
      </c>
      <c r="O159" s="40" t="b">
        <v>1</v>
      </c>
      <c r="P159" s="40" t="s">
        <v>8269</v>
      </c>
      <c r="Q159" s="56" t="s">
        <v>8314</v>
      </c>
      <c r="R159" s="56" t="s">
        <v>8315</v>
      </c>
      <c r="S159" s="40">
        <v>46.42</v>
      </c>
    </row>
    <row r="160" spans="1:19" ht="101.5" x14ac:dyDescent="0.35">
      <c r="A160" s="34">
        <v>3301</v>
      </c>
      <c r="B160" s="30" t="s">
        <v>3301</v>
      </c>
      <c r="C160" s="35" t="s">
        <v>7411</v>
      </c>
      <c r="D160" s="49">
        <v>3000</v>
      </c>
      <c r="E160" s="50">
        <v>4004</v>
      </c>
      <c r="F160" s="34" t="s">
        <v>8218</v>
      </c>
      <c r="G160" s="34" t="s">
        <v>8223</v>
      </c>
      <c r="H160" s="34" t="s">
        <v>8245</v>
      </c>
      <c r="I160" s="34">
        <v>1470034740</v>
      </c>
      <c r="J160" s="34">
        <v>1466185176</v>
      </c>
      <c r="K160" s="51">
        <v>42538.73583333334</v>
      </c>
      <c r="L160" s="51">
        <v>42583.290972222225</v>
      </c>
      <c r="M160" s="34" t="b">
        <v>0</v>
      </c>
      <c r="N160" s="34">
        <v>70</v>
      </c>
      <c r="O160" s="34" t="b">
        <v>1</v>
      </c>
      <c r="P160" s="34" t="s">
        <v>8269</v>
      </c>
      <c r="Q160" s="52" t="s">
        <v>8314</v>
      </c>
      <c r="R160" s="52" t="s">
        <v>8315</v>
      </c>
      <c r="S160" s="34">
        <v>57.2</v>
      </c>
    </row>
    <row r="161" spans="1:19" ht="101.5" x14ac:dyDescent="0.35">
      <c r="A161" s="40">
        <v>3303</v>
      </c>
      <c r="B161" s="31" t="s">
        <v>3303</v>
      </c>
      <c r="C161" s="36" t="s">
        <v>7413</v>
      </c>
      <c r="D161" s="53">
        <v>1800</v>
      </c>
      <c r="E161" s="54">
        <v>2086</v>
      </c>
      <c r="F161" s="40" t="s">
        <v>8218</v>
      </c>
      <c r="G161" s="40" t="s">
        <v>8223</v>
      </c>
      <c r="H161" s="40" t="s">
        <v>8245</v>
      </c>
      <c r="I161" s="40">
        <v>1427553484</v>
      </c>
      <c r="J161" s="40">
        <v>1424533084</v>
      </c>
      <c r="K161" s="55">
        <v>42056.65143518518</v>
      </c>
      <c r="L161" s="55">
        <v>42091.609768518523</v>
      </c>
      <c r="M161" s="40" t="b">
        <v>0</v>
      </c>
      <c r="N161" s="40">
        <v>35</v>
      </c>
      <c r="O161" s="40" t="b">
        <v>1</v>
      </c>
      <c r="P161" s="40" t="s">
        <v>8269</v>
      </c>
      <c r="Q161" s="56" t="s">
        <v>8314</v>
      </c>
      <c r="R161" s="56" t="s">
        <v>8315</v>
      </c>
      <c r="S161" s="40">
        <v>59.6</v>
      </c>
    </row>
    <row r="162" spans="1:19" ht="116" x14ac:dyDescent="0.35">
      <c r="A162" s="34">
        <v>3304</v>
      </c>
      <c r="B162" s="30" t="s">
        <v>3304</v>
      </c>
      <c r="C162" s="35" t="s">
        <v>7414</v>
      </c>
      <c r="D162" s="49">
        <v>15000</v>
      </c>
      <c r="E162" s="50">
        <v>15677.5</v>
      </c>
      <c r="F162" s="34" t="s">
        <v>8218</v>
      </c>
      <c r="G162" s="34" t="s">
        <v>8223</v>
      </c>
      <c r="H162" s="34" t="s">
        <v>8245</v>
      </c>
      <c r="I162" s="34">
        <v>1482418752</v>
      </c>
      <c r="J162" s="34">
        <v>1479826752</v>
      </c>
      <c r="K162" s="51">
        <v>42696.624444444446</v>
      </c>
      <c r="L162" s="51">
        <v>42726.624444444446</v>
      </c>
      <c r="M162" s="34" t="b">
        <v>0</v>
      </c>
      <c r="N162" s="34">
        <v>175</v>
      </c>
      <c r="O162" s="34" t="b">
        <v>1</v>
      </c>
      <c r="P162" s="34" t="s">
        <v>8269</v>
      </c>
      <c r="Q162" s="52" t="s">
        <v>8314</v>
      </c>
      <c r="R162" s="52" t="s">
        <v>8315</v>
      </c>
      <c r="S162" s="34">
        <v>89.59</v>
      </c>
    </row>
    <row r="163" spans="1:19" ht="101.5" x14ac:dyDescent="0.35">
      <c r="A163" s="40">
        <v>3305</v>
      </c>
      <c r="B163" s="31" t="s">
        <v>3305</v>
      </c>
      <c r="C163" s="36" t="s">
        <v>7415</v>
      </c>
      <c r="D163" s="53">
        <v>4000</v>
      </c>
      <c r="E163" s="54">
        <v>4081</v>
      </c>
      <c r="F163" s="40" t="s">
        <v>8218</v>
      </c>
      <c r="G163" s="40" t="s">
        <v>8223</v>
      </c>
      <c r="H163" s="40" t="s">
        <v>8245</v>
      </c>
      <c r="I163" s="40">
        <v>1438374748</v>
      </c>
      <c r="J163" s="40">
        <v>1435782748</v>
      </c>
      <c r="K163" s="55">
        <v>42186.855879629627</v>
      </c>
      <c r="L163" s="55">
        <v>42216.855879629627</v>
      </c>
      <c r="M163" s="40" t="b">
        <v>0</v>
      </c>
      <c r="N163" s="40">
        <v>20</v>
      </c>
      <c r="O163" s="40" t="b">
        <v>1</v>
      </c>
      <c r="P163" s="40" t="s">
        <v>8269</v>
      </c>
      <c r="Q163" s="56" t="s">
        <v>8314</v>
      </c>
      <c r="R163" s="56" t="s">
        <v>8315</v>
      </c>
      <c r="S163" s="40">
        <v>204.05</v>
      </c>
    </row>
    <row r="164" spans="1:19" ht="116" x14ac:dyDescent="0.35">
      <c r="A164" s="34">
        <v>3306</v>
      </c>
      <c r="B164" s="30" t="s">
        <v>3306</v>
      </c>
      <c r="C164" s="35" t="s">
        <v>7416</v>
      </c>
      <c r="D164" s="49">
        <v>1500</v>
      </c>
      <c r="E164" s="50">
        <v>2630</v>
      </c>
      <c r="F164" s="34" t="s">
        <v>8218</v>
      </c>
      <c r="G164" s="34" t="s">
        <v>8223</v>
      </c>
      <c r="H164" s="34" t="s">
        <v>8245</v>
      </c>
      <c r="I164" s="34">
        <v>1465527600</v>
      </c>
      <c r="J164" s="34">
        <v>1462252542</v>
      </c>
      <c r="K164" s="51">
        <v>42493.219236111108</v>
      </c>
      <c r="L164" s="51">
        <v>42531.125</v>
      </c>
      <c r="M164" s="34" t="b">
        <v>0</v>
      </c>
      <c r="N164" s="34">
        <v>54</v>
      </c>
      <c r="O164" s="34" t="b">
        <v>1</v>
      </c>
      <c r="P164" s="34" t="s">
        <v>8269</v>
      </c>
      <c r="Q164" s="52" t="s">
        <v>8314</v>
      </c>
      <c r="R164" s="52" t="s">
        <v>8315</v>
      </c>
      <c r="S164" s="34">
        <v>48.7</v>
      </c>
    </row>
    <row r="165" spans="1:19" ht="116" x14ac:dyDescent="0.35">
      <c r="A165" s="40">
        <v>3307</v>
      </c>
      <c r="B165" s="31" t="s">
        <v>3307</v>
      </c>
      <c r="C165" s="36" t="s">
        <v>7417</v>
      </c>
      <c r="D165" s="53">
        <v>1000</v>
      </c>
      <c r="E165" s="54">
        <v>1066.8</v>
      </c>
      <c r="F165" s="40" t="s">
        <v>8218</v>
      </c>
      <c r="G165" s="40" t="s">
        <v>8223</v>
      </c>
      <c r="H165" s="40" t="s">
        <v>8245</v>
      </c>
      <c r="I165" s="40">
        <v>1463275339</v>
      </c>
      <c r="J165" s="40">
        <v>1460683339</v>
      </c>
      <c r="K165" s="55">
        <v>42475.057164351849</v>
      </c>
      <c r="L165" s="55">
        <v>42505.057164351849</v>
      </c>
      <c r="M165" s="40" t="b">
        <v>0</v>
      </c>
      <c r="N165" s="40">
        <v>20</v>
      </c>
      <c r="O165" s="40" t="b">
        <v>1</v>
      </c>
      <c r="P165" s="40" t="s">
        <v>8269</v>
      </c>
      <c r="Q165" s="56" t="s">
        <v>8314</v>
      </c>
      <c r="R165" s="56" t="s">
        <v>8315</v>
      </c>
      <c r="S165" s="40">
        <v>53.34</v>
      </c>
    </row>
    <row r="166" spans="1:19" ht="116" x14ac:dyDescent="0.35">
      <c r="A166" s="34">
        <v>3308</v>
      </c>
      <c r="B166" s="30" t="s">
        <v>3308</v>
      </c>
      <c r="C166" s="35" t="s">
        <v>7418</v>
      </c>
      <c r="D166" s="49">
        <v>3500</v>
      </c>
      <c r="E166" s="50">
        <v>4280</v>
      </c>
      <c r="F166" s="34" t="s">
        <v>8218</v>
      </c>
      <c r="G166" s="34" t="s">
        <v>8223</v>
      </c>
      <c r="H166" s="34" t="s">
        <v>8245</v>
      </c>
      <c r="I166" s="34">
        <v>1460581365</v>
      </c>
      <c r="J166" s="34">
        <v>1458766965</v>
      </c>
      <c r="K166" s="51">
        <v>42452.876909722225</v>
      </c>
      <c r="L166" s="51">
        <v>42473.876909722225</v>
      </c>
      <c r="M166" s="34" t="b">
        <v>0</v>
      </c>
      <c r="N166" s="34">
        <v>57</v>
      </c>
      <c r="O166" s="34" t="b">
        <v>1</v>
      </c>
      <c r="P166" s="34" t="s">
        <v>8269</v>
      </c>
      <c r="Q166" s="52" t="s">
        <v>8314</v>
      </c>
      <c r="R166" s="52" t="s">
        <v>8315</v>
      </c>
      <c r="S166" s="34">
        <v>75.09</v>
      </c>
    </row>
    <row r="167" spans="1:19" ht="72.5" x14ac:dyDescent="0.35">
      <c r="A167" s="40">
        <v>3310</v>
      </c>
      <c r="B167" s="31" t="s">
        <v>3310</v>
      </c>
      <c r="C167" s="36" t="s">
        <v>7420</v>
      </c>
      <c r="D167" s="53">
        <v>6500</v>
      </c>
      <c r="E167" s="54">
        <v>6505</v>
      </c>
      <c r="F167" s="40" t="s">
        <v>8218</v>
      </c>
      <c r="G167" s="40" t="s">
        <v>8223</v>
      </c>
      <c r="H167" s="40" t="s">
        <v>8245</v>
      </c>
      <c r="I167" s="40">
        <v>1444169825</v>
      </c>
      <c r="J167" s="40">
        <v>1441577825</v>
      </c>
      <c r="K167" s="55">
        <v>42253.928530092591</v>
      </c>
      <c r="L167" s="55">
        <v>42283.928530092591</v>
      </c>
      <c r="M167" s="40" t="b">
        <v>0</v>
      </c>
      <c r="N167" s="40">
        <v>31</v>
      </c>
      <c r="O167" s="40" t="b">
        <v>1</v>
      </c>
      <c r="P167" s="40" t="s">
        <v>8269</v>
      </c>
      <c r="Q167" s="56" t="s">
        <v>8314</v>
      </c>
      <c r="R167" s="56" t="s">
        <v>8315</v>
      </c>
      <c r="S167" s="40">
        <v>209.84</v>
      </c>
    </row>
    <row r="168" spans="1:19" ht="101.5" x14ac:dyDescent="0.35">
      <c r="A168" s="34">
        <v>3311</v>
      </c>
      <c r="B168" s="30" t="s">
        <v>3311</v>
      </c>
      <c r="C168" s="35" t="s">
        <v>7421</v>
      </c>
      <c r="D168" s="49">
        <v>2500</v>
      </c>
      <c r="E168" s="50">
        <v>2746</v>
      </c>
      <c r="F168" s="34" t="s">
        <v>8218</v>
      </c>
      <c r="G168" s="34" t="s">
        <v>8223</v>
      </c>
      <c r="H168" s="34" t="s">
        <v>8245</v>
      </c>
      <c r="I168" s="34">
        <v>1445065210</v>
      </c>
      <c r="J168" s="34">
        <v>1442473210</v>
      </c>
      <c r="K168" s="51">
        <v>42264.29178240741</v>
      </c>
      <c r="L168" s="51">
        <v>42294.29178240741</v>
      </c>
      <c r="M168" s="34" t="b">
        <v>0</v>
      </c>
      <c r="N168" s="34">
        <v>45</v>
      </c>
      <c r="O168" s="34" t="b">
        <v>1</v>
      </c>
      <c r="P168" s="34" t="s">
        <v>8269</v>
      </c>
      <c r="Q168" s="52" t="s">
        <v>8314</v>
      </c>
      <c r="R168" s="52" t="s">
        <v>8315</v>
      </c>
      <c r="S168" s="34">
        <v>61.02</v>
      </c>
    </row>
    <row r="169" spans="1:19" ht="101.5" x14ac:dyDescent="0.35">
      <c r="A169" s="40">
        <v>3312</v>
      </c>
      <c r="B169" s="31" t="s">
        <v>3312</v>
      </c>
      <c r="C169" s="36" t="s">
        <v>7422</v>
      </c>
      <c r="D169" s="53">
        <v>2500</v>
      </c>
      <c r="E169" s="54">
        <v>2501</v>
      </c>
      <c r="F169" s="40" t="s">
        <v>8218</v>
      </c>
      <c r="G169" s="40" t="s">
        <v>8223</v>
      </c>
      <c r="H169" s="40" t="s">
        <v>8245</v>
      </c>
      <c r="I169" s="40">
        <v>1478901600</v>
      </c>
      <c r="J169" s="40">
        <v>1477077946</v>
      </c>
      <c r="K169" s="55">
        <v>42664.809560185182</v>
      </c>
      <c r="L169" s="55">
        <v>42685.916666666672</v>
      </c>
      <c r="M169" s="40" t="b">
        <v>0</v>
      </c>
      <c r="N169" s="40">
        <v>41</v>
      </c>
      <c r="O169" s="40" t="b">
        <v>1</v>
      </c>
      <c r="P169" s="40" t="s">
        <v>8269</v>
      </c>
      <c r="Q169" s="56" t="s">
        <v>8314</v>
      </c>
      <c r="R169" s="56" t="s">
        <v>8315</v>
      </c>
      <c r="S169" s="40">
        <v>61</v>
      </c>
    </row>
    <row r="170" spans="1:19" ht="101.5" x14ac:dyDescent="0.35">
      <c r="A170" s="34">
        <v>3313</v>
      </c>
      <c r="B170" s="30" t="s">
        <v>3313</v>
      </c>
      <c r="C170" s="35" t="s">
        <v>7423</v>
      </c>
      <c r="D170" s="49">
        <v>2000</v>
      </c>
      <c r="E170" s="50">
        <v>2321</v>
      </c>
      <c r="F170" s="34" t="s">
        <v>8218</v>
      </c>
      <c r="G170" s="34" t="s">
        <v>8223</v>
      </c>
      <c r="H170" s="34" t="s">
        <v>8245</v>
      </c>
      <c r="I170" s="34">
        <v>1453856400</v>
      </c>
      <c r="J170" s="34">
        <v>1452664317</v>
      </c>
      <c r="K170" s="51">
        <v>42382.244409722218</v>
      </c>
      <c r="L170" s="51">
        <v>42396.041666666672</v>
      </c>
      <c r="M170" s="34" t="b">
        <v>0</v>
      </c>
      <c r="N170" s="34">
        <v>29</v>
      </c>
      <c r="O170" s="34" t="b">
        <v>1</v>
      </c>
      <c r="P170" s="34" t="s">
        <v>8269</v>
      </c>
      <c r="Q170" s="52" t="s">
        <v>8314</v>
      </c>
      <c r="R170" s="52" t="s">
        <v>8315</v>
      </c>
      <c r="S170" s="34">
        <v>80.03</v>
      </c>
    </row>
    <row r="171" spans="1:19" ht="116" x14ac:dyDescent="0.35">
      <c r="A171" s="40">
        <v>3316</v>
      </c>
      <c r="B171" s="31" t="s">
        <v>3316</v>
      </c>
      <c r="C171" s="36" t="s">
        <v>7426</v>
      </c>
      <c r="D171" s="53">
        <v>11737</v>
      </c>
      <c r="E171" s="54">
        <v>11747.18</v>
      </c>
      <c r="F171" s="40" t="s">
        <v>8218</v>
      </c>
      <c r="G171" s="40" t="s">
        <v>8223</v>
      </c>
      <c r="H171" s="40" t="s">
        <v>8245</v>
      </c>
      <c r="I171" s="40">
        <v>1407506040</v>
      </c>
      <c r="J171" s="40">
        <v>1404680075</v>
      </c>
      <c r="K171" s="55">
        <v>41826.871238425927</v>
      </c>
      <c r="L171" s="55">
        <v>41859.57916666667</v>
      </c>
      <c r="M171" s="40" t="b">
        <v>0</v>
      </c>
      <c r="N171" s="40">
        <v>125</v>
      </c>
      <c r="O171" s="40" t="b">
        <v>1</v>
      </c>
      <c r="P171" s="40" t="s">
        <v>8269</v>
      </c>
      <c r="Q171" s="56" t="s">
        <v>8314</v>
      </c>
      <c r="R171" s="56" t="s">
        <v>8315</v>
      </c>
      <c r="S171" s="40">
        <v>93.98</v>
      </c>
    </row>
    <row r="172" spans="1:19" ht="87" x14ac:dyDescent="0.35">
      <c r="A172" s="34">
        <v>3317</v>
      </c>
      <c r="B172" s="30" t="s">
        <v>3317</v>
      </c>
      <c r="C172" s="35" t="s">
        <v>7427</v>
      </c>
      <c r="D172" s="49">
        <v>1050</v>
      </c>
      <c r="E172" s="50">
        <v>1115</v>
      </c>
      <c r="F172" s="34" t="s">
        <v>8218</v>
      </c>
      <c r="G172" s="34" t="s">
        <v>8223</v>
      </c>
      <c r="H172" s="34" t="s">
        <v>8245</v>
      </c>
      <c r="I172" s="34">
        <v>1465347424</v>
      </c>
      <c r="J172" s="34">
        <v>1462755424</v>
      </c>
      <c r="K172" s="51">
        <v>42499.039629629624</v>
      </c>
      <c r="L172" s="51">
        <v>42529.039629629624</v>
      </c>
      <c r="M172" s="34" t="b">
        <v>0</v>
      </c>
      <c r="N172" s="34">
        <v>18</v>
      </c>
      <c r="O172" s="34" t="b">
        <v>1</v>
      </c>
      <c r="P172" s="34" t="s">
        <v>8269</v>
      </c>
      <c r="Q172" s="52" t="s">
        <v>8314</v>
      </c>
      <c r="R172" s="52" t="s">
        <v>8315</v>
      </c>
      <c r="S172" s="34">
        <v>61.94</v>
      </c>
    </row>
    <row r="173" spans="1:19" ht="87" x14ac:dyDescent="0.35">
      <c r="A173" s="40">
        <v>3320</v>
      </c>
      <c r="B173" s="31" t="s">
        <v>3320</v>
      </c>
      <c r="C173" s="36" t="s">
        <v>7430</v>
      </c>
      <c r="D173" s="53">
        <v>2500</v>
      </c>
      <c r="E173" s="54">
        <v>2525</v>
      </c>
      <c r="F173" s="40" t="s">
        <v>8218</v>
      </c>
      <c r="G173" s="40" t="s">
        <v>8223</v>
      </c>
      <c r="H173" s="40" t="s">
        <v>8245</v>
      </c>
      <c r="I173" s="40">
        <v>1466557557</v>
      </c>
      <c r="J173" s="40">
        <v>1463965557</v>
      </c>
      <c r="K173" s="55">
        <v>42513.045798611114</v>
      </c>
      <c r="L173" s="55">
        <v>42543.045798611114</v>
      </c>
      <c r="M173" s="40" t="b">
        <v>0</v>
      </c>
      <c r="N173" s="40">
        <v>38</v>
      </c>
      <c r="O173" s="40" t="b">
        <v>1</v>
      </c>
      <c r="P173" s="40" t="s">
        <v>8269</v>
      </c>
      <c r="Q173" s="56" t="s">
        <v>8314</v>
      </c>
      <c r="R173" s="56" t="s">
        <v>8315</v>
      </c>
      <c r="S173" s="40">
        <v>66.45</v>
      </c>
    </row>
    <row r="174" spans="1:19" ht="116" x14ac:dyDescent="0.35">
      <c r="A174" s="34">
        <v>3321</v>
      </c>
      <c r="B174" s="30" t="s">
        <v>3321</v>
      </c>
      <c r="C174" s="35" t="s">
        <v>7431</v>
      </c>
      <c r="D174" s="49">
        <v>500</v>
      </c>
      <c r="E174" s="50">
        <v>537</v>
      </c>
      <c r="F174" s="34" t="s">
        <v>8218</v>
      </c>
      <c r="G174" s="34" t="s">
        <v>8223</v>
      </c>
      <c r="H174" s="34" t="s">
        <v>8245</v>
      </c>
      <c r="I174" s="34">
        <v>1413431940</v>
      </c>
      <c r="J174" s="34">
        <v>1412216665</v>
      </c>
      <c r="K174" s="51">
        <v>41914.100289351853</v>
      </c>
      <c r="L174" s="51">
        <v>41928.165972222225</v>
      </c>
      <c r="M174" s="34" t="b">
        <v>0</v>
      </c>
      <c r="N174" s="34">
        <v>15</v>
      </c>
      <c r="O174" s="34" t="b">
        <v>1</v>
      </c>
      <c r="P174" s="34" t="s">
        <v>8269</v>
      </c>
      <c r="Q174" s="52" t="s">
        <v>8314</v>
      </c>
      <c r="R174" s="52" t="s">
        <v>8315</v>
      </c>
      <c r="S174" s="34">
        <v>35.799999999999997</v>
      </c>
    </row>
    <row r="175" spans="1:19" ht="116" x14ac:dyDescent="0.35">
      <c r="A175" s="40">
        <v>3322</v>
      </c>
      <c r="B175" s="31" t="s">
        <v>3322</v>
      </c>
      <c r="C175" s="36" t="s">
        <v>7432</v>
      </c>
      <c r="D175" s="53">
        <v>3300</v>
      </c>
      <c r="E175" s="54">
        <v>3350</v>
      </c>
      <c r="F175" s="40" t="s">
        <v>8218</v>
      </c>
      <c r="G175" s="40" t="s">
        <v>8223</v>
      </c>
      <c r="H175" s="40" t="s">
        <v>8245</v>
      </c>
      <c r="I175" s="40">
        <v>1466567700</v>
      </c>
      <c r="J175" s="40">
        <v>1464653696</v>
      </c>
      <c r="K175" s="55">
        <v>42521.010370370372</v>
      </c>
      <c r="L175" s="55">
        <v>42543.163194444445</v>
      </c>
      <c r="M175" s="40" t="b">
        <v>0</v>
      </c>
      <c r="N175" s="40">
        <v>23</v>
      </c>
      <c r="O175" s="40" t="b">
        <v>1</v>
      </c>
      <c r="P175" s="40" t="s">
        <v>8269</v>
      </c>
      <c r="Q175" s="56" t="s">
        <v>8314</v>
      </c>
      <c r="R175" s="56" t="s">
        <v>8315</v>
      </c>
      <c r="S175" s="40">
        <v>145.65</v>
      </c>
    </row>
    <row r="176" spans="1:19" ht="101.5" x14ac:dyDescent="0.35">
      <c r="A176" s="34">
        <v>3326</v>
      </c>
      <c r="B176" s="30" t="s">
        <v>3326</v>
      </c>
      <c r="C176" s="35" t="s">
        <v>7436</v>
      </c>
      <c r="D176" s="49">
        <v>8000</v>
      </c>
      <c r="E176" s="50">
        <v>8110</v>
      </c>
      <c r="F176" s="34" t="s">
        <v>8218</v>
      </c>
      <c r="G176" s="34" t="s">
        <v>8223</v>
      </c>
      <c r="H176" s="34" t="s">
        <v>8245</v>
      </c>
      <c r="I176" s="34">
        <v>1425830905</v>
      </c>
      <c r="J176" s="34">
        <v>1423242505</v>
      </c>
      <c r="K176" s="51">
        <v>42041.714178240742</v>
      </c>
      <c r="L176" s="51">
        <v>42071.67251157407</v>
      </c>
      <c r="M176" s="34" t="b">
        <v>0</v>
      </c>
      <c r="N176" s="34">
        <v>57</v>
      </c>
      <c r="O176" s="34" t="b">
        <v>1</v>
      </c>
      <c r="P176" s="34" t="s">
        <v>8269</v>
      </c>
      <c r="Q176" s="52" t="s">
        <v>8314</v>
      </c>
      <c r="R176" s="52" t="s">
        <v>8315</v>
      </c>
      <c r="S176" s="34">
        <v>142.28</v>
      </c>
    </row>
    <row r="177" spans="1:19" ht="116" x14ac:dyDescent="0.35">
      <c r="A177" s="40">
        <v>3328</v>
      </c>
      <c r="B177" s="31" t="s">
        <v>3328</v>
      </c>
      <c r="C177" s="36" t="s">
        <v>7438</v>
      </c>
      <c r="D177" s="53">
        <v>1800</v>
      </c>
      <c r="E177" s="54">
        <v>2635</v>
      </c>
      <c r="F177" s="40" t="s">
        <v>8218</v>
      </c>
      <c r="G177" s="40" t="s">
        <v>8223</v>
      </c>
      <c r="H177" s="40" t="s">
        <v>8245</v>
      </c>
      <c r="I177" s="40">
        <v>1404522000</v>
      </c>
      <c r="J177" s="40">
        <v>1404308883</v>
      </c>
      <c r="K177" s="55">
        <v>41822.57503472222</v>
      </c>
      <c r="L177" s="55">
        <v>41825.041666666664</v>
      </c>
      <c r="M177" s="40" t="b">
        <v>0</v>
      </c>
      <c r="N177" s="40">
        <v>9</v>
      </c>
      <c r="O177" s="40" t="b">
        <v>1</v>
      </c>
      <c r="P177" s="40" t="s">
        <v>8269</v>
      </c>
      <c r="Q177" s="56" t="s">
        <v>8314</v>
      </c>
      <c r="R177" s="56" t="s">
        <v>8315</v>
      </c>
      <c r="S177" s="40">
        <v>292.77999999999997</v>
      </c>
    </row>
    <row r="178" spans="1:19" ht="116" x14ac:dyDescent="0.35">
      <c r="A178" s="34">
        <v>3331</v>
      </c>
      <c r="B178" s="30" t="s">
        <v>3331</v>
      </c>
      <c r="C178" s="35" t="s">
        <v>7441</v>
      </c>
      <c r="D178" s="49">
        <v>5000</v>
      </c>
      <c r="E178" s="50">
        <v>5226</v>
      </c>
      <c r="F178" s="34" t="s">
        <v>8218</v>
      </c>
      <c r="G178" s="34" t="s">
        <v>8223</v>
      </c>
      <c r="H178" s="34" t="s">
        <v>8245</v>
      </c>
      <c r="I178" s="34">
        <v>1444149886</v>
      </c>
      <c r="J178" s="34">
        <v>1441125886</v>
      </c>
      <c r="K178" s="51">
        <v>42248.697754629626</v>
      </c>
      <c r="L178" s="51">
        <v>42283.697754629626</v>
      </c>
      <c r="M178" s="34" t="b">
        <v>0</v>
      </c>
      <c r="N178" s="34">
        <v>65</v>
      </c>
      <c r="O178" s="34" t="b">
        <v>1</v>
      </c>
      <c r="P178" s="34" t="s">
        <v>8269</v>
      </c>
      <c r="Q178" s="52" t="s">
        <v>8314</v>
      </c>
      <c r="R178" s="52" t="s">
        <v>8315</v>
      </c>
      <c r="S178" s="34">
        <v>80.400000000000006</v>
      </c>
    </row>
    <row r="179" spans="1:19" ht="116" x14ac:dyDescent="0.35">
      <c r="A179" s="40">
        <v>3332</v>
      </c>
      <c r="B179" s="31" t="s">
        <v>3332</v>
      </c>
      <c r="C179" s="36" t="s">
        <v>7442</v>
      </c>
      <c r="D179" s="53">
        <v>6000</v>
      </c>
      <c r="E179" s="54">
        <v>6000</v>
      </c>
      <c r="F179" s="40" t="s">
        <v>8218</v>
      </c>
      <c r="G179" s="40" t="s">
        <v>8223</v>
      </c>
      <c r="H179" s="40" t="s">
        <v>8245</v>
      </c>
      <c r="I179" s="40">
        <v>1405802330</v>
      </c>
      <c r="J179" s="40">
        <v>1403210330</v>
      </c>
      <c r="K179" s="55">
        <v>41809.860300925924</v>
      </c>
      <c r="L179" s="55">
        <v>41839.860300925924</v>
      </c>
      <c r="M179" s="40" t="b">
        <v>0</v>
      </c>
      <c r="N179" s="40">
        <v>83</v>
      </c>
      <c r="O179" s="40" t="b">
        <v>1</v>
      </c>
      <c r="P179" s="40" t="s">
        <v>8269</v>
      </c>
      <c r="Q179" s="56" t="s">
        <v>8314</v>
      </c>
      <c r="R179" s="56" t="s">
        <v>8315</v>
      </c>
      <c r="S179" s="40">
        <v>72.290000000000006</v>
      </c>
    </row>
    <row r="180" spans="1:19" ht="116" x14ac:dyDescent="0.35">
      <c r="A180" s="34">
        <v>3333</v>
      </c>
      <c r="B180" s="30" t="s">
        <v>3333</v>
      </c>
      <c r="C180" s="35" t="s">
        <v>7443</v>
      </c>
      <c r="D180" s="49">
        <v>3500</v>
      </c>
      <c r="E180" s="50">
        <v>3660</v>
      </c>
      <c r="F180" s="34" t="s">
        <v>8218</v>
      </c>
      <c r="G180" s="34" t="s">
        <v>8223</v>
      </c>
      <c r="H180" s="34" t="s">
        <v>8245</v>
      </c>
      <c r="I180" s="34">
        <v>1434384880</v>
      </c>
      <c r="J180" s="34">
        <v>1432484080</v>
      </c>
      <c r="K180" s="51">
        <v>42148.676851851851</v>
      </c>
      <c r="L180" s="51">
        <v>42170.676851851851</v>
      </c>
      <c r="M180" s="34" t="b">
        <v>0</v>
      </c>
      <c r="N180" s="34">
        <v>111</v>
      </c>
      <c r="O180" s="34" t="b">
        <v>1</v>
      </c>
      <c r="P180" s="34" t="s">
        <v>8269</v>
      </c>
      <c r="Q180" s="52" t="s">
        <v>8314</v>
      </c>
      <c r="R180" s="52" t="s">
        <v>8315</v>
      </c>
      <c r="S180" s="34">
        <v>32.97</v>
      </c>
    </row>
    <row r="181" spans="1:19" ht="72.5" x14ac:dyDescent="0.35">
      <c r="A181" s="40">
        <v>3334</v>
      </c>
      <c r="B181" s="31" t="s">
        <v>3334</v>
      </c>
      <c r="C181" s="36" t="s">
        <v>7444</v>
      </c>
      <c r="D181" s="53">
        <v>3871</v>
      </c>
      <c r="E181" s="54">
        <v>5366</v>
      </c>
      <c r="F181" s="40" t="s">
        <v>8218</v>
      </c>
      <c r="G181" s="40" t="s">
        <v>8223</v>
      </c>
      <c r="H181" s="40" t="s">
        <v>8245</v>
      </c>
      <c r="I181" s="40">
        <v>1438259422</v>
      </c>
      <c r="J181" s="40">
        <v>1435667422</v>
      </c>
      <c r="K181" s="55">
        <v>42185.521087962959</v>
      </c>
      <c r="L181" s="55">
        <v>42215.521087962959</v>
      </c>
      <c r="M181" s="40" t="b">
        <v>0</v>
      </c>
      <c r="N181" s="40">
        <v>46</v>
      </c>
      <c r="O181" s="40" t="b">
        <v>1</v>
      </c>
      <c r="P181" s="40" t="s">
        <v>8269</v>
      </c>
      <c r="Q181" s="56" t="s">
        <v>8314</v>
      </c>
      <c r="R181" s="56" t="s">
        <v>8315</v>
      </c>
      <c r="S181" s="40">
        <v>116.65</v>
      </c>
    </row>
    <row r="182" spans="1:19" ht="72.5" x14ac:dyDescent="0.35">
      <c r="A182" s="34">
        <v>3338</v>
      </c>
      <c r="B182" s="30" t="s">
        <v>3338</v>
      </c>
      <c r="C182" s="35" t="s">
        <v>7448</v>
      </c>
      <c r="D182" s="49">
        <v>15000</v>
      </c>
      <c r="E182" s="50">
        <v>15327</v>
      </c>
      <c r="F182" s="34" t="s">
        <v>8218</v>
      </c>
      <c r="G182" s="34" t="s">
        <v>8223</v>
      </c>
      <c r="H182" s="34" t="s">
        <v>8245</v>
      </c>
      <c r="I182" s="34">
        <v>1487944080</v>
      </c>
      <c r="J182" s="34">
        <v>1486129680</v>
      </c>
      <c r="K182" s="51">
        <v>42769.574999999997</v>
      </c>
      <c r="L182" s="51">
        <v>42790.574999999997</v>
      </c>
      <c r="M182" s="34" t="b">
        <v>0</v>
      </c>
      <c r="N182" s="34">
        <v>112</v>
      </c>
      <c r="O182" s="34" t="b">
        <v>1</v>
      </c>
      <c r="P182" s="34" t="s">
        <v>8269</v>
      </c>
      <c r="Q182" s="52" t="s">
        <v>8314</v>
      </c>
      <c r="R182" s="52" t="s">
        <v>8315</v>
      </c>
      <c r="S182" s="34">
        <v>136.85</v>
      </c>
    </row>
    <row r="183" spans="1:19" ht="87" x14ac:dyDescent="0.35">
      <c r="A183" s="40">
        <v>3339</v>
      </c>
      <c r="B183" s="31" t="s">
        <v>3339</v>
      </c>
      <c r="C183" s="36" t="s">
        <v>7449</v>
      </c>
      <c r="D183" s="53">
        <v>8000</v>
      </c>
      <c r="E183" s="54">
        <v>8348</v>
      </c>
      <c r="F183" s="40" t="s">
        <v>8218</v>
      </c>
      <c r="G183" s="40" t="s">
        <v>8223</v>
      </c>
      <c r="H183" s="40" t="s">
        <v>8245</v>
      </c>
      <c r="I183" s="40">
        <v>1469721518</v>
      </c>
      <c r="J183" s="40">
        <v>1467129518</v>
      </c>
      <c r="K183" s="55">
        <v>42549.665717592594</v>
      </c>
      <c r="L183" s="55">
        <v>42579.665717592594</v>
      </c>
      <c r="M183" s="40" t="b">
        <v>0</v>
      </c>
      <c r="N183" s="40">
        <v>47</v>
      </c>
      <c r="O183" s="40" t="b">
        <v>1</v>
      </c>
      <c r="P183" s="40" t="s">
        <v>8269</v>
      </c>
      <c r="Q183" s="56" t="s">
        <v>8314</v>
      </c>
      <c r="R183" s="56" t="s">
        <v>8315</v>
      </c>
      <c r="S183" s="40">
        <v>177.62</v>
      </c>
    </row>
    <row r="184" spans="1:19" ht="130.5" x14ac:dyDescent="0.35">
      <c r="A184" s="34">
        <v>3340</v>
      </c>
      <c r="B184" s="30" t="s">
        <v>3340</v>
      </c>
      <c r="C184" s="35" t="s">
        <v>7450</v>
      </c>
      <c r="D184" s="49">
        <v>3000</v>
      </c>
      <c r="E184" s="50">
        <v>4145</v>
      </c>
      <c r="F184" s="34" t="s">
        <v>8218</v>
      </c>
      <c r="G184" s="34" t="s">
        <v>8223</v>
      </c>
      <c r="H184" s="34" t="s">
        <v>8245</v>
      </c>
      <c r="I184" s="34">
        <v>1481066554</v>
      </c>
      <c r="J184" s="34">
        <v>1478906554</v>
      </c>
      <c r="K184" s="51">
        <v>42685.974004629628</v>
      </c>
      <c r="L184" s="51">
        <v>42710.974004629628</v>
      </c>
      <c r="M184" s="34" t="b">
        <v>0</v>
      </c>
      <c r="N184" s="34">
        <v>38</v>
      </c>
      <c r="O184" s="34" t="b">
        <v>1</v>
      </c>
      <c r="P184" s="34" t="s">
        <v>8269</v>
      </c>
      <c r="Q184" s="52" t="s">
        <v>8314</v>
      </c>
      <c r="R184" s="52" t="s">
        <v>8315</v>
      </c>
      <c r="S184" s="34">
        <v>109.08</v>
      </c>
    </row>
    <row r="185" spans="1:19" ht="72.5" x14ac:dyDescent="0.35">
      <c r="A185" s="40">
        <v>3342</v>
      </c>
      <c r="B185" s="31" t="s">
        <v>3342</v>
      </c>
      <c r="C185" s="36" t="s">
        <v>7452</v>
      </c>
      <c r="D185" s="53">
        <v>6000</v>
      </c>
      <c r="E185" s="54">
        <v>6100</v>
      </c>
      <c r="F185" s="40" t="s">
        <v>8218</v>
      </c>
      <c r="G185" s="40" t="s">
        <v>8223</v>
      </c>
      <c r="H185" s="40" t="s">
        <v>8245</v>
      </c>
      <c r="I185" s="40">
        <v>1427864340</v>
      </c>
      <c r="J185" s="40">
        <v>1425020810</v>
      </c>
      <c r="K185" s="55">
        <v>42062.296412037031</v>
      </c>
      <c r="L185" s="55">
        <v>42095.207638888889</v>
      </c>
      <c r="M185" s="40" t="b">
        <v>0</v>
      </c>
      <c r="N185" s="40">
        <v>78</v>
      </c>
      <c r="O185" s="40" t="b">
        <v>1</v>
      </c>
      <c r="P185" s="40" t="s">
        <v>8269</v>
      </c>
      <c r="Q185" s="56" t="s">
        <v>8314</v>
      </c>
      <c r="R185" s="56" t="s">
        <v>8315</v>
      </c>
      <c r="S185" s="40">
        <v>78.209999999999994</v>
      </c>
    </row>
    <row r="186" spans="1:19" ht="116" x14ac:dyDescent="0.35">
      <c r="A186" s="34">
        <v>3344</v>
      </c>
      <c r="B186" s="30" t="s">
        <v>3344</v>
      </c>
      <c r="C186" s="35" t="s">
        <v>7454</v>
      </c>
      <c r="D186" s="49">
        <v>4500</v>
      </c>
      <c r="E186" s="50">
        <v>4565</v>
      </c>
      <c r="F186" s="34" t="s">
        <v>8218</v>
      </c>
      <c r="G186" s="34" t="s">
        <v>8223</v>
      </c>
      <c r="H186" s="34" t="s">
        <v>8245</v>
      </c>
      <c r="I186" s="34">
        <v>1409374093</v>
      </c>
      <c r="J186" s="34">
        <v>1406782093</v>
      </c>
      <c r="K186" s="51">
        <v>41851.200150462959</v>
      </c>
      <c r="L186" s="51">
        <v>41881.200150462959</v>
      </c>
      <c r="M186" s="34" t="b">
        <v>0</v>
      </c>
      <c r="N186" s="34">
        <v>40</v>
      </c>
      <c r="O186" s="34" t="b">
        <v>1</v>
      </c>
      <c r="P186" s="34" t="s">
        <v>8269</v>
      </c>
      <c r="Q186" s="52" t="s">
        <v>8314</v>
      </c>
      <c r="R186" s="52" t="s">
        <v>8315</v>
      </c>
      <c r="S186" s="34">
        <v>114.13</v>
      </c>
    </row>
    <row r="187" spans="1:19" ht="116" x14ac:dyDescent="0.35">
      <c r="A187" s="40">
        <v>3345</v>
      </c>
      <c r="B187" s="31" t="s">
        <v>3345</v>
      </c>
      <c r="C187" s="36" t="s">
        <v>7455</v>
      </c>
      <c r="D187" s="53">
        <v>500</v>
      </c>
      <c r="E187" s="54">
        <v>650</v>
      </c>
      <c r="F187" s="40" t="s">
        <v>8218</v>
      </c>
      <c r="G187" s="40" t="s">
        <v>8223</v>
      </c>
      <c r="H187" s="40" t="s">
        <v>8245</v>
      </c>
      <c r="I187" s="40">
        <v>1429317420</v>
      </c>
      <c r="J187" s="40">
        <v>1424226768</v>
      </c>
      <c r="K187" s="55">
        <v>42053.106111111112</v>
      </c>
      <c r="L187" s="55">
        <v>42112.025694444441</v>
      </c>
      <c r="M187" s="40" t="b">
        <v>0</v>
      </c>
      <c r="N187" s="40">
        <v>13</v>
      </c>
      <c r="O187" s="40" t="b">
        <v>1</v>
      </c>
      <c r="P187" s="40" t="s">
        <v>8269</v>
      </c>
      <c r="Q187" s="56" t="s">
        <v>8314</v>
      </c>
      <c r="R187" s="56" t="s">
        <v>8315</v>
      </c>
      <c r="S187" s="40">
        <v>50</v>
      </c>
    </row>
    <row r="188" spans="1:19" ht="101.5" x14ac:dyDescent="0.35">
      <c r="A188" s="34">
        <v>3346</v>
      </c>
      <c r="B188" s="30" t="s">
        <v>3346</v>
      </c>
      <c r="C188" s="35" t="s">
        <v>7456</v>
      </c>
      <c r="D188" s="49">
        <v>1500</v>
      </c>
      <c r="E188" s="50">
        <v>1650</v>
      </c>
      <c r="F188" s="34" t="s">
        <v>8218</v>
      </c>
      <c r="G188" s="34" t="s">
        <v>8223</v>
      </c>
      <c r="H188" s="34" t="s">
        <v>8245</v>
      </c>
      <c r="I188" s="34">
        <v>1424910910</v>
      </c>
      <c r="J188" s="34">
        <v>1424306110</v>
      </c>
      <c r="K188" s="51">
        <v>42054.024421296301</v>
      </c>
      <c r="L188" s="51">
        <v>42061.024421296301</v>
      </c>
      <c r="M188" s="34" t="b">
        <v>0</v>
      </c>
      <c r="N188" s="34">
        <v>18</v>
      </c>
      <c r="O188" s="34" t="b">
        <v>1</v>
      </c>
      <c r="P188" s="34" t="s">
        <v>8269</v>
      </c>
      <c r="Q188" s="52" t="s">
        <v>8314</v>
      </c>
      <c r="R188" s="52" t="s">
        <v>8315</v>
      </c>
      <c r="S188" s="34">
        <v>91.67</v>
      </c>
    </row>
    <row r="189" spans="1:19" ht="116" x14ac:dyDescent="0.35">
      <c r="A189" s="40">
        <v>3348</v>
      </c>
      <c r="B189" s="31" t="s">
        <v>3266</v>
      </c>
      <c r="C189" s="36" t="s">
        <v>7458</v>
      </c>
      <c r="D189" s="53">
        <v>5500</v>
      </c>
      <c r="E189" s="54">
        <v>5516</v>
      </c>
      <c r="F189" s="40" t="s">
        <v>8218</v>
      </c>
      <c r="G189" s="40" t="s">
        <v>8223</v>
      </c>
      <c r="H189" s="40" t="s">
        <v>8245</v>
      </c>
      <c r="I189" s="40">
        <v>1461988740</v>
      </c>
      <c r="J189" s="40">
        <v>1459949080</v>
      </c>
      <c r="K189" s="55">
        <v>42466.558796296296</v>
      </c>
      <c r="L189" s="55">
        <v>42490.165972222225</v>
      </c>
      <c r="M189" s="40" t="b">
        <v>0</v>
      </c>
      <c r="N189" s="40">
        <v>79</v>
      </c>
      <c r="O189" s="40" t="b">
        <v>1</v>
      </c>
      <c r="P189" s="40" t="s">
        <v>8269</v>
      </c>
      <c r="Q189" s="56" t="s">
        <v>8314</v>
      </c>
      <c r="R189" s="56" t="s">
        <v>8315</v>
      </c>
      <c r="S189" s="40">
        <v>69.819999999999993</v>
      </c>
    </row>
    <row r="190" spans="1:19" ht="101.5" x14ac:dyDescent="0.35">
      <c r="A190" s="34">
        <v>3349</v>
      </c>
      <c r="B190" s="30" t="s">
        <v>3348</v>
      </c>
      <c r="C190" s="35" t="s">
        <v>7459</v>
      </c>
      <c r="D190" s="49">
        <v>1000</v>
      </c>
      <c r="E190" s="50">
        <v>1534</v>
      </c>
      <c r="F190" s="34" t="s">
        <v>8218</v>
      </c>
      <c r="G190" s="34" t="s">
        <v>8223</v>
      </c>
      <c r="H190" s="34" t="s">
        <v>8245</v>
      </c>
      <c r="I190" s="34">
        <v>1465837200</v>
      </c>
      <c r="J190" s="34">
        <v>1463971172</v>
      </c>
      <c r="K190" s="51">
        <v>42513.110787037032</v>
      </c>
      <c r="L190" s="51">
        <v>42534.708333333328</v>
      </c>
      <c r="M190" s="34" t="b">
        <v>0</v>
      </c>
      <c r="N190" s="34">
        <v>14</v>
      </c>
      <c r="O190" s="34" t="b">
        <v>1</v>
      </c>
      <c r="P190" s="34" t="s">
        <v>8269</v>
      </c>
      <c r="Q190" s="52" t="s">
        <v>8314</v>
      </c>
      <c r="R190" s="52" t="s">
        <v>8315</v>
      </c>
      <c r="S190" s="34">
        <v>109.57</v>
      </c>
    </row>
    <row r="191" spans="1:19" ht="72.5" x14ac:dyDescent="0.35">
      <c r="A191" s="40">
        <v>3354</v>
      </c>
      <c r="B191" s="31" t="s">
        <v>3353</v>
      </c>
      <c r="C191" s="36" t="s">
        <v>7464</v>
      </c>
      <c r="D191" s="53">
        <v>3000</v>
      </c>
      <c r="E191" s="54">
        <v>3058</v>
      </c>
      <c r="F191" s="40" t="s">
        <v>8218</v>
      </c>
      <c r="G191" s="40" t="s">
        <v>8223</v>
      </c>
      <c r="H191" s="40" t="s">
        <v>8245</v>
      </c>
      <c r="I191" s="40">
        <v>1446091260</v>
      </c>
      <c r="J191" s="40">
        <v>1443029206</v>
      </c>
      <c r="K191" s="55">
        <v>42270.7269212963</v>
      </c>
      <c r="L191" s="55">
        <v>42306.167361111111</v>
      </c>
      <c r="M191" s="40" t="b">
        <v>0</v>
      </c>
      <c r="N191" s="40">
        <v>55</v>
      </c>
      <c r="O191" s="40" t="b">
        <v>1</v>
      </c>
      <c r="P191" s="40" t="s">
        <v>8269</v>
      </c>
      <c r="Q191" s="56" t="s">
        <v>8314</v>
      </c>
      <c r="R191" s="56" t="s">
        <v>8315</v>
      </c>
      <c r="S191" s="40">
        <v>55.6</v>
      </c>
    </row>
    <row r="192" spans="1:19" ht="101.5" x14ac:dyDescent="0.35">
      <c r="A192" s="34">
        <v>3358</v>
      </c>
      <c r="B192" s="30" t="s">
        <v>3357</v>
      </c>
      <c r="C192" s="35" t="s">
        <v>7468</v>
      </c>
      <c r="D192" s="49">
        <v>10000</v>
      </c>
      <c r="E192" s="50">
        <v>10299</v>
      </c>
      <c r="F192" s="34" t="s">
        <v>8218</v>
      </c>
      <c r="G192" s="34" t="s">
        <v>8223</v>
      </c>
      <c r="H192" s="34" t="s">
        <v>8245</v>
      </c>
      <c r="I192" s="34">
        <v>1416385679</v>
      </c>
      <c r="J192" s="34">
        <v>1413790079</v>
      </c>
      <c r="K192" s="51">
        <v>41932.311099537037</v>
      </c>
      <c r="L192" s="51">
        <v>41962.352766203709</v>
      </c>
      <c r="M192" s="34" t="b">
        <v>0</v>
      </c>
      <c r="N192" s="34">
        <v>162</v>
      </c>
      <c r="O192" s="34" t="b">
        <v>1</v>
      </c>
      <c r="P192" s="34" t="s">
        <v>8269</v>
      </c>
      <c r="Q192" s="52" t="s">
        <v>8314</v>
      </c>
      <c r="R192" s="52" t="s">
        <v>8315</v>
      </c>
      <c r="S192" s="34">
        <v>63.57</v>
      </c>
    </row>
    <row r="193" spans="1:19" ht="101.5" x14ac:dyDescent="0.35">
      <c r="A193" s="40">
        <v>3359</v>
      </c>
      <c r="B193" s="31" t="s">
        <v>3358</v>
      </c>
      <c r="C193" s="36" t="s">
        <v>7469</v>
      </c>
      <c r="D193" s="53">
        <v>4000</v>
      </c>
      <c r="E193" s="54">
        <v>4250</v>
      </c>
      <c r="F193" s="40" t="s">
        <v>8218</v>
      </c>
      <c r="G193" s="40" t="s">
        <v>8223</v>
      </c>
      <c r="H193" s="40" t="s">
        <v>8245</v>
      </c>
      <c r="I193" s="40">
        <v>1487985734</v>
      </c>
      <c r="J193" s="40">
        <v>1484097734</v>
      </c>
      <c r="K193" s="55">
        <v>42746.057106481487</v>
      </c>
      <c r="L193" s="55">
        <v>42791.057106481487</v>
      </c>
      <c r="M193" s="40" t="b">
        <v>0</v>
      </c>
      <c r="N193" s="40">
        <v>23</v>
      </c>
      <c r="O193" s="40" t="b">
        <v>1</v>
      </c>
      <c r="P193" s="40" t="s">
        <v>8269</v>
      </c>
      <c r="Q193" s="56" t="s">
        <v>8314</v>
      </c>
      <c r="R193" s="56" t="s">
        <v>8315</v>
      </c>
      <c r="S193" s="40">
        <v>184.78</v>
      </c>
    </row>
    <row r="194" spans="1:19" ht="101.5" x14ac:dyDescent="0.35">
      <c r="A194" s="34">
        <v>3361</v>
      </c>
      <c r="B194" s="30" t="s">
        <v>3360</v>
      </c>
      <c r="C194" s="35" t="s">
        <v>7471</v>
      </c>
      <c r="D194" s="49">
        <v>5000</v>
      </c>
      <c r="E194" s="50">
        <v>5673</v>
      </c>
      <c r="F194" s="34" t="s">
        <v>8218</v>
      </c>
      <c r="G194" s="34" t="s">
        <v>8223</v>
      </c>
      <c r="H194" s="34" t="s">
        <v>8245</v>
      </c>
      <c r="I194" s="34">
        <v>1409587140</v>
      </c>
      <c r="J194" s="34">
        <v>1408062990</v>
      </c>
      <c r="K194" s="51">
        <v>41866.025347222225</v>
      </c>
      <c r="L194" s="51">
        <v>41883.665972222225</v>
      </c>
      <c r="M194" s="34" t="b">
        <v>0</v>
      </c>
      <c r="N194" s="34">
        <v>68</v>
      </c>
      <c r="O194" s="34" t="b">
        <v>1</v>
      </c>
      <c r="P194" s="34" t="s">
        <v>8269</v>
      </c>
      <c r="Q194" s="52" t="s">
        <v>8314</v>
      </c>
      <c r="R194" s="52" t="s">
        <v>8315</v>
      </c>
      <c r="S194" s="34">
        <v>83.43</v>
      </c>
    </row>
    <row r="195" spans="1:19" ht="87" x14ac:dyDescent="0.35">
      <c r="A195" s="40">
        <v>3362</v>
      </c>
      <c r="B195" s="31" t="s">
        <v>3361</v>
      </c>
      <c r="C195" s="36" t="s">
        <v>7472</v>
      </c>
      <c r="D195" s="53">
        <v>500</v>
      </c>
      <c r="E195" s="54">
        <v>1090</v>
      </c>
      <c r="F195" s="40" t="s">
        <v>8218</v>
      </c>
      <c r="G195" s="40" t="s">
        <v>8223</v>
      </c>
      <c r="H195" s="40" t="s">
        <v>8245</v>
      </c>
      <c r="I195" s="40">
        <v>1425704100</v>
      </c>
      <c r="J195" s="40">
        <v>1424484717</v>
      </c>
      <c r="K195" s="55">
        <v>42056.091631944444</v>
      </c>
      <c r="L195" s="55">
        <v>42070.204861111109</v>
      </c>
      <c r="M195" s="40" t="b">
        <v>0</v>
      </c>
      <c r="N195" s="40">
        <v>20</v>
      </c>
      <c r="O195" s="40" t="b">
        <v>1</v>
      </c>
      <c r="P195" s="40" t="s">
        <v>8269</v>
      </c>
      <c r="Q195" s="56" t="s">
        <v>8314</v>
      </c>
      <c r="R195" s="56" t="s">
        <v>8315</v>
      </c>
      <c r="S195" s="40">
        <v>54.5</v>
      </c>
    </row>
    <row r="196" spans="1:19" ht="101.5" x14ac:dyDescent="0.35">
      <c r="A196" s="34">
        <v>3363</v>
      </c>
      <c r="B196" s="30" t="s">
        <v>3362</v>
      </c>
      <c r="C196" s="35" t="s">
        <v>7473</v>
      </c>
      <c r="D196" s="49">
        <v>7750</v>
      </c>
      <c r="E196" s="50">
        <v>7860</v>
      </c>
      <c r="F196" s="34" t="s">
        <v>8218</v>
      </c>
      <c r="G196" s="34" t="s">
        <v>8223</v>
      </c>
      <c r="H196" s="34" t="s">
        <v>8245</v>
      </c>
      <c r="I196" s="34">
        <v>1408464000</v>
      </c>
      <c r="J196" s="34">
        <v>1406831445</v>
      </c>
      <c r="K196" s="51">
        <v>41851.771354166667</v>
      </c>
      <c r="L196" s="51">
        <v>41870.666666666664</v>
      </c>
      <c r="M196" s="34" t="b">
        <v>0</v>
      </c>
      <c r="N196" s="34">
        <v>26</v>
      </c>
      <c r="O196" s="34" t="b">
        <v>1</v>
      </c>
      <c r="P196" s="34" t="s">
        <v>8269</v>
      </c>
      <c r="Q196" s="52" t="s">
        <v>8314</v>
      </c>
      <c r="R196" s="52" t="s">
        <v>8315</v>
      </c>
      <c r="S196" s="34">
        <v>302.31</v>
      </c>
    </row>
    <row r="197" spans="1:19" ht="101.5" x14ac:dyDescent="0.35">
      <c r="A197" s="40">
        <v>3365</v>
      </c>
      <c r="B197" s="31" t="s">
        <v>3364</v>
      </c>
      <c r="C197" s="36" t="s">
        <v>7475</v>
      </c>
      <c r="D197" s="53">
        <v>2500</v>
      </c>
      <c r="E197" s="54">
        <v>2600</v>
      </c>
      <c r="F197" s="40" t="s">
        <v>8218</v>
      </c>
      <c r="G197" s="40" t="s">
        <v>8223</v>
      </c>
      <c r="H197" s="40" t="s">
        <v>8245</v>
      </c>
      <c r="I197" s="40">
        <v>1449973592</v>
      </c>
      <c r="J197" s="40">
        <v>1447381592</v>
      </c>
      <c r="K197" s="55">
        <v>42321.101759259262</v>
      </c>
      <c r="L197" s="55">
        <v>42351.101759259262</v>
      </c>
      <c r="M197" s="40" t="b">
        <v>0</v>
      </c>
      <c r="N197" s="40">
        <v>3</v>
      </c>
      <c r="O197" s="40" t="b">
        <v>1</v>
      </c>
      <c r="P197" s="40" t="s">
        <v>8269</v>
      </c>
      <c r="Q197" s="56" t="s">
        <v>8314</v>
      </c>
      <c r="R197" s="56" t="s">
        <v>8315</v>
      </c>
      <c r="S197" s="40">
        <v>866.67</v>
      </c>
    </row>
    <row r="198" spans="1:19" ht="101.5" x14ac:dyDescent="0.35">
      <c r="A198" s="34">
        <v>3366</v>
      </c>
      <c r="B198" s="30" t="s">
        <v>3365</v>
      </c>
      <c r="C198" s="35" t="s">
        <v>7476</v>
      </c>
      <c r="D198" s="49">
        <v>500</v>
      </c>
      <c r="E198" s="50">
        <v>1105</v>
      </c>
      <c r="F198" s="34" t="s">
        <v>8218</v>
      </c>
      <c r="G198" s="34" t="s">
        <v>8223</v>
      </c>
      <c r="H198" s="34" t="s">
        <v>8245</v>
      </c>
      <c r="I198" s="34">
        <v>1431481037</v>
      </c>
      <c r="J198" s="34">
        <v>1428889037</v>
      </c>
      <c r="K198" s="51">
        <v>42107.067557870367</v>
      </c>
      <c r="L198" s="51">
        <v>42137.067557870367</v>
      </c>
      <c r="M198" s="34" t="b">
        <v>0</v>
      </c>
      <c r="N198" s="34">
        <v>18</v>
      </c>
      <c r="O198" s="34" t="b">
        <v>1</v>
      </c>
      <c r="P198" s="34" t="s">
        <v>8269</v>
      </c>
      <c r="Q198" s="52" t="s">
        <v>8314</v>
      </c>
      <c r="R198" s="52" t="s">
        <v>8315</v>
      </c>
      <c r="S198" s="34">
        <v>61.39</v>
      </c>
    </row>
    <row r="199" spans="1:19" ht="87" x14ac:dyDescent="0.35">
      <c r="A199" s="40">
        <v>3368</v>
      </c>
      <c r="B199" s="31" t="s">
        <v>3367</v>
      </c>
      <c r="C199" s="36" t="s">
        <v>7478</v>
      </c>
      <c r="D199" s="53">
        <v>1000</v>
      </c>
      <c r="E199" s="54">
        <v>1046</v>
      </c>
      <c r="F199" s="40" t="s">
        <v>8218</v>
      </c>
      <c r="G199" s="40" t="s">
        <v>8223</v>
      </c>
      <c r="H199" s="40" t="s">
        <v>8245</v>
      </c>
      <c r="I199" s="40">
        <v>1420088400</v>
      </c>
      <c r="J199" s="40">
        <v>1416977259</v>
      </c>
      <c r="K199" s="55">
        <v>41969.199756944443</v>
      </c>
      <c r="L199" s="55">
        <v>42005.208333333328</v>
      </c>
      <c r="M199" s="40" t="b">
        <v>0</v>
      </c>
      <c r="N199" s="40">
        <v>23</v>
      </c>
      <c r="O199" s="40" t="b">
        <v>1</v>
      </c>
      <c r="P199" s="40" t="s">
        <v>8269</v>
      </c>
      <c r="Q199" s="56" t="s">
        <v>8314</v>
      </c>
      <c r="R199" s="56" t="s">
        <v>8315</v>
      </c>
      <c r="S199" s="40">
        <v>45.48</v>
      </c>
    </row>
    <row r="200" spans="1:19" ht="72.5" x14ac:dyDescent="0.35">
      <c r="A200" s="34">
        <v>3370</v>
      </c>
      <c r="B200" s="30" t="s">
        <v>3369</v>
      </c>
      <c r="C200" s="35" t="s">
        <v>7480</v>
      </c>
      <c r="D200" s="49">
        <v>1500</v>
      </c>
      <c r="E200" s="50">
        <v>1766</v>
      </c>
      <c r="F200" s="34" t="s">
        <v>8218</v>
      </c>
      <c r="G200" s="34" t="s">
        <v>8223</v>
      </c>
      <c r="H200" s="34" t="s">
        <v>8245</v>
      </c>
      <c r="I200" s="34">
        <v>1481961600</v>
      </c>
      <c r="J200" s="34">
        <v>1479283285</v>
      </c>
      <c r="K200" s="51">
        <v>42690.334317129629</v>
      </c>
      <c r="L200" s="51">
        <v>42721.333333333328</v>
      </c>
      <c r="M200" s="34" t="b">
        <v>0</v>
      </c>
      <c r="N200" s="34">
        <v>26</v>
      </c>
      <c r="O200" s="34" t="b">
        <v>1</v>
      </c>
      <c r="P200" s="34" t="s">
        <v>8269</v>
      </c>
      <c r="Q200" s="52" t="s">
        <v>8314</v>
      </c>
      <c r="R200" s="52" t="s">
        <v>8315</v>
      </c>
      <c r="S200" s="34">
        <v>67.92</v>
      </c>
    </row>
    <row r="201" spans="1:19" ht="72.5" x14ac:dyDescent="0.35">
      <c r="A201" s="40">
        <v>3371</v>
      </c>
      <c r="B201" s="31" t="s">
        <v>3370</v>
      </c>
      <c r="C201" s="36" t="s">
        <v>7481</v>
      </c>
      <c r="D201" s="53">
        <v>200</v>
      </c>
      <c r="E201" s="54">
        <v>277</v>
      </c>
      <c r="F201" s="40" t="s">
        <v>8218</v>
      </c>
      <c r="G201" s="40" t="s">
        <v>8223</v>
      </c>
      <c r="H201" s="40" t="s">
        <v>8245</v>
      </c>
      <c r="I201" s="40">
        <v>1449089965</v>
      </c>
      <c r="J201" s="40">
        <v>1446670765</v>
      </c>
      <c r="K201" s="55">
        <v>42312.874594907407</v>
      </c>
      <c r="L201" s="55">
        <v>42340.874594907407</v>
      </c>
      <c r="M201" s="40" t="b">
        <v>0</v>
      </c>
      <c r="N201" s="40">
        <v>9</v>
      </c>
      <c r="O201" s="40" t="b">
        <v>1</v>
      </c>
      <c r="P201" s="40" t="s">
        <v>8269</v>
      </c>
      <c r="Q201" s="56" t="s">
        <v>8314</v>
      </c>
      <c r="R201" s="56" t="s">
        <v>8315</v>
      </c>
      <c r="S201" s="40">
        <v>30.78</v>
      </c>
    </row>
    <row r="202" spans="1:19" ht="87" x14ac:dyDescent="0.35">
      <c r="A202" s="34">
        <v>3372</v>
      </c>
      <c r="B202" s="30" t="s">
        <v>3371</v>
      </c>
      <c r="C202" s="35" t="s">
        <v>7482</v>
      </c>
      <c r="D202" s="49">
        <v>1000</v>
      </c>
      <c r="E202" s="50">
        <v>1035</v>
      </c>
      <c r="F202" s="34" t="s">
        <v>8218</v>
      </c>
      <c r="G202" s="34" t="s">
        <v>8223</v>
      </c>
      <c r="H202" s="34" t="s">
        <v>8245</v>
      </c>
      <c r="I202" s="34">
        <v>1408942740</v>
      </c>
      <c r="J202" s="34">
        <v>1407157756</v>
      </c>
      <c r="K202" s="51">
        <v>41855.548101851848</v>
      </c>
      <c r="L202" s="51">
        <v>41876.207638888889</v>
      </c>
      <c r="M202" s="34" t="b">
        <v>0</v>
      </c>
      <c r="N202" s="34">
        <v>27</v>
      </c>
      <c r="O202" s="34" t="b">
        <v>1</v>
      </c>
      <c r="P202" s="34" t="s">
        <v>8269</v>
      </c>
      <c r="Q202" s="52" t="s">
        <v>8314</v>
      </c>
      <c r="R202" s="52" t="s">
        <v>8315</v>
      </c>
      <c r="S202" s="34">
        <v>38.33</v>
      </c>
    </row>
    <row r="203" spans="1:19" ht="101.5" x14ac:dyDescent="0.35">
      <c r="A203" s="40">
        <v>3376</v>
      </c>
      <c r="B203" s="31" t="s">
        <v>3375</v>
      </c>
      <c r="C203" s="36" t="s">
        <v>7486</v>
      </c>
      <c r="D203" s="53">
        <v>8000</v>
      </c>
      <c r="E203" s="54">
        <v>8001</v>
      </c>
      <c r="F203" s="40" t="s">
        <v>8218</v>
      </c>
      <c r="G203" s="40" t="s">
        <v>8223</v>
      </c>
      <c r="H203" s="40" t="s">
        <v>8245</v>
      </c>
      <c r="I203" s="40">
        <v>1429976994</v>
      </c>
      <c r="J203" s="40">
        <v>1424796594</v>
      </c>
      <c r="K203" s="55">
        <v>42059.701319444444</v>
      </c>
      <c r="L203" s="55">
        <v>42119.659652777773</v>
      </c>
      <c r="M203" s="40" t="b">
        <v>0</v>
      </c>
      <c r="N203" s="40">
        <v>19</v>
      </c>
      <c r="O203" s="40" t="b">
        <v>1</v>
      </c>
      <c r="P203" s="40" t="s">
        <v>8269</v>
      </c>
      <c r="Q203" s="56" t="s">
        <v>8314</v>
      </c>
      <c r="R203" s="56" t="s">
        <v>8315</v>
      </c>
      <c r="S203" s="40">
        <v>421.11</v>
      </c>
    </row>
    <row r="204" spans="1:19" ht="101.5" x14ac:dyDescent="0.35">
      <c r="A204" s="34">
        <v>3380</v>
      </c>
      <c r="B204" s="30" t="s">
        <v>3379</v>
      </c>
      <c r="C204" s="35" t="s">
        <v>7490</v>
      </c>
      <c r="D204" s="49">
        <v>3000</v>
      </c>
      <c r="E204" s="50">
        <v>3133</v>
      </c>
      <c r="F204" s="34" t="s">
        <v>8218</v>
      </c>
      <c r="G204" s="34" t="s">
        <v>8223</v>
      </c>
      <c r="H204" s="34" t="s">
        <v>8245</v>
      </c>
      <c r="I204" s="34">
        <v>1417305178</v>
      </c>
      <c r="J204" s="34">
        <v>1414277578</v>
      </c>
      <c r="K204" s="51">
        <v>41937.95344907407</v>
      </c>
      <c r="L204" s="51">
        <v>41972.995115740734</v>
      </c>
      <c r="M204" s="34" t="b">
        <v>0</v>
      </c>
      <c r="N204" s="34">
        <v>28</v>
      </c>
      <c r="O204" s="34" t="b">
        <v>1</v>
      </c>
      <c r="P204" s="34" t="s">
        <v>8269</v>
      </c>
      <c r="Q204" s="52" t="s">
        <v>8314</v>
      </c>
      <c r="R204" s="52" t="s">
        <v>8315</v>
      </c>
      <c r="S204" s="34">
        <v>111.89</v>
      </c>
    </row>
    <row r="205" spans="1:19" ht="116" x14ac:dyDescent="0.35">
      <c r="A205" s="40">
        <v>3381</v>
      </c>
      <c r="B205" s="31" t="s">
        <v>3380</v>
      </c>
      <c r="C205" s="36" t="s">
        <v>7491</v>
      </c>
      <c r="D205" s="53">
        <v>4000</v>
      </c>
      <c r="E205" s="54">
        <v>4090</v>
      </c>
      <c r="F205" s="40" t="s">
        <v>8218</v>
      </c>
      <c r="G205" s="40" t="s">
        <v>8223</v>
      </c>
      <c r="H205" s="40" t="s">
        <v>8245</v>
      </c>
      <c r="I205" s="40">
        <v>1426044383</v>
      </c>
      <c r="J205" s="40">
        <v>1423455983</v>
      </c>
      <c r="K205" s="55">
        <v>42044.184988425928</v>
      </c>
      <c r="L205" s="55">
        <v>42074.143321759257</v>
      </c>
      <c r="M205" s="40" t="b">
        <v>0</v>
      </c>
      <c r="N205" s="40">
        <v>48</v>
      </c>
      <c r="O205" s="40" t="b">
        <v>1</v>
      </c>
      <c r="P205" s="40" t="s">
        <v>8269</v>
      </c>
      <c r="Q205" s="56" t="s">
        <v>8314</v>
      </c>
      <c r="R205" s="56" t="s">
        <v>8315</v>
      </c>
      <c r="S205" s="40">
        <v>85.21</v>
      </c>
    </row>
    <row r="206" spans="1:19" ht="116" x14ac:dyDescent="0.35">
      <c r="A206" s="34">
        <v>3383</v>
      </c>
      <c r="B206" s="30" t="s">
        <v>3382</v>
      </c>
      <c r="C206" s="35" t="s">
        <v>7493</v>
      </c>
      <c r="D206" s="49">
        <v>1750</v>
      </c>
      <c r="E206" s="50">
        <v>1955</v>
      </c>
      <c r="F206" s="34" t="s">
        <v>8218</v>
      </c>
      <c r="G206" s="34" t="s">
        <v>8223</v>
      </c>
      <c r="H206" s="34" t="s">
        <v>8245</v>
      </c>
      <c r="I206" s="34">
        <v>1466707620</v>
      </c>
      <c r="J206" s="34">
        <v>1464979620</v>
      </c>
      <c r="K206" s="51">
        <v>42524.782638888893</v>
      </c>
      <c r="L206" s="51">
        <v>42544.782638888893</v>
      </c>
      <c r="M206" s="34" t="b">
        <v>0</v>
      </c>
      <c r="N206" s="34">
        <v>30</v>
      </c>
      <c r="O206" s="34" t="b">
        <v>1</v>
      </c>
      <c r="P206" s="34" t="s">
        <v>8269</v>
      </c>
      <c r="Q206" s="52" t="s">
        <v>8314</v>
      </c>
      <c r="R206" s="52" t="s">
        <v>8315</v>
      </c>
      <c r="S206" s="34">
        <v>65.17</v>
      </c>
    </row>
    <row r="207" spans="1:19" ht="116" x14ac:dyDescent="0.35">
      <c r="A207" s="40">
        <v>3384</v>
      </c>
      <c r="B207" s="31" t="s">
        <v>3383</v>
      </c>
      <c r="C207" s="36" t="s">
        <v>7494</v>
      </c>
      <c r="D207" s="53">
        <v>6000</v>
      </c>
      <c r="E207" s="54">
        <v>6000.66</v>
      </c>
      <c r="F207" s="40" t="s">
        <v>8218</v>
      </c>
      <c r="G207" s="40" t="s">
        <v>8223</v>
      </c>
      <c r="H207" s="40" t="s">
        <v>8245</v>
      </c>
      <c r="I207" s="40">
        <v>1448074800</v>
      </c>
      <c r="J207" s="40">
        <v>1444874768</v>
      </c>
      <c r="K207" s="55">
        <v>42292.087592592594</v>
      </c>
      <c r="L207" s="55">
        <v>42329.125</v>
      </c>
      <c r="M207" s="40" t="b">
        <v>0</v>
      </c>
      <c r="N207" s="40">
        <v>64</v>
      </c>
      <c r="O207" s="40" t="b">
        <v>1</v>
      </c>
      <c r="P207" s="40" t="s">
        <v>8269</v>
      </c>
      <c r="Q207" s="56" t="s">
        <v>8314</v>
      </c>
      <c r="R207" s="56" t="s">
        <v>8315</v>
      </c>
      <c r="S207" s="40">
        <v>93.76</v>
      </c>
    </row>
    <row r="208" spans="1:19" ht="101.5" x14ac:dyDescent="0.35">
      <c r="A208" s="34">
        <v>3385</v>
      </c>
      <c r="B208" s="30" t="s">
        <v>3384</v>
      </c>
      <c r="C208" s="35" t="s">
        <v>7495</v>
      </c>
      <c r="D208" s="49">
        <v>2000</v>
      </c>
      <c r="E208" s="50">
        <v>2000</v>
      </c>
      <c r="F208" s="34" t="s">
        <v>8218</v>
      </c>
      <c r="G208" s="34" t="s">
        <v>8223</v>
      </c>
      <c r="H208" s="34" t="s">
        <v>8245</v>
      </c>
      <c r="I208" s="34">
        <v>1418244552</v>
      </c>
      <c r="J208" s="34">
        <v>1415652552</v>
      </c>
      <c r="K208" s="51">
        <v>41953.8675</v>
      </c>
      <c r="L208" s="51">
        <v>41983.8675</v>
      </c>
      <c r="M208" s="34" t="b">
        <v>0</v>
      </c>
      <c r="N208" s="34">
        <v>15</v>
      </c>
      <c r="O208" s="34" t="b">
        <v>1</v>
      </c>
      <c r="P208" s="34" t="s">
        <v>8269</v>
      </c>
      <c r="Q208" s="52" t="s">
        <v>8314</v>
      </c>
      <c r="R208" s="52" t="s">
        <v>8315</v>
      </c>
      <c r="S208" s="34">
        <v>133.33000000000001</v>
      </c>
    </row>
    <row r="209" spans="1:19" ht="130.5" x14ac:dyDescent="0.35">
      <c r="A209" s="40">
        <v>3386</v>
      </c>
      <c r="B209" s="31" t="s">
        <v>3385</v>
      </c>
      <c r="C209" s="36" t="s">
        <v>7496</v>
      </c>
      <c r="D209" s="53">
        <v>2000</v>
      </c>
      <c r="E209" s="54">
        <v>2100</v>
      </c>
      <c r="F209" s="40" t="s">
        <v>8218</v>
      </c>
      <c r="G209" s="40" t="s">
        <v>8223</v>
      </c>
      <c r="H209" s="40" t="s">
        <v>8245</v>
      </c>
      <c r="I209" s="40">
        <v>1417620506</v>
      </c>
      <c r="J209" s="40">
        <v>1415028506</v>
      </c>
      <c r="K209" s="55">
        <v>41946.644745370373</v>
      </c>
      <c r="L209" s="55">
        <v>41976.644745370373</v>
      </c>
      <c r="M209" s="40" t="b">
        <v>0</v>
      </c>
      <c r="N209" s="40">
        <v>41</v>
      </c>
      <c r="O209" s="40" t="b">
        <v>1</v>
      </c>
      <c r="P209" s="40" t="s">
        <v>8269</v>
      </c>
      <c r="Q209" s="56" t="s">
        <v>8314</v>
      </c>
      <c r="R209" s="56" t="s">
        <v>8315</v>
      </c>
      <c r="S209" s="40">
        <v>51.22</v>
      </c>
    </row>
    <row r="210" spans="1:19" ht="116" x14ac:dyDescent="0.35">
      <c r="A210" s="34">
        <v>3387</v>
      </c>
      <c r="B210" s="30" t="s">
        <v>3386</v>
      </c>
      <c r="C210" s="35" t="s">
        <v>7497</v>
      </c>
      <c r="D210" s="49">
        <v>3000</v>
      </c>
      <c r="E210" s="50">
        <v>3506</v>
      </c>
      <c r="F210" s="34" t="s">
        <v>8218</v>
      </c>
      <c r="G210" s="34" t="s">
        <v>8223</v>
      </c>
      <c r="H210" s="34" t="s">
        <v>8245</v>
      </c>
      <c r="I210" s="34">
        <v>1418581088</v>
      </c>
      <c r="J210" s="34">
        <v>1415125088</v>
      </c>
      <c r="K210" s="51">
        <v>41947.762592592589</v>
      </c>
      <c r="L210" s="51">
        <v>41987.762592592597</v>
      </c>
      <c r="M210" s="34" t="b">
        <v>0</v>
      </c>
      <c r="N210" s="34">
        <v>35</v>
      </c>
      <c r="O210" s="34" t="b">
        <v>1</v>
      </c>
      <c r="P210" s="34" t="s">
        <v>8269</v>
      </c>
      <c r="Q210" s="52" t="s">
        <v>8314</v>
      </c>
      <c r="R210" s="52" t="s">
        <v>8315</v>
      </c>
      <c r="S210" s="34">
        <v>100.17</v>
      </c>
    </row>
    <row r="211" spans="1:19" ht="87" x14ac:dyDescent="0.35">
      <c r="A211" s="40">
        <v>3389</v>
      </c>
      <c r="B211" s="31" t="s">
        <v>3388</v>
      </c>
      <c r="C211" s="36" t="s">
        <v>7499</v>
      </c>
      <c r="D211" s="53">
        <v>10000</v>
      </c>
      <c r="E211" s="54">
        <v>11450</v>
      </c>
      <c r="F211" s="40" t="s">
        <v>8218</v>
      </c>
      <c r="G211" s="40" t="s">
        <v>8223</v>
      </c>
      <c r="H211" s="40" t="s">
        <v>8245</v>
      </c>
      <c r="I211" s="40">
        <v>1464960682</v>
      </c>
      <c r="J211" s="40">
        <v>1462368682</v>
      </c>
      <c r="K211" s="55">
        <v>42494.563449074078</v>
      </c>
      <c r="L211" s="55">
        <v>42524.563449074078</v>
      </c>
      <c r="M211" s="40" t="b">
        <v>0</v>
      </c>
      <c r="N211" s="40">
        <v>62</v>
      </c>
      <c r="O211" s="40" t="b">
        <v>1</v>
      </c>
      <c r="P211" s="40" t="s">
        <v>8269</v>
      </c>
      <c r="Q211" s="56" t="s">
        <v>8314</v>
      </c>
      <c r="R211" s="56" t="s">
        <v>8315</v>
      </c>
      <c r="S211" s="40">
        <v>184.68</v>
      </c>
    </row>
    <row r="212" spans="1:19" ht="116" x14ac:dyDescent="0.35">
      <c r="A212" s="34">
        <v>3390</v>
      </c>
      <c r="B212" s="30" t="s">
        <v>3389</v>
      </c>
      <c r="C212" s="35" t="s">
        <v>7500</v>
      </c>
      <c r="D212" s="49">
        <v>1500</v>
      </c>
      <c r="E212" s="50">
        <v>1536</v>
      </c>
      <c r="F212" s="34" t="s">
        <v>8218</v>
      </c>
      <c r="G212" s="34" t="s">
        <v>8223</v>
      </c>
      <c r="H212" s="34" t="s">
        <v>8245</v>
      </c>
      <c r="I212" s="34">
        <v>1405017345</v>
      </c>
      <c r="J212" s="34">
        <v>1403721345</v>
      </c>
      <c r="K212" s="51">
        <v>41815.774826388886</v>
      </c>
      <c r="L212" s="51">
        <v>41830.774826388886</v>
      </c>
      <c r="M212" s="34" t="b">
        <v>0</v>
      </c>
      <c r="N212" s="34">
        <v>22</v>
      </c>
      <c r="O212" s="34" t="b">
        <v>1</v>
      </c>
      <c r="P212" s="34" t="s">
        <v>8269</v>
      </c>
      <c r="Q212" s="52" t="s">
        <v>8314</v>
      </c>
      <c r="R212" s="52" t="s">
        <v>8315</v>
      </c>
      <c r="S212" s="34">
        <v>69.819999999999993</v>
      </c>
    </row>
    <row r="213" spans="1:19" ht="116" x14ac:dyDescent="0.35">
      <c r="A213" s="40">
        <v>3391</v>
      </c>
      <c r="B213" s="31" t="s">
        <v>3390</v>
      </c>
      <c r="C213" s="36" t="s">
        <v>7501</v>
      </c>
      <c r="D213" s="53">
        <v>500</v>
      </c>
      <c r="E213" s="54">
        <v>1115</v>
      </c>
      <c r="F213" s="40" t="s">
        <v>8218</v>
      </c>
      <c r="G213" s="40" t="s">
        <v>8223</v>
      </c>
      <c r="H213" s="40" t="s">
        <v>8245</v>
      </c>
      <c r="I213" s="40">
        <v>1407536880</v>
      </c>
      <c r="J213" s="40">
        <v>1404997548</v>
      </c>
      <c r="K213" s="55">
        <v>41830.545694444445</v>
      </c>
      <c r="L213" s="55">
        <v>41859.936111111114</v>
      </c>
      <c r="M213" s="40" t="b">
        <v>0</v>
      </c>
      <c r="N213" s="40">
        <v>18</v>
      </c>
      <c r="O213" s="40" t="b">
        <v>1</v>
      </c>
      <c r="P213" s="40" t="s">
        <v>8269</v>
      </c>
      <c r="Q213" s="56" t="s">
        <v>8314</v>
      </c>
      <c r="R213" s="56" t="s">
        <v>8315</v>
      </c>
      <c r="S213" s="40">
        <v>61.94</v>
      </c>
    </row>
    <row r="214" spans="1:19" ht="101.5" x14ac:dyDescent="0.35">
      <c r="A214" s="34">
        <v>3393</v>
      </c>
      <c r="B214" s="30" t="s">
        <v>3392</v>
      </c>
      <c r="C214" s="35" t="s">
        <v>7503</v>
      </c>
      <c r="D214" s="49">
        <v>1500</v>
      </c>
      <c r="E214" s="50">
        <v>1587</v>
      </c>
      <c r="F214" s="34" t="s">
        <v>8218</v>
      </c>
      <c r="G214" s="34" t="s">
        <v>8223</v>
      </c>
      <c r="H214" s="34" t="s">
        <v>8245</v>
      </c>
      <c r="I214" s="34">
        <v>1415234760</v>
      </c>
      <c r="J214" s="34">
        <v>1413065230</v>
      </c>
      <c r="K214" s="51">
        <v>41923.921643518523</v>
      </c>
      <c r="L214" s="51">
        <v>41949.031944444447</v>
      </c>
      <c r="M214" s="34" t="b">
        <v>0</v>
      </c>
      <c r="N214" s="34">
        <v>44</v>
      </c>
      <c r="O214" s="34" t="b">
        <v>1</v>
      </c>
      <c r="P214" s="34" t="s">
        <v>8269</v>
      </c>
      <c r="Q214" s="52" t="s">
        <v>8314</v>
      </c>
      <c r="R214" s="52" t="s">
        <v>8315</v>
      </c>
      <c r="S214" s="34">
        <v>36.07</v>
      </c>
    </row>
    <row r="215" spans="1:19" ht="101.5" x14ac:dyDescent="0.35">
      <c r="A215" s="40">
        <v>3396</v>
      </c>
      <c r="B215" s="31" t="s">
        <v>3395</v>
      </c>
      <c r="C215" s="36" t="s">
        <v>7506</v>
      </c>
      <c r="D215" s="53">
        <v>1500</v>
      </c>
      <c r="E215" s="54">
        <v>1565</v>
      </c>
      <c r="F215" s="40" t="s">
        <v>8218</v>
      </c>
      <c r="G215" s="40" t="s">
        <v>8223</v>
      </c>
      <c r="H215" s="40" t="s">
        <v>8245</v>
      </c>
      <c r="I215" s="40">
        <v>1401595140</v>
      </c>
      <c r="J215" s="40">
        <v>1399286589</v>
      </c>
      <c r="K215" s="55">
        <v>41764.44663194444</v>
      </c>
      <c r="L215" s="55">
        <v>41791.165972222225</v>
      </c>
      <c r="M215" s="40" t="b">
        <v>0</v>
      </c>
      <c r="N215" s="40">
        <v>28</v>
      </c>
      <c r="O215" s="40" t="b">
        <v>1</v>
      </c>
      <c r="P215" s="40" t="s">
        <v>8269</v>
      </c>
      <c r="Q215" s="56" t="s">
        <v>8314</v>
      </c>
      <c r="R215" s="56" t="s">
        <v>8315</v>
      </c>
      <c r="S215" s="40">
        <v>55.89</v>
      </c>
    </row>
    <row r="216" spans="1:19" ht="116" x14ac:dyDescent="0.35">
      <c r="A216" s="34">
        <v>3398</v>
      </c>
      <c r="B216" s="30" t="s">
        <v>3397</v>
      </c>
      <c r="C216" s="35" t="s">
        <v>7508</v>
      </c>
      <c r="D216" s="49">
        <v>4000</v>
      </c>
      <c r="E216" s="50">
        <v>4443</v>
      </c>
      <c r="F216" s="34" t="s">
        <v>8218</v>
      </c>
      <c r="G216" s="34" t="s">
        <v>8223</v>
      </c>
      <c r="H216" s="34" t="s">
        <v>8245</v>
      </c>
      <c r="I216" s="34">
        <v>1416589200</v>
      </c>
      <c r="J216" s="34">
        <v>1414605776</v>
      </c>
      <c r="K216" s="51">
        <v>41941.75203703704</v>
      </c>
      <c r="L216" s="51">
        <v>41964.708333333328</v>
      </c>
      <c r="M216" s="34" t="b">
        <v>0</v>
      </c>
      <c r="N216" s="34">
        <v>65</v>
      </c>
      <c r="O216" s="34" t="b">
        <v>1</v>
      </c>
      <c r="P216" s="34" t="s">
        <v>8269</v>
      </c>
      <c r="Q216" s="52" t="s">
        <v>8314</v>
      </c>
      <c r="R216" s="52" t="s">
        <v>8315</v>
      </c>
      <c r="S216" s="34">
        <v>68.349999999999994</v>
      </c>
    </row>
    <row r="217" spans="1:19" ht="101.5" x14ac:dyDescent="0.35">
      <c r="A217" s="40">
        <v>3400</v>
      </c>
      <c r="B217" s="31" t="s">
        <v>3399</v>
      </c>
      <c r="C217" s="36" t="s">
        <v>7510</v>
      </c>
      <c r="D217" s="53">
        <v>10000</v>
      </c>
      <c r="E217" s="54">
        <v>10041</v>
      </c>
      <c r="F217" s="40" t="s">
        <v>8218</v>
      </c>
      <c r="G217" s="40" t="s">
        <v>8223</v>
      </c>
      <c r="H217" s="40" t="s">
        <v>8245</v>
      </c>
      <c r="I217" s="40">
        <v>1409266414</v>
      </c>
      <c r="J217" s="40">
        <v>1405378414</v>
      </c>
      <c r="K217" s="55">
        <v>41834.953865740739</v>
      </c>
      <c r="L217" s="55">
        <v>41879.953865740739</v>
      </c>
      <c r="M217" s="40" t="b">
        <v>0</v>
      </c>
      <c r="N217" s="40">
        <v>85</v>
      </c>
      <c r="O217" s="40" t="b">
        <v>1</v>
      </c>
      <c r="P217" s="40" t="s">
        <v>8269</v>
      </c>
      <c r="Q217" s="56" t="s">
        <v>8314</v>
      </c>
      <c r="R217" s="56" t="s">
        <v>8315</v>
      </c>
      <c r="S217" s="40">
        <v>118.13</v>
      </c>
    </row>
    <row r="218" spans="1:19" ht="101.5" x14ac:dyDescent="0.35">
      <c r="A218" s="34">
        <v>3402</v>
      </c>
      <c r="B218" s="30" t="s">
        <v>3401</v>
      </c>
      <c r="C218" s="35" t="s">
        <v>7512</v>
      </c>
      <c r="D218" s="49">
        <v>15000</v>
      </c>
      <c r="E218" s="50">
        <v>16465</v>
      </c>
      <c r="F218" s="34" t="s">
        <v>8218</v>
      </c>
      <c r="G218" s="34" t="s">
        <v>8223</v>
      </c>
      <c r="H218" s="34" t="s">
        <v>8245</v>
      </c>
      <c r="I218" s="34">
        <v>1447295460</v>
      </c>
      <c r="J218" s="34">
        <v>1444747843</v>
      </c>
      <c r="K218" s="51">
        <v>42290.61855324074</v>
      </c>
      <c r="L218" s="51">
        <v>42320.104861111111</v>
      </c>
      <c r="M218" s="34" t="b">
        <v>0</v>
      </c>
      <c r="N218" s="34">
        <v>165</v>
      </c>
      <c r="O218" s="34" t="b">
        <v>1</v>
      </c>
      <c r="P218" s="34" t="s">
        <v>8269</v>
      </c>
      <c r="Q218" s="52" t="s">
        <v>8314</v>
      </c>
      <c r="R218" s="52" t="s">
        <v>8315</v>
      </c>
      <c r="S218" s="34">
        <v>99.79</v>
      </c>
    </row>
    <row r="219" spans="1:19" ht="130.5" x14ac:dyDescent="0.35">
      <c r="A219" s="40">
        <v>3404</v>
      </c>
      <c r="B219" s="31" t="s">
        <v>3403</v>
      </c>
      <c r="C219" s="36" t="s">
        <v>7514</v>
      </c>
      <c r="D219" s="53">
        <v>500</v>
      </c>
      <c r="E219" s="54">
        <v>610</v>
      </c>
      <c r="F219" s="40" t="s">
        <v>8218</v>
      </c>
      <c r="G219" s="40" t="s">
        <v>8223</v>
      </c>
      <c r="H219" s="40" t="s">
        <v>8245</v>
      </c>
      <c r="I219" s="40">
        <v>1434542702</v>
      </c>
      <c r="J219" s="40">
        <v>1432814702</v>
      </c>
      <c r="K219" s="55">
        <v>42152.503495370373</v>
      </c>
      <c r="L219" s="55">
        <v>42172.503495370373</v>
      </c>
      <c r="M219" s="40" t="b">
        <v>0</v>
      </c>
      <c r="N219" s="40">
        <v>3</v>
      </c>
      <c r="O219" s="40" t="b">
        <v>1</v>
      </c>
      <c r="P219" s="40" t="s">
        <v>8269</v>
      </c>
      <c r="Q219" s="56" t="s">
        <v>8314</v>
      </c>
      <c r="R219" s="56" t="s">
        <v>8315</v>
      </c>
      <c r="S219" s="40">
        <v>203.33</v>
      </c>
    </row>
    <row r="220" spans="1:19" ht="72.5" x14ac:dyDescent="0.35">
      <c r="A220" s="34">
        <v>3406</v>
      </c>
      <c r="B220" s="30" t="s">
        <v>3405</v>
      </c>
      <c r="C220" s="35" t="s">
        <v>7516</v>
      </c>
      <c r="D220" s="49">
        <v>10000</v>
      </c>
      <c r="E220" s="50">
        <v>10031</v>
      </c>
      <c r="F220" s="34" t="s">
        <v>8218</v>
      </c>
      <c r="G220" s="34" t="s">
        <v>8223</v>
      </c>
      <c r="H220" s="34" t="s">
        <v>8245</v>
      </c>
      <c r="I220" s="34">
        <v>1405511376</v>
      </c>
      <c r="J220" s="34">
        <v>1401623376</v>
      </c>
      <c r="K220" s="51">
        <v>41791.492777777778</v>
      </c>
      <c r="L220" s="51">
        <v>41836.492777777778</v>
      </c>
      <c r="M220" s="34" t="b">
        <v>0</v>
      </c>
      <c r="N220" s="34">
        <v>91</v>
      </c>
      <c r="O220" s="34" t="b">
        <v>1</v>
      </c>
      <c r="P220" s="34" t="s">
        <v>8269</v>
      </c>
      <c r="Q220" s="52" t="s">
        <v>8314</v>
      </c>
      <c r="R220" s="52" t="s">
        <v>8315</v>
      </c>
      <c r="S220" s="34">
        <v>110.23</v>
      </c>
    </row>
    <row r="221" spans="1:19" ht="101.5" x14ac:dyDescent="0.35">
      <c r="A221" s="40">
        <v>3408</v>
      </c>
      <c r="B221" s="31" t="s">
        <v>3407</v>
      </c>
      <c r="C221" s="36" t="s">
        <v>7518</v>
      </c>
      <c r="D221" s="53">
        <v>500</v>
      </c>
      <c r="E221" s="54">
        <v>1055</v>
      </c>
      <c r="F221" s="40" t="s">
        <v>8218</v>
      </c>
      <c r="G221" s="40" t="s">
        <v>8223</v>
      </c>
      <c r="H221" s="40" t="s">
        <v>8245</v>
      </c>
      <c r="I221" s="40">
        <v>1405727304</v>
      </c>
      <c r="J221" s="40">
        <v>1403135304</v>
      </c>
      <c r="K221" s="55">
        <v>41808.991944444446</v>
      </c>
      <c r="L221" s="55">
        <v>41838.991944444446</v>
      </c>
      <c r="M221" s="40" t="b">
        <v>0</v>
      </c>
      <c r="N221" s="40">
        <v>18</v>
      </c>
      <c r="O221" s="40" t="b">
        <v>1</v>
      </c>
      <c r="P221" s="40" t="s">
        <v>8269</v>
      </c>
      <c r="Q221" s="56" t="s">
        <v>8314</v>
      </c>
      <c r="R221" s="56" t="s">
        <v>8315</v>
      </c>
      <c r="S221" s="40">
        <v>58.61</v>
      </c>
    </row>
    <row r="222" spans="1:19" ht="116" x14ac:dyDescent="0.35">
      <c r="A222" s="34">
        <v>3410</v>
      </c>
      <c r="B222" s="30" t="s">
        <v>3409</v>
      </c>
      <c r="C222" s="35" t="s">
        <v>7520</v>
      </c>
      <c r="D222" s="49">
        <v>3000</v>
      </c>
      <c r="E222" s="50">
        <v>3255</v>
      </c>
      <c r="F222" s="34" t="s">
        <v>8218</v>
      </c>
      <c r="G222" s="34" t="s">
        <v>8223</v>
      </c>
      <c r="H222" s="34" t="s">
        <v>8245</v>
      </c>
      <c r="I222" s="34">
        <v>1465196400</v>
      </c>
      <c r="J222" s="34">
        <v>1462841990</v>
      </c>
      <c r="K222" s="51">
        <v>42500.041550925926</v>
      </c>
      <c r="L222" s="51">
        <v>42527.291666666672</v>
      </c>
      <c r="M222" s="34" t="b">
        <v>0</v>
      </c>
      <c r="N222" s="34">
        <v>40</v>
      </c>
      <c r="O222" s="34" t="b">
        <v>1</v>
      </c>
      <c r="P222" s="34" t="s">
        <v>8269</v>
      </c>
      <c r="Q222" s="52" t="s">
        <v>8314</v>
      </c>
      <c r="R222" s="52" t="s">
        <v>8315</v>
      </c>
      <c r="S222" s="34">
        <v>81.38</v>
      </c>
    </row>
    <row r="223" spans="1:19" ht="116" x14ac:dyDescent="0.35">
      <c r="A223" s="40">
        <v>3411</v>
      </c>
      <c r="B223" s="31" t="s">
        <v>3410</v>
      </c>
      <c r="C223" s="36" t="s">
        <v>7521</v>
      </c>
      <c r="D223" s="53">
        <v>15000</v>
      </c>
      <c r="E223" s="54">
        <v>15535</v>
      </c>
      <c r="F223" s="40" t="s">
        <v>8218</v>
      </c>
      <c r="G223" s="40" t="s">
        <v>8223</v>
      </c>
      <c r="H223" s="40" t="s">
        <v>8245</v>
      </c>
      <c r="I223" s="40">
        <v>1444264372</v>
      </c>
      <c r="J223" s="40">
        <v>1442536372</v>
      </c>
      <c r="K223" s="55">
        <v>42265.022824074069</v>
      </c>
      <c r="L223" s="55">
        <v>42285.022824074069</v>
      </c>
      <c r="M223" s="40" t="b">
        <v>0</v>
      </c>
      <c r="N223" s="40">
        <v>78</v>
      </c>
      <c r="O223" s="40" t="b">
        <v>1</v>
      </c>
      <c r="P223" s="40" t="s">
        <v>8269</v>
      </c>
      <c r="Q223" s="56" t="s">
        <v>8314</v>
      </c>
      <c r="R223" s="56" t="s">
        <v>8315</v>
      </c>
      <c r="S223" s="40">
        <v>199.17</v>
      </c>
    </row>
    <row r="224" spans="1:19" ht="116" x14ac:dyDescent="0.35">
      <c r="A224" s="34">
        <v>3413</v>
      </c>
      <c r="B224" s="30" t="s">
        <v>3412</v>
      </c>
      <c r="C224" s="35" t="s">
        <v>7523</v>
      </c>
      <c r="D224" s="49">
        <v>500</v>
      </c>
      <c r="E224" s="50">
        <v>650</v>
      </c>
      <c r="F224" s="34" t="s">
        <v>8218</v>
      </c>
      <c r="G224" s="34" t="s">
        <v>8223</v>
      </c>
      <c r="H224" s="34" t="s">
        <v>8245</v>
      </c>
      <c r="I224" s="34">
        <v>1425099540</v>
      </c>
      <c r="J224" s="34">
        <v>1424280938</v>
      </c>
      <c r="K224" s="51">
        <v>42053.733078703706</v>
      </c>
      <c r="L224" s="51">
        <v>42063.207638888889</v>
      </c>
      <c r="M224" s="34" t="b">
        <v>0</v>
      </c>
      <c r="N224" s="34">
        <v>14</v>
      </c>
      <c r="O224" s="34" t="b">
        <v>1</v>
      </c>
      <c r="P224" s="34" t="s">
        <v>8269</v>
      </c>
      <c r="Q224" s="52" t="s">
        <v>8314</v>
      </c>
      <c r="R224" s="52" t="s">
        <v>8315</v>
      </c>
      <c r="S224" s="34">
        <v>46.43</v>
      </c>
    </row>
    <row r="225" spans="1:19" ht="116" x14ac:dyDescent="0.35">
      <c r="A225" s="40">
        <v>3414</v>
      </c>
      <c r="B225" s="31" t="s">
        <v>3413</v>
      </c>
      <c r="C225" s="36" t="s">
        <v>7524</v>
      </c>
      <c r="D225" s="53">
        <v>3000</v>
      </c>
      <c r="E225" s="54">
        <v>3105</v>
      </c>
      <c r="F225" s="40" t="s">
        <v>8218</v>
      </c>
      <c r="G225" s="40" t="s">
        <v>8223</v>
      </c>
      <c r="H225" s="40" t="s">
        <v>8245</v>
      </c>
      <c r="I225" s="40">
        <v>1480579140</v>
      </c>
      <c r="J225" s="40">
        <v>1478030325</v>
      </c>
      <c r="K225" s="55">
        <v>42675.832465277781</v>
      </c>
      <c r="L225" s="55">
        <v>42705.332638888889</v>
      </c>
      <c r="M225" s="40" t="b">
        <v>0</v>
      </c>
      <c r="N225" s="40">
        <v>44</v>
      </c>
      <c r="O225" s="40" t="b">
        <v>1</v>
      </c>
      <c r="P225" s="40" t="s">
        <v>8269</v>
      </c>
      <c r="Q225" s="56" t="s">
        <v>8314</v>
      </c>
      <c r="R225" s="56" t="s">
        <v>8315</v>
      </c>
      <c r="S225" s="40">
        <v>70.569999999999993</v>
      </c>
    </row>
    <row r="226" spans="1:19" ht="87" x14ac:dyDescent="0.35">
      <c r="A226" s="34">
        <v>3415</v>
      </c>
      <c r="B226" s="30" t="s">
        <v>3414</v>
      </c>
      <c r="C226" s="35" t="s">
        <v>7525</v>
      </c>
      <c r="D226" s="49">
        <v>200</v>
      </c>
      <c r="E226" s="50">
        <v>200</v>
      </c>
      <c r="F226" s="34" t="s">
        <v>8218</v>
      </c>
      <c r="G226" s="34" t="s">
        <v>8223</v>
      </c>
      <c r="H226" s="34" t="s">
        <v>8245</v>
      </c>
      <c r="I226" s="34">
        <v>1460935800</v>
      </c>
      <c r="J226" s="34">
        <v>1459999656</v>
      </c>
      <c r="K226" s="51">
        <v>42467.144166666665</v>
      </c>
      <c r="L226" s="51">
        <v>42477.979166666672</v>
      </c>
      <c r="M226" s="34" t="b">
        <v>0</v>
      </c>
      <c r="N226" s="34">
        <v>9</v>
      </c>
      <c r="O226" s="34" t="b">
        <v>1</v>
      </c>
      <c r="P226" s="34" t="s">
        <v>8269</v>
      </c>
      <c r="Q226" s="52" t="s">
        <v>8314</v>
      </c>
      <c r="R226" s="52" t="s">
        <v>8315</v>
      </c>
      <c r="S226" s="34">
        <v>22.22</v>
      </c>
    </row>
    <row r="227" spans="1:19" ht="116" x14ac:dyDescent="0.35">
      <c r="A227" s="40">
        <v>3417</v>
      </c>
      <c r="B227" s="31" t="s">
        <v>3416</v>
      </c>
      <c r="C227" s="36" t="s">
        <v>7527</v>
      </c>
      <c r="D227" s="53">
        <v>1700</v>
      </c>
      <c r="E227" s="54">
        <v>1700.01</v>
      </c>
      <c r="F227" s="40" t="s">
        <v>8218</v>
      </c>
      <c r="G227" s="40" t="s">
        <v>8223</v>
      </c>
      <c r="H227" s="40" t="s">
        <v>8245</v>
      </c>
      <c r="I227" s="40">
        <v>1414284180</v>
      </c>
      <c r="J227" s="40">
        <v>1410558948</v>
      </c>
      <c r="K227" s="55">
        <v>41894.91375</v>
      </c>
      <c r="L227" s="55">
        <v>41938.029861111114</v>
      </c>
      <c r="M227" s="40" t="b">
        <v>0</v>
      </c>
      <c r="N227" s="40">
        <v>45</v>
      </c>
      <c r="O227" s="40" t="b">
        <v>1</v>
      </c>
      <c r="P227" s="40" t="s">
        <v>8269</v>
      </c>
      <c r="Q227" s="56" t="s">
        <v>8314</v>
      </c>
      <c r="R227" s="56" t="s">
        <v>8315</v>
      </c>
      <c r="S227" s="40">
        <v>37.78</v>
      </c>
    </row>
    <row r="228" spans="1:19" ht="116" x14ac:dyDescent="0.35">
      <c r="A228" s="34">
        <v>3418</v>
      </c>
      <c r="B228" s="30" t="s">
        <v>3417</v>
      </c>
      <c r="C228" s="35" t="s">
        <v>7528</v>
      </c>
      <c r="D228" s="49">
        <v>4000</v>
      </c>
      <c r="E228" s="50">
        <v>4035</v>
      </c>
      <c r="F228" s="34" t="s">
        <v>8218</v>
      </c>
      <c r="G228" s="34" t="s">
        <v>8223</v>
      </c>
      <c r="H228" s="34" t="s">
        <v>8245</v>
      </c>
      <c r="I228" s="34">
        <v>1400875307</v>
      </c>
      <c r="J228" s="34">
        <v>1398283307</v>
      </c>
      <c r="K228" s="51">
        <v>41752.83457175926</v>
      </c>
      <c r="L228" s="51">
        <v>41782.83457175926</v>
      </c>
      <c r="M228" s="34" t="b">
        <v>0</v>
      </c>
      <c r="N228" s="34">
        <v>56</v>
      </c>
      <c r="O228" s="34" t="b">
        <v>1</v>
      </c>
      <c r="P228" s="34" t="s">
        <v>8269</v>
      </c>
      <c r="Q228" s="52" t="s">
        <v>8314</v>
      </c>
      <c r="R228" s="52" t="s">
        <v>8315</v>
      </c>
      <c r="S228" s="34">
        <v>72.05</v>
      </c>
    </row>
    <row r="229" spans="1:19" ht="116" x14ac:dyDescent="0.35">
      <c r="A229" s="40">
        <v>3421</v>
      </c>
      <c r="B229" s="31" t="s">
        <v>3420</v>
      </c>
      <c r="C229" s="36" t="s">
        <v>7531</v>
      </c>
      <c r="D229" s="53">
        <v>10000</v>
      </c>
      <c r="E229" s="54">
        <v>10115</v>
      </c>
      <c r="F229" s="40" t="s">
        <v>8218</v>
      </c>
      <c r="G229" s="40" t="s">
        <v>8223</v>
      </c>
      <c r="H229" s="40" t="s">
        <v>8245</v>
      </c>
      <c r="I229" s="40">
        <v>1425495563</v>
      </c>
      <c r="J229" s="40">
        <v>1422903563</v>
      </c>
      <c r="K229" s="55">
        <v>42037.791238425925</v>
      </c>
      <c r="L229" s="55">
        <v>42067.791238425925</v>
      </c>
      <c r="M229" s="40" t="b">
        <v>0</v>
      </c>
      <c r="N229" s="40">
        <v>98</v>
      </c>
      <c r="O229" s="40" t="b">
        <v>1</v>
      </c>
      <c r="P229" s="40" t="s">
        <v>8269</v>
      </c>
      <c r="Q229" s="56" t="s">
        <v>8314</v>
      </c>
      <c r="R229" s="56" t="s">
        <v>8315</v>
      </c>
      <c r="S229" s="40">
        <v>103.21</v>
      </c>
    </row>
    <row r="230" spans="1:19" ht="87" x14ac:dyDescent="0.35">
      <c r="A230" s="34">
        <v>3423</v>
      </c>
      <c r="B230" s="30" t="s">
        <v>3422</v>
      </c>
      <c r="C230" s="35" t="s">
        <v>7533</v>
      </c>
      <c r="D230" s="49">
        <v>250</v>
      </c>
      <c r="E230" s="50">
        <v>350</v>
      </c>
      <c r="F230" s="34" t="s">
        <v>8218</v>
      </c>
      <c r="G230" s="34" t="s">
        <v>8223</v>
      </c>
      <c r="H230" s="34" t="s">
        <v>8245</v>
      </c>
      <c r="I230" s="34">
        <v>1429912341</v>
      </c>
      <c r="J230" s="34">
        <v>1427320341</v>
      </c>
      <c r="K230" s="51">
        <v>42088.911354166667</v>
      </c>
      <c r="L230" s="51">
        <v>42118.911354166667</v>
      </c>
      <c r="M230" s="34" t="b">
        <v>0</v>
      </c>
      <c r="N230" s="34">
        <v>10</v>
      </c>
      <c r="O230" s="34" t="b">
        <v>1</v>
      </c>
      <c r="P230" s="34" t="s">
        <v>8269</v>
      </c>
      <c r="Q230" s="52" t="s">
        <v>8314</v>
      </c>
      <c r="R230" s="52" t="s">
        <v>8315</v>
      </c>
      <c r="S230" s="34">
        <v>35</v>
      </c>
    </row>
    <row r="231" spans="1:19" ht="101.5" x14ac:dyDescent="0.35">
      <c r="A231" s="40">
        <v>3424</v>
      </c>
      <c r="B231" s="31" t="s">
        <v>3423</v>
      </c>
      <c r="C231" s="36" t="s">
        <v>7534</v>
      </c>
      <c r="D231" s="53">
        <v>6000</v>
      </c>
      <c r="E231" s="54">
        <v>6215</v>
      </c>
      <c r="F231" s="40" t="s">
        <v>8218</v>
      </c>
      <c r="G231" s="40" t="s">
        <v>8223</v>
      </c>
      <c r="H231" s="40" t="s">
        <v>8245</v>
      </c>
      <c r="I231" s="40">
        <v>1423119540</v>
      </c>
      <c r="J231" s="40">
        <v>1421252084</v>
      </c>
      <c r="K231" s="55">
        <v>42018.676898148144</v>
      </c>
      <c r="L231" s="55">
        <v>42040.290972222225</v>
      </c>
      <c r="M231" s="40" t="b">
        <v>0</v>
      </c>
      <c r="N231" s="40">
        <v>76</v>
      </c>
      <c r="O231" s="40" t="b">
        <v>1</v>
      </c>
      <c r="P231" s="40" t="s">
        <v>8269</v>
      </c>
      <c r="Q231" s="56" t="s">
        <v>8314</v>
      </c>
      <c r="R231" s="56" t="s">
        <v>8315</v>
      </c>
      <c r="S231" s="40">
        <v>81.78</v>
      </c>
    </row>
    <row r="232" spans="1:19" ht="101.5" x14ac:dyDescent="0.35">
      <c r="A232" s="34">
        <v>3425</v>
      </c>
      <c r="B232" s="30" t="s">
        <v>3424</v>
      </c>
      <c r="C232" s="35" t="s">
        <v>7535</v>
      </c>
      <c r="D232" s="49">
        <v>30000</v>
      </c>
      <c r="E232" s="50">
        <v>30891.1</v>
      </c>
      <c r="F232" s="34" t="s">
        <v>8218</v>
      </c>
      <c r="G232" s="34" t="s">
        <v>8223</v>
      </c>
      <c r="H232" s="34" t="s">
        <v>8245</v>
      </c>
      <c r="I232" s="34">
        <v>1412434136</v>
      </c>
      <c r="J232" s="34">
        <v>1409669336</v>
      </c>
      <c r="K232" s="51">
        <v>41884.617314814815</v>
      </c>
      <c r="L232" s="51">
        <v>41916.617314814815</v>
      </c>
      <c r="M232" s="34" t="b">
        <v>0</v>
      </c>
      <c r="N232" s="34">
        <v>104</v>
      </c>
      <c r="O232" s="34" t="b">
        <v>1</v>
      </c>
      <c r="P232" s="34" t="s">
        <v>8269</v>
      </c>
      <c r="Q232" s="52" t="s">
        <v>8314</v>
      </c>
      <c r="R232" s="52" t="s">
        <v>8315</v>
      </c>
      <c r="S232" s="34">
        <v>297.02999999999997</v>
      </c>
    </row>
    <row r="233" spans="1:19" ht="101.5" x14ac:dyDescent="0.35">
      <c r="A233" s="40">
        <v>3426</v>
      </c>
      <c r="B233" s="31" t="s">
        <v>3425</v>
      </c>
      <c r="C233" s="36" t="s">
        <v>7536</v>
      </c>
      <c r="D233" s="53">
        <v>3750</v>
      </c>
      <c r="E233" s="54">
        <v>4055</v>
      </c>
      <c r="F233" s="40" t="s">
        <v>8218</v>
      </c>
      <c r="G233" s="40" t="s">
        <v>8223</v>
      </c>
      <c r="H233" s="40" t="s">
        <v>8245</v>
      </c>
      <c r="I233" s="40">
        <v>1411264800</v>
      </c>
      <c r="J233" s="40">
        <v>1409620903</v>
      </c>
      <c r="K233" s="55">
        <v>41884.056747685187</v>
      </c>
      <c r="L233" s="55">
        <v>41903.083333333336</v>
      </c>
      <c r="M233" s="40" t="b">
        <v>0</v>
      </c>
      <c r="N233" s="40">
        <v>87</v>
      </c>
      <c r="O233" s="40" t="b">
        <v>1</v>
      </c>
      <c r="P233" s="40" t="s">
        <v>8269</v>
      </c>
      <c r="Q233" s="56" t="s">
        <v>8314</v>
      </c>
      <c r="R233" s="56" t="s">
        <v>8315</v>
      </c>
      <c r="S233" s="40">
        <v>46.61</v>
      </c>
    </row>
    <row r="234" spans="1:19" ht="101.5" x14ac:dyDescent="0.35">
      <c r="A234" s="34">
        <v>3431</v>
      </c>
      <c r="B234" s="30" t="s">
        <v>3430</v>
      </c>
      <c r="C234" s="35" t="s">
        <v>7541</v>
      </c>
      <c r="D234" s="49">
        <v>2000</v>
      </c>
      <c r="E234" s="50">
        <v>2000</v>
      </c>
      <c r="F234" s="34" t="s">
        <v>8218</v>
      </c>
      <c r="G234" s="34" t="s">
        <v>8223</v>
      </c>
      <c r="H234" s="34" t="s">
        <v>8245</v>
      </c>
      <c r="I234" s="34">
        <v>1408383153</v>
      </c>
      <c r="J234" s="34">
        <v>1405791153</v>
      </c>
      <c r="K234" s="51">
        <v>41839.730937500004</v>
      </c>
      <c r="L234" s="51">
        <v>41869.730937500004</v>
      </c>
      <c r="M234" s="34" t="b">
        <v>0</v>
      </c>
      <c r="N234" s="34">
        <v>21</v>
      </c>
      <c r="O234" s="34" t="b">
        <v>1</v>
      </c>
      <c r="P234" s="34" t="s">
        <v>8269</v>
      </c>
      <c r="Q234" s="52" t="s">
        <v>8314</v>
      </c>
      <c r="R234" s="52" t="s">
        <v>8315</v>
      </c>
      <c r="S234" s="34">
        <v>95.24</v>
      </c>
    </row>
    <row r="235" spans="1:19" ht="101.5" x14ac:dyDescent="0.35">
      <c r="A235" s="40">
        <v>3432</v>
      </c>
      <c r="B235" s="31" t="s">
        <v>3431</v>
      </c>
      <c r="C235" s="36" t="s">
        <v>7542</v>
      </c>
      <c r="D235" s="53">
        <v>2000</v>
      </c>
      <c r="E235" s="54">
        <v>2193</v>
      </c>
      <c r="F235" s="40" t="s">
        <v>8218</v>
      </c>
      <c r="G235" s="40" t="s">
        <v>8223</v>
      </c>
      <c r="H235" s="40" t="s">
        <v>8245</v>
      </c>
      <c r="I235" s="40">
        <v>1454709600</v>
      </c>
      <c r="J235" s="40">
        <v>1452520614</v>
      </c>
      <c r="K235" s="55">
        <v>42380.581180555557</v>
      </c>
      <c r="L235" s="55">
        <v>42405.916666666672</v>
      </c>
      <c r="M235" s="40" t="b">
        <v>0</v>
      </c>
      <c r="N235" s="40">
        <v>42</v>
      </c>
      <c r="O235" s="40" t="b">
        <v>1</v>
      </c>
      <c r="P235" s="40" t="s">
        <v>8269</v>
      </c>
      <c r="Q235" s="56" t="s">
        <v>8314</v>
      </c>
      <c r="R235" s="56" t="s">
        <v>8315</v>
      </c>
      <c r="S235" s="40">
        <v>52.21</v>
      </c>
    </row>
    <row r="236" spans="1:19" ht="87" x14ac:dyDescent="0.35">
      <c r="A236" s="34">
        <v>3433</v>
      </c>
      <c r="B236" s="30" t="s">
        <v>3432</v>
      </c>
      <c r="C236" s="35" t="s">
        <v>7543</v>
      </c>
      <c r="D236" s="49">
        <v>9500</v>
      </c>
      <c r="E236" s="50">
        <v>9525</v>
      </c>
      <c r="F236" s="34" t="s">
        <v>8218</v>
      </c>
      <c r="G236" s="34" t="s">
        <v>8223</v>
      </c>
      <c r="H236" s="34" t="s">
        <v>8245</v>
      </c>
      <c r="I236" s="34">
        <v>1402974000</v>
      </c>
      <c r="J236" s="34">
        <v>1400290255</v>
      </c>
      <c r="K236" s="51">
        <v>41776.063136574077</v>
      </c>
      <c r="L236" s="51">
        <v>41807.125</v>
      </c>
      <c r="M236" s="34" t="b">
        <v>0</v>
      </c>
      <c r="N236" s="34">
        <v>71</v>
      </c>
      <c r="O236" s="34" t="b">
        <v>1</v>
      </c>
      <c r="P236" s="34" t="s">
        <v>8269</v>
      </c>
      <c r="Q236" s="52" t="s">
        <v>8314</v>
      </c>
      <c r="R236" s="52" t="s">
        <v>8315</v>
      </c>
      <c r="S236" s="34">
        <v>134.15</v>
      </c>
    </row>
    <row r="237" spans="1:19" ht="116" x14ac:dyDescent="0.35">
      <c r="A237" s="40">
        <v>3434</v>
      </c>
      <c r="B237" s="31" t="s">
        <v>3433</v>
      </c>
      <c r="C237" s="36" t="s">
        <v>7544</v>
      </c>
      <c r="D237" s="53">
        <v>10000</v>
      </c>
      <c r="E237" s="54">
        <v>10555</v>
      </c>
      <c r="F237" s="40" t="s">
        <v>8218</v>
      </c>
      <c r="G237" s="40" t="s">
        <v>8223</v>
      </c>
      <c r="H237" s="40" t="s">
        <v>8245</v>
      </c>
      <c r="I237" s="40">
        <v>1404983269</v>
      </c>
      <c r="J237" s="40">
        <v>1402391269</v>
      </c>
      <c r="K237" s="55">
        <v>41800.380428240744</v>
      </c>
      <c r="L237" s="55">
        <v>41830.380428240744</v>
      </c>
      <c r="M237" s="40" t="b">
        <v>0</v>
      </c>
      <c r="N237" s="40">
        <v>168</v>
      </c>
      <c r="O237" s="40" t="b">
        <v>1</v>
      </c>
      <c r="P237" s="40" t="s">
        <v>8269</v>
      </c>
      <c r="Q237" s="56" t="s">
        <v>8314</v>
      </c>
      <c r="R237" s="56" t="s">
        <v>8315</v>
      </c>
      <c r="S237" s="40">
        <v>62.83</v>
      </c>
    </row>
    <row r="238" spans="1:19" ht="116" x14ac:dyDescent="0.35">
      <c r="A238" s="34">
        <v>3435</v>
      </c>
      <c r="B238" s="30" t="s">
        <v>3434</v>
      </c>
      <c r="C238" s="35" t="s">
        <v>7545</v>
      </c>
      <c r="D238" s="49">
        <v>1000</v>
      </c>
      <c r="E238" s="50">
        <v>1120</v>
      </c>
      <c r="F238" s="34" t="s">
        <v>8218</v>
      </c>
      <c r="G238" s="34" t="s">
        <v>8223</v>
      </c>
      <c r="H238" s="34" t="s">
        <v>8245</v>
      </c>
      <c r="I238" s="34">
        <v>1470538800</v>
      </c>
      <c r="J238" s="34">
        <v>1469112493</v>
      </c>
      <c r="K238" s="51">
        <v>42572.61681712963</v>
      </c>
      <c r="L238" s="51">
        <v>42589.125</v>
      </c>
      <c r="M238" s="34" t="b">
        <v>0</v>
      </c>
      <c r="N238" s="34">
        <v>19</v>
      </c>
      <c r="O238" s="34" t="b">
        <v>1</v>
      </c>
      <c r="P238" s="34" t="s">
        <v>8269</v>
      </c>
      <c r="Q238" s="52" t="s">
        <v>8314</v>
      </c>
      <c r="R238" s="52" t="s">
        <v>8315</v>
      </c>
      <c r="S238" s="34">
        <v>58.95</v>
      </c>
    </row>
    <row r="239" spans="1:19" ht="101.5" x14ac:dyDescent="0.35">
      <c r="A239" s="40">
        <v>3436</v>
      </c>
      <c r="B239" s="31" t="s">
        <v>3435</v>
      </c>
      <c r="C239" s="36" t="s">
        <v>7546</v>
      </c>
      <c r="D239" s="53">
        <v>5000</v>
      </c>
      <c r="E239" s="54">
        <v>5295</v>
      </c>
      <c r="F239" s="40" t="s">
        <v>8218</v>
      </c>
      <c r="G239" s="40" t="s">
        <v>8223</v>
      </c>
      <c r="H239" s="40" t="s">
        <v>8245</v>
      </c>
      <c r="I239" s="40">
        <v>1408638480</v>
      </c>
      <c r="J239" s="40">
        <v>1406811593</v>
      </c>
      <c r="K239" s="55">
        <v>41851.541585648149</v>
      </c>
      <c r="L239" s="55">
        <v>41872.686111111114</v>
      </c>
      <c r="M239" s="40" t="b">
        <v>0</v>
      </c>
      <c r="N239" s="40">
        <v>37</v>
      </c>
      <c r="O239" s="40" t="b">
        <v>1</v>
      </c>
      <c r="P239" s="40" t="s">
        <v>8269</v>
      </c>
      <c r="Q239" s="56" t="s">
        <v>8314</v>
      </c>
      <c r="R239" s="56" t="s">
        <v>8315</v>
      </c>
      <c r="S239" s="40">
        <v>143.11000000000001</v>
      </c>
    </row>
    <row r="240" spans="1:19" ht="116" x14ac:dyDescent="0.35">
      <c r="A240" s="34">
        <v>3437</v>
      </c>
      <c r="B240" s="30" t="s">
        <v>3436</v>
      </c>
      <c r="C240" s="35" t="s">
        <v>7547</v>
      </c>
      <c r="D240" s="49">
        <v>3000</v>
      </c>
      <c r="E240" s="50">
        <v>3030</v>
      </c>
      <c r="F240" s="34" t="s">
        <v>8218</v>
      </c>
      <c r="G240" s="34" t="s">
        <v>8223</v>
      </c>
      <c r="H240" s="34" t="s">
        <v>8245</v>
      </c>
      <c r="I240" s="34">
        <v>1440003820</v>
      </c>
      <c r="J240" s="34">
        <v>1437411820</v>
      </c>
      <c r="K240" s="51">
        <v>42205.710879629631</v>
      </c>
      <c r="L240" s="51">
        <v>42235.710879629631</v>
      </c>
      <c r="M240" s="34" t="b">
        <v>0</v>
      </c>
      <c r="N240" s="34">
        <v>36</v>
      </c>
      <c r="O240" s="34" t="b">
        <v>1</v>
      </c>
      <c r="P240" s="34" t="s">
        <v>8269</v>
      </c>
      <c r="Q240" s="52" t="s">
        <v>8314</v>
      </c>
      <c r="R240" s="52" t="s">
        <v>8315</v>
      </c>
      <c r="S240" s="34">
        <v>84.17</v>
      </c>
    </row>
    <row r="241" spans="1:19" ht="72.5" x14ac:dyDescent="0.35">
      <c r="A241" s="40">
        <v>3439</v>
      </c>
      <c r="B241" s="31" t="s">
        <v>3438</v>
      </c>
      <c r="C241" s="36" t="s">
        <v>7549</v>
      </c>
      <c r="D241" s="53">
        <v>1200</v>
      </c>
      <c r="E241" s="54">
        <v>1616.14</v>
      </c>
      <c r="F241" s="40" t="s">
        <v>8218</v>
      </c>
      <c r="G241" s="40" t="s">
        <v>8223</v>
      </c>
      <c r="H241" s="40" t="s">
        <v>8245</v>
      </c>
      <c r="I241" s="40">
        <v>1453179540</v>
      </c>
      <c r="J241" s="40">
        <v>1452030730</v>
      </c>
      <c r="K241" s="55">
        <v>42374.911226851851</v>
      </c>
      <c r="L241" s="55">
        <v>42388.207638888889</v>
      </c>
      <c r="M241" s="40" t="b">
        <v>0</v>
      </c>
      <c r="N241" s="40">
        <v>18</v>
      </c>
      <c r="O241" s="40" t="b">
        <v>1</v>
      </c>
      <c r="P241" s="40" t="s">
        <v>8269</v>
      </c>
      <c r="Q241" s="56" t="s">
        <v>8314</v>
      </c>
      <c r="R241" s="56" t="s">
        <v>8315</v>
      </c>
      <c r="S241" s="40">
        <v>89.79</v>
      </c>
    </row>
    <row r="242" spans="1:19" ht="101.5" x14ac:dyDescent="0.35">
      <c r="A242" s="34">
        <v>3440</v>
      </c>
      <c r="B242" s="30" t="s">
        <v>3439</v>
      </c>
      <c r="C242" s="35" t="s">
        <v>7550</v>
      </c>
      <c r="D242" s="49">
        <v>5000</v>
      </c>
      <c r="E242" s="50">
        <v>5260.92</v>
      </c>
      <c r="F242" s="34" t="s">
        <v>8218</v>
      </c>
      <c r="G242" s="34" t="s">
        <v>8223</v>
      </c>
      <c r="H242" s="34" t="s">
        <v>8245</v>
      </c>
      <c r="I242" s="34">
        <v>1405095300</v>
      </c>
      <c r="J242" s="34">
        <v>1403146628</v>
      </c>
      <c r="K242" s="51">
        <v>41809.12300925926</v>
      </c>
      <c r="L242" s="51">
        <v>41831.677083333336</v>
      </c>
      <c r="M242" s="34" t="b">
        <v>0</v>
      </c>
      <c r="N242" s="34">
        <v>82</v>
      </c>
      <c r="O242" s="34" t="b">
        <v>1</v>
      </c>
      <c r="P242" s="34" t="s">
        <v>8269</v>
      </c>
      <c r="Q242" s="52" t="s">
        <v>8314</v>
      </c>
      <c r="R242" s="52" t="s">
        <v>8315</v>
      </c>
      <c r="S242" s="34">
        <v>64.16</v>
      </c>
    </row>
    <row r="243" spans="1:19" ht="101.5" x14ac:dyDescent="0.35">
      <c r="A243" s="40">
        <v>3441</v>
      </c>
      <c r="B243" s="31" t="s">
        <v>3440</v>
      </c>
      <c r="C243" s="36" t="s">
        <v>7551</v>
      </c>
      <c r="D243" s="53">
        <v>2500</v>
      </c>
      <c r="E243" s="54">
        <v>2565</v>
      </c>
      <c r="F243" s="40" t="s">
        <v>8218</v>
      </c>
      <c r="G243" s="40" t="s">
        <v>8223</v>
      </c>
      <c r="H243" s="40" t="s">
        <v>8245</v>
      </c>
      <c r="I243" s="40">
        <v>1447445820</v>
      </c>
      <c r="J243" s="40">
        <v>1445077121</v>
      </c>
      <c r="K243" s="55">
        <v>42294.429641203707</v>
      </c>
      <c r="L243" s="55">
        <v>42321.845138888893</v>
      </c>
      <c r="M243" s="40" t="b">
        <v>0</v>
      </c>
      <c r="N243" s="40">
        <v>43</v>
      </c>
      <c r="O243" s="40" t="b">
        <v>1</v>
      </c>
      <c r="P243" s="40" t="s">
        <v>8269</v>
      </c>
      <c r="Q243" s="56" t="s">
        <v>8314</v>
      </c>
      <c r="R243" s="56" t="s">
        <v>8315</v>
      </c>
      <c r="S243" s="40">
        <v>59.65</v>
      </c>
    </row>
    <row r="244" spans="1:19" ht="101.5" x14ac:dyDescent="0.35">
      <c r="A244" s="34">
        <v>3442</v>
      </c>
      <c r="B244" s="30" t="s">
        <v>3441</v>
      </c>
      <c r="C244" s="35" t="s">
        <v>7552</v>
      </c>
      <c r="D244" s="49">
        <v>250</v>
      </c>
      <c r="E244" s="50">
        <v>250</v>
      </c>
      <c r="F244" s="34" t="s">
        <v>8218</v>
      </c>
      <c r="G244" s="34" t="s">
        <v>8223</v>
      </c>
      <c r="H244" s="34" t="s">
        <v>8245</v>
      </c>
      <c r="I244" s="34">
        <v>1433016672</v>
      </c>
      <c r="J244" s="34">
        <v>1430424672</v>
      </c>
      <c r="K244" s="51">
        <v>42124.841111111105</v>
      </c>
      <c r="L244" s="51">
        <v>42154.841111111105</v>
      </c>
      <c r="M244" s="34" t="b">
        <v>0</v>
      </c>
      <c r="N244" s="34">
        <v>8</v>
      </c>
      <c r="O244" s="34" t="b">
        <v>1</v>
      </c>
      <c r="P244" s="34" t="s">
        <v>8269</v>
      </c>
      <c r="Q244" s="52" t="s">
        <v>8314</v>
      </c>
      <c r="R244" s="52" t="s">
        <v>8315</v>
      </c>
      <c r="S244" s="34">
        <v>31.25</v>
      </c>
    </row>
    <row r="245" spans="1:19" ht="116" x14ac:dyDescent="0.35">
      <c r="A245" s="40">
        <v>3443</v>
      </c>
      <c r="B245" s="31" t="s">
        <v>3442</v>
      </c>
      <c r="C245" s="36" t="s">
        <v>7553</v>
      </c>
      <c r="D245" s="53">
        <v>1000</v>
      </c>
      <c r="E245" s="54">
        <v>1855</v>
      </c>
      <c r="F245" s="40" t="s">
        <v>8218</v>
      </c>
      <c r="G245" s="40" t="s">
        <v>8223</v>
      </c>
      <c r="H245" s="40" t="s">
        <v>8245</v>
      </c>
      <c r="I245" s="40">
        <v>1410266146</v>
      </c>
      <c r="J245" s="40">
        <v>1407674146</v>
      </c>
      <c r="K245" s="55">
        <v>41861.524837962963</v>
      </c>
      <c r="L245" s="55">
        <v>41891.524837962963</v>
      </c>
      <c r="M245" s="40" t="b">
        <v>0</v>
      </c>
      <c r="N245" s="40">
        <v>45</v>
      </c>
      <c r="O245" s="40" t="b">
        <v>1</v>
      </c>
      <c r="P245" s="40" t="s">
        <v>8269</v>
      </c>
      <c r="Q245" s="56" t="s">
        <v>8314</v>
      </c>
      <c r="R245" s="56" t="s">
        <v>8315</v>
      </c>
      <c r="S245" s="40">
        <v>41.22</v>
      </c>
    </row>
    <row r="246" spans="1:19" ht="72.5" x14ac:dyDescent="0.35">
      <c r="A246" s="34">
        <v>3447</v>
      </c>
      <c r="B246" s="30" t="s">
        <v>3446</v>
      </c>
      <c r="C246" s="35" t="s">
        <v>7557</v>
      </c>
      <c r="D246" s="49">
        <v>1000</v>
      </c>
      <c r="E246" s="50">
        <v>1078</v>
      </c>
      <c r="F246" s="34" t="s">
        <v>8218</v>
      </c>
      <c r="G246" s="34" t="s">
        <v>8223</v>
      </c>
      <c r="H246" s="34" t="s">
        <v>8245</v>
      </c>
      <c r="I246" s="34">
        <v>1458332412</v>
      </c>
      <c r="J246" s="34">
        <v>1454448012</v>
      </c>
      <c r="K246" s="51">
        <v>42402.889027777783</v>
      </c>
      <c r="L246" s="51">
        <v>42447.847361111111</v>
      </c>
      <c r="M246" s="34" t="b">
        <v>0</v>
      </c>
      <c r="N246" s="34">
        <v>14</v>
      </c>
      <c r="O246" s="34" t="b">
        <v>1</v>
      </c>
      <c r="P246" s="34" t="s">
        <v>8269</v>
      </c>
      <c r="Q246" s="52" t="s">
        <v>8314</v>
      </c>
      <c r="R246" s="52" t="s">
        <v>8315</v>
      </c>
      <c r="S246" s="34">
        <v>77</v>
      </c>
    </row>
    <row r="247" spans="1:19" ht="101.5" x14ac:dyDescent="0.35">
      <c r="A247" s="40">
        <v>3448</v>
      </c>
      <c r="B247" s="31" t="s">
        <v>3447</v>
      </c>
      <c r="C247" s="36" t="s">
        <v>7558</v>
      </c>
      <c r="D247" s="53">
        <v>2100</v>
      </c>
      <c r="E247" s="54">
        <v>2305</v>
      </c>
      <c r="F247" s="40" t="s">
        <v>8218</v>
      </c>
      <c r="G247" s="40" t="s">
        <v>8223</v>
      </c>
      <c r="H247" s="40" t="s">
        <v>8245</v>
      </c>
      <c r="I247" s="40">
        <v>1418784689</v>
      </c>
      <c r="J247" s="40">
        <v>1416192689</v>
      </c>
      <c r="K247" s="55">
        <v>41960.119085648148</v>
      </c>
      <c r="L247" s="55">
        <v>41990.119085648148</v>
      </c>
      <c r="M247" s="40" t="b">
        <v>0</v>
      </c>
      <c r="N247" s="40">
        <v>45</v>
      </c>
      <c r="O247" s="40" t="b">
        <v>1</v>
      </c>
      <c r="P247" s="40" t="s">
        <v>8269</v>
      </c>
      <c r="Q247" s="56" t="s">
        <v>8314</v>
      </c>
      <c r="R247" s="56" t="s">
        <v>8315</v>
      </c>
      <c r="S247" s="40">
        <v>51.22</v>
      </c>
    </row>
    <row r="248" spans="1:19" ht="101.5" x14ac:dyDescent="0.35">
      <c r="A248" s="34">
        <v>3449</v>
      </c>
      <c r="B248" s="30" t="s">
        <v>3448</v>
      </c>
      <c r="C248" s="35" t="s">
        <v>7559</v>
      </c>
      <c r="D248" s="49">
        <v>800</v>
      </c>
      <c r="E248" s="50">
        <v>1365</v>
      </c>
      <c r="F248" s="34" t="s">
        <v>8218</v>
      </c>
      <c r="G248" s="34" t="s">
        <v>8223</v>
      </c>
      <c r="H248" s="34" t="s">
        <v>8245</v>
      </c>
      <c r="I248" s="34">
        <v>1468036800</v>
      </c>
      <c r="J248" s="34">
        <v>1465607738</v>
      </c>
      <c r="K248" s="51">
        <v>42532.052523148144</v>
      </c>
      <c r="L248" s="51">
        <v>42560.166666666672</v>
      </c>
      <c r="M248" s="34" t="b">
        <v>0</v>
      </c>
      <c r="N248" s="34">
        <v>20</v>
      </c>
      <c r="O248" s="34" t="b">
        <v>1</v>
      </c>
      <c r="P248" s="34" t="s">
        <v>8269</v>
      </c>
      <c r="Q248" s="52" t="s">
        <v>8314</v>
      </c>
      <c r="R248" s="52" t="s">
        <v>8315</v>
      </c>
      <c r="S248" s="34">
        <v>68.25</v>
      </c>
    </row>
    <row r="249" spans="1:19" ht="101.5" x14ac:dyDescent="0.35">
      <c r="A249" s="40">
        <v>3451</v>
      </c>
      <c r="B249" s="31" t="s">
        <v>3450</v>
      </c>
      <c r="C249" s="36" t="s">
        <v>7561</v>
      </c>
      <c r="D249" s="53">
        <v>650</v>
      </c>
      <c r="E249" s="54">
        <v>658</v>
      </c>
      <c r="F249" s="40" t="s">
        <v>8218</v>
      </c>
      <c r="G249" s="40" t="s">
        <v>8223</v>
      </c>
      <c r="H249" s="40" t="s">
        <v>8245</v>
      </c>
      <c r="I249" s="40">
        <v>1429636927</v>
      </c>
      <c r="J249" s="40">
        <v>1427304127</v>
      </c>
      <c r="K249" s="55">
        <v>42088.723692129628</v>
      </c>
      <c r="L249" s="55">
        <v>42115.723692129628</v>
      </c>
      <c r="M249" s="40" t="b">
        <v>0</v>
      </c>
      <c r="N249" s="40">
        <v>16</v>
      </c>
      <c r="O249" s="40" t="b">
        <v>1</v>
      </c>
      <c r="P249" s="40" t="s">
        <v>8269</v>
      </c>
      <c r="Q249" s="56" t="s">
        <v>8314</v>
      </c>
      <c r="R249" s="56" t="s">
        <v>8315</v>
      </c>
      <c r="S249" s="40">
        <v>41.13</v>
      </c>
    </row>
    <row r="250" spans="1:19" ht="116" x14ac:dyDescent="0.35">
      <c r="A250" s="34">
        <v>3452</v>
      </c>
      <c r="B250" s="30" t="s">
        <v>3451</v>
      </c>
      <c r="C250" s="35" t="s">
        <v>7562</v>
      </c>
      <c r="D250" s="49">
        <v>1000</v>
      </c>
      <c r="E250" s="50">
        <v>1532</v>
      </c>
      <c r="F250" s="34" t="s">
        <v>8218</v>
      </c>
      <c r="G250" s="34" t="s">
        <v>8223</v>
      </c>
      <c r="H250" s="34" t="s">
        <v>8245</v>
      </c>
      <c r="I250" s="34">
        <v>1406087940</v>
      </c>
      <c r="J250" s="34">
        <v>1404141626</v>
      </c>
      <c r="K250" s="51">
        <v>41820.639189814814</v>
      </c>
      <c r="L250" s="51">
        <v>41843.165972222225</v>
      </c>
      <c r="M250" s="34" t="b">
        <v>0</v>
      </c>
      <c r="N250" s="34">
        <v>37</v>
      </c>
      <c r="O250" s="34" t="b">
        <v>1</v>
      </c>
      <c r="P250" s="34" t="s">
        <v>8269</v>
      </c>
      <c r="Q250" s="52" t="s">
        <v>8314</v>
      </c>
      <c r="R250" s="52" t="s">
        <v>8315</v>
      </c>
      <c r="S250" s="34">
        <v>41.41</v>
      </c>
    </row>
    <row r="251" spans="1:19" ht="116" x14ac:dyDescent="0.35">
      <c r="A251" s="40">
        <v>3455</v>
      </c>
      <c r="B251" s="31" t="s">
        <v>3454</v>
      </c>
      <c r="C251" s="36" t="s">
        <v>7565</v>
      </c>
      <c r="D251" s="53">
        <v>10000</v>
      </c>
      <c r="E251" s="54">
        <v>10065</v>
      </c>
      <c r="F251" s="40" t="s">
        <v>8218</v>
      </c>
      <c r="G251" s="40" t="s">
        <v>8223</v>
      </c>
      <c r="H251" s="40" t="s">
        <v>8245</v>
      </c>
      <c r="I251" s="40">
        <v>1476381627</v>
      </c>
      <c r="J251" s="40">
        <v>1473789627</v>
      </c>
      <c r="K251" s="55">
        <v>42626.7503125</v>
      </c>
      <c r="L251" s="55">
        <v>42656.7503125</v>
      </c>
      <c r="M251" s="40" t="b">
        <v>0</v>
      </c>
      <c r="N251" s="40">
        <v>69</v>
      </c>
      <c r="O251" s="40" t="b">
        <v>1</v>
      </c>
      <c r="P251" s="40" t="s">
        <v>8269</v>
      </c>
      <c r="Q251" s="56" t="s">
        <v>8314</v>
      </c>
      <c r="R251" s="56" t="s">
        <v>8315</v>
      </c>
      <c r="S251" s="40">
        <v>145.87</v>
      </c>
    </row>
    <row r="252" spans="1:19" ht="130.5" x14ac:dyDescent="0.35">
      <c r="A252" s="34">
        <v>3456</v>
      </c>
      <c r="B252" s="30" t="s">
        <v>3455</v>
      </c>
      <c r="C252" s="35" t="s">
        <v>7566</v>
      </c>
      <c r="D252" s="49">
        <v>3000</v>
      </c>
      <c r="E252" s="50">
        <v>5739</v>
      </c>
      <c r="F252" s="34" t="s">
        <v>8218</v>
      </c>
      <c r="G252" s="34" t="s">
        <v>8223</v>
      </c>
      <c r="H252" s="34" t="s">
        <v>8245</v>
      </c>
      <c r="I252" s="34">
        <v>1406876340</v>
      </c>
      <c r="J252" s="34">
        <v>1404190567</v>
      </c>
      <c r="K252" s="51">
        <v>41821.205636574072</v>
      </c>
      <c r="L252" s="51">
        <v>41852.290972222225</v>
      </c>
      <c r="M252" s="34" t="b">
        <v>0</v>
      </c>
      <c r="N252" s="34">
        <v>16</v>
      </c>
      <c r="O252" s="34" t="b">
        <v>1</v>
      </c>
      <c r="P252" s="34" t="s">
        <v>8269</v>
      </c>
      <c r="Q252" s="52" t="s">
        <v>8314</v>
      </c>
      <c r="R252" s="52" t="s">
        <v>8315</v>
      </c>
      <c r="S252" s="34">
        <v>358.69</v>
      </c>
    </row>
    <row r="253" spans="1:19" ht="72.5" x14ac:dyDescent="0.35">
      <c r="A253" s="40">
        <v>3457</v>
      </c>
      <c r="B253" s="31" t="s">
        <v>3456</v>
      </c>
      <c r="C253" s="36" t="s">
        <v>7567</v>
      </c>
      <c r="D253" s="53">
        <v>2000</v>
      </c>
      <c r="E253" s="54">
        <v>2804</v>
      </c>
      <c r="F253" s="40" t="s">
        <v>8218</v>
      </c>
      <c r="G253" s="40" t="s">
        <v>8223</v>
      </c>
      <c r="H253" s="40" t="s">
        <v>8245</v>
      </c>
      <c r="I253" s="40">
        <v>1423720740</v>
      </c>
      <c r="J253" s="40">
        <v>1421081857</v>
      </c>
      <c r="K253" s="55">
        <v>42016.706678240742</v>
      </c>
      <c r="L253" s="55">
        <v>42047.249305555553</v>
      </c>
      <c r="M253" s="40" t="b">
        <v>0</v>
      </c>
      <c r="N253" s="40">
        <v>55</v>
      </c>
      <c r="O253" s="40" t="b">
        <v>1</v>
      </c>
      <c r="P253" s="40" t="s">
        <v>8269</v>
      </c>
      <c r="Q253" s="56" t="s">
        <v>8314</v>
      </c>
      <c r="R253" s="56" t="s">
        <v>8315</v>
      </c>
      <c r="S253" s="40">
        <v>50.98</v>
      </c>
    </row>
    <row r="254" spans="1:19" ht="116" x14ac:dyDescent="0.35">
      <c r="A254" s="34">
        <v>3458</v>
      </c>
      <c r="B254" s="30" t="s">
        <v>3457</v>
      </c>
      <c r="C254" s="35" t="s">
        <v>7568</v>
      </c>
      <c r="D254" s="49">
        <v>978</v>
      </c>
      <c r="E254" s="50">
        <v>1216</v>
      </c>
      <c r="F254" s="34" t="s">
        <v>8218</v>
      </c>
      <c r="G254" s="34" t="s">
        <v>8223</v>
      </c>
      <c r="H254" s="34" t="s">
        <v>8245</v>
      </c>
      <c r="I254" s="34">
        <v>1422937620</v>
      </c>
      <c r="J254" s="34">
        <v>1420606303</v>
      </c>
      <c r="K254" s="51">
        <v>42011.202581018515</v>
      </c>
      <c r="L254" s="51">
        <v>42038.185416666667</v>
      </c>
      <c r="M254" s="34" t="b">
        <v>0</v>
      </c>
      <c r="N254" s="34">
        <v>27</v>
      </c>
      <c r="O254" s="34" t="b">
        <v>1</v>
      </c>
      <c r="P254" s="34" t="s">
        <v>8269</v>
      </c>
      <c r="Q254" s="52" t="s">
        <v>8314</v>
      </c>
      <c r="R254" s="52" t="s">
        <v>8315</v>
      </c>
      <c r="S254" s="34">
        <v>45.04</v>
      </c>
    </row>
    <row r="255" spans="1:19" ht="116" x14ac:dyDescent="0.35">
      <c r="A255" s="40">
        <v>3461</v>
      </c>
      <c r="B255" s="31" t="s">
        <v>3460</v>
      </c>
      <c r="C255" s="36" t="s">
        <v>7571</v>
      </c>
      <c r="D255" s="53">
        <v>500</v>
      </c>
      <c r="E255" s="54">
        <v>695</v>
      </c>
      <c r="F255" s="40" t="s">
        <v>8218</v>
      </c>
      <c r="G255" s="40" t="s">
        <v>8223</v>
      </c>
      <c r="H255" s="40" t="s">
        <v>8245</v>
      </c>
      <c r="I255" s="40">
        <v>1477710000</v>
      </c>
      <c r="J255" s="40">
        <v>1475248279</v>
      </c>
      <c r="K255" s="55">
        <v>42643.632858796293</v>
      </c>
      <c r="L255" s="55">
        <v>42672.125</v>
      </c>
      <c r="M255" s="40" t="b">
        <v>0</v>
      </c>
      <c r="N255" s="40">
        <v>12</v>
      </c>
      <c r="O255" s="40" t="b">
        <v>1</v>
      </c>
      <c r="P255" s="40" t="s">
        <v>8269</v>
      </c>
      <c r="Q255" s="56" t="s">
        <v>8314</v>
      </c>
      <c r="R255" s="56" t="s">
        <v>8315</v>
      </c>
      <c r="S255" s="40">
        <v>57.92</v>
      </c>
    </row>
    <row r="256" spans="1:19" ht="87" x14ac:dyDescent="0.35">
      <c r="A256" s="34">
        <v>3462</v>
      </c>
      <c r="B256" s="30" t="s">
        <v>3461</v>
      </c>
      <c r="C256" s="35" t="s">
        <v>7572</v>
      </c>
      <c r="D256" s="49">
        <v>250</v>
      </c>
      <c r="E256" s="50">
        <v>505</v>
      </c>
      <c r="F256" s="34" t="s">
        <v>8218</v>
      </c>
      <c r="G256" s="34" t="s">
        <v>8223</v>
      </c>
      <c r="H256" s="34" t="s">
        <v>8245</v>
      </c>
      <c r="I256" s="34">
        <v>1436551200</v>
      </c>
      <c r="J256" s="34">
        <v>1435181628</v>
      </c>
      <c r="K256" s="51">
        <v>42179.898472222223</v>
      </c>
      <c r="L256" s="51">
        <v>42195.75</v>
      </c>
      <c r="M256" s="34" t="b">
        <v>0</v>
      </c>
      <c r="N256" s="34">
        <v>17</v>
      </c>
      <c r="O256" s="34" t="b">
        <v>1</v>
      </c>
      <c r="P256" s="34" t="s">
        <v>8269</v>
      </c>
      <c r="Q256" s="52" t="s">
        <v>8314</v>
      </c>
      <c r="R256" s="52" t="s">
        <v>8315</v>
      </c>
      <c r="S256" s="34">
        <v>29.71</v>
      </c>
    </row>
    <row r="257" spans="1:19" ht="116" x14ac:dyDescent="0.35">
      <c r="A257" s="40">
        <v>3464</v>
      </c>
      <c r="B257" s="31" t="s">
        <v>3463</v>
      </c>
      <c r="C257" s="36" t="s">
        <v>7574</v>
      </c>
      <c r="D257" s="53">
        <v>5000</v>
      </c>
      <c r="E257" s="54">
        <v>5116.18</v>
      </c>
      <c r="F257" s="40" t="s">
        <v>8218</v>
      </c>
      <c r="G257" s="40" t="s">
        <v>8223</v>
      </c>
      <c r="H257" s="40" t="s">
        <v>8245</v>
      </c>
      <c r="I257" s="40">
        <v>1471921637</v>
      </c>
      <c r="J257" s="40">
        <v>1469329637</v>
      </c>
      <c r="K257" s="55">
        <v>42575.130057870367</v>
      </c>
      <c r="L257" s="55">
        <v>42605.130057870367</v>
      </c>
      <c r="M257" s="40" t="b">
        <v>0</v>
      </c>
      <c r="N257" s="40">
        <v>93</v>
      </c>
      <c r="O257" s="40" t="b">
        <v>1</v>
      </c>
      <c r="P257" s="40" t="s">
        <v>8269</v>
      </c>
      <c r="Q257" s="56" t="s">
        <v>8314</v>
      </c>
      <c r="R257" s="56" t="s">
        <v>8315</v>
      </c>
      <c r="S257" s="40">
        <v>55.01</v>
      </c>
    </row>
    <row r="258" spans="1:19" ht="87" x14ac:dyDescent="0.35">
      <c r="A258" s="34">
        <v>3466</v>
      </c>
      <c r="B258" s="30" t="s">
        <v>3465</v>
      </c>
      <c r="C258" s="35" t="s">
        <v>7576</v>
      </c>
      <c r="D258" s="49">
        <v>3500</v>
      </c>
      <c r="E258" s="50">
        <v>4450</v>
      </c>
      <c r="F258" s="34" t="s">
        <v>8218</v>
      </c>
      <c r="G258" s="34" t="s">
        <v>8223</v>
      </c>
      <c r="H258" s="34" t="s">
        <v>8245</v>
      </c>
      <c r="I258" s="34">
        <v>1461108450</v>
      </c>
      <c r="J258" s="34">
        <v>1455928050</v>
      </c>
      <c r="K258" s="51">
        <v>42420.019097222219</v>
      </c>
      <c r="L258" s="51">
        <v>42479.977430555555</v>
      </c>
      <c r="M258" s="34" t="b">
        <v>0</v>
      </c>
      <c r="N258" s="34">
        <v>61</v>
      </c>
      <c r="O258" s="34" t="b">
        <v>1</v>
      </c>
      <c r="P258" s="34" t="s">
        <v>8269</v>
      </c>
      <c r="Q258" s="52" t="s">
        <v>8314</v>
      </c>
      <c r="R258" s="52" t="s">
        <v>8315</v>
      </c>
      <c r="S258" s="34">
        <v>72.95</v>
      </c>
    </row>
    <row r="259" spans="1:19" ht="29" x14ac:dyDescent="0.35">
      <c r="A259" s="40">
        <v>3467</v>
      </c>
      <c r="B259" s="31" t="s">
        <v>3466</v>
      </c>
      <c r="C259" s="36" t="s">
        <v>7577</v>
      </c>
      <c r="D259" s="53">
        <v>3000</v>
      </c>
      <c r="E259" s="54">
        <v>3030</v>
      </c>
      <c r="F259" s="40" t="s">
        <v>8218</v>
      </c>
      <c r="G259" s="40" t="s">
        <v>8223</v>
      </c>
      <c r="H259" s="40" t="s">
        <v>8245</v>
      </c>
      <c r="I259" s="40">
        <v>1426864032</v>
      </c>
      <c r="J259" s="40">
        <v>1424275632</v>
      </c>
      <c r="K259" s="55">
        <v>42053.671666666662</v>
      </c>
      <c r="L259" s="55">
        <v>42083.630000000005</v>
      </c>
      <c r="M259" s="40" t="b">
        <v>0</v>
      </c>
      <c r="N259" s="40">
        <v>47</v>
      </c>
      <c r="O259" s="40" t="b">
        <v>1</v>
      </c>
      <c r="P259" s="40" t="s">
        <v>8269</v>
      </c>
      <c r="Q259" s="56" t="s">
        <v>8314</v>
      </c>
      <c r="R259" s="56" t="s">
        <v>8315</v>
      </c>
      <c r="S259" s="40">
        <v>64.47</v>
      </c>
    </row>
    <row r="260" spans="1:19" ht="87" x14ac:dyDescent="0.35">
      <c r="A260" s="34">
        <v>3468</v>
      </c>
      <c r="B260" s="30" t="s">
        <v>3467</v>
      </c>
      <c r="C260" s="35" t="s">
        <v>7578</v>
      </c>
      <c r="D260" s="49">
        <v>10000</v>
      </c>
      <c r="E260" s="50">
        <v>12178</v>
      </c>
      <c r="F260" s="34" t="s">
        <v>8218</v>
      </c>
      <c r="G260" s="34" t="s">
        <v>8223</v>
      </c>
      <c r="H260" s="34" t="s">
        <v>8245</v>
      </c>
      <c r="I260" s="34">
        <v>1474426800</v>
      </c>
      <c r="J260" s="34">
        <v>1471976529</v>
      </c>
      <c r="K260" s="51">
        <v>42605.765381944439</v>
      </c>
      <c r="L260" s="51">
        <v>42634.125</v>
      </c>
      <c r="M260" s="34" t="b">
        <v>0</v>
      </c>
      <c r="N260" s="34">
        <v>17</v>
      </c>
      <c r="O260" s="34" t="b">
        <v>1</v>
      </c>
      <c r="P260" s="34" t="s">
        <v>8269</v>
      </c>
      <c r="Q260" s="52" t="s">
        <v>8314</v>
      </c>
      <c r="R260" s="52" t="s">
        <v>8315</v>
      </c>
      <c r="S260" s="34">
        <v>716.35</v>
      </c>
    </row>
    <row r="261" spans="1:19" ht="116" x14ac:dyDescent="0.35">
      <c r="A261" s="40">
        <v>3469</v>
      </c>
      <c r="B261" s="31" t="s">
        <v>3468</v>
      </c>
      <c r="C261" s="36" t="s">
        <v>7579</v>
      </c>
      <c r="D261" s="53">
        <v>2800</v>
      </c>
      <c r="E261" s="54">
        <v>3175</v>
      </c>
      <c r="F261" s="40" t="s">
        <v>8218</v>
      </c>
      <c r="G261" s="40" t="s">
        <v>8223</v>
      </c>
      <c r="H261" s="40" t="s">
        <v>8245</v>
      </c>
      <c r="I261" s="40">
        <v>1461857045</v>
      </c>
      <c r="J261" s="40">
        <v>1459265045</v>
      </c>
      <c r="K261" s="55">
        <v>42458.641724537039</v>
      </c>
      <c r="L261" s="55">
        <v>42488.641724537039</v>
      </c>
      <c r="M261" s="40" t="b">
        <v>0</v>
      </c>
      <c r="N261" s="40">
        <v>63</v>
      </c>
      <c r="O261" s="40" t="b">
        <v>1</v>
      </c>
      <c r="P261" s="40" t="s">
        <v>8269</v>
      </c>
      <c r="Q261" s="56" t="s">
        <v>8314</v>
      </c>
      <c r="R261" s="56" t="s">
        <v>8315</v>
      </c>
      <c r="S261" s="40">
        <v>50.4</v>
      </c>
    </row>
    <row r="262" spans="1:19" ht="72.5" x14ac:dyDescent="0.35">
      <c r="A262" s="34">
        <v>3470</v>
      </c>
      <c r="B262" s="30" t="s">
        <v>3469</v>
      </c>
      <c r="C262" s="35" t="s">
        <v>7580</v>
      </c>
      <c r="D262" s="49">
        <v>250</v>
      </c>
      <c r="E262" s="50">
        <v>375</v>
      </c>
      <c r="F262" s="34" t="s">
        <v>8218</v>
      </c>
      <c r="G262" s="34" t="s">
        <v>8223</v>
      </c>
      <c r="H262" s="34" t="s">
        <v>8245</v>
      </c>
      <c r="I262" s="34">
        <v>1468618680</v>
      </c>
      <c r="J262" s="34">
        <v>1465345902</v>
      </c>
      <c r="K262" s="51">
        <v>42529.022013888884</v>
      </c>
      <c r="L262" s="51">
        <v>42566.901388888888</v>
      </c>
      <c r="M262" s="34" t="b">
        <v>0</v>
      </c>
      <c r="N262" s="34">
        <v>9</v>
      </c>
      <c r="O262" s="34" t="b">
        <v>1</v>
      </c>
      <c r="P262" s="34" t="s">
        <v>8269</v>
      </c>
      <c r="Q262" s="52" t="s">
        <v>8314</v>
      </c>
      <c r="R262" s="52" t="s">
        <v>8315</v>
      </c>
      <c r="S262" s="34">
        <v>41.67</v>
      </c>
    </row>
    <row r="263" spans="1:19" ht="101.5" x14ac:dyDescent="0.35">
      <c r="A263" s="40">
        <v>3472</v>
      </c>
      <c r="B263" s="31" t="s">
        <v>3471</v>
      </c>
      <c r="C263" s="36" t="s">
        <v>7582</v>
      </c>
      <c r="D263" s="53">
        <v>2000</v>
      </c>
      <c r="E263" s="54">
        <v>2041</v>
      </c>
      <c r="F263" s="40" t="s">
        <v>8218</v>
      </c>
      <c r="G263" s="40" t="s">
        <v>8223</v>
      </c>
      <c r="H263" s="40" t="s">
        <v>8245</v>
      </c>
      <c r="I263" s="40">
        <v>1415253540</v>
      </c>
      <c r="J263" s="40">
        <v>1413432331</v>
      </c>
      <c r="K263" s="55">
        <v>41928.170497685183</v>
      </c>
      <c r="L263" s="55">
        <v>41949.249305555553</v>
      </c>
      <c r="M263" s="40" t="b">
        <v>0</v>
      </c>
      <c r="N263" s="40">
        <v>23</v>
      </c>
      <c r="O263" s="40" t="b">
        <v>1</v>
      </c>
      <c r="P263" s="40" t="s">
        <v>8269</v>
      </c>
      <c r="Q263" s="56" t="s">
        <v>8314</v>
      </c>
      <c r="R263" s="56" t="s">
        <v>8315</v>
      </c>
      <c r="S263" s="40">
        <v>88.74</v>
      </c>
    </row>
    <row r="264" spans="1:19" ht="101.5" x14ac:dyDescent="0.35">
      <c r="A264" s="34">
        <v>3473</v>
      </c>
      <c r="B264" s="30" t="s">
        <v>3472</v>
      </c>
      <c r="C264" s="35" t="s">
        <v>7583</v>
      </c>
      <c r="D264" s="49">
        <v>4900</v>
      </c>
      <c r="E264" s="50">
        <v>4900</v>
      </c>
      <c r="F264" s="34" t="s">
        <v>8218</v>
      </c>
      <c r="G264" s="34" t="s">
        <v>8223</v>
      </c>
      <c r="H264" s="34" t="s">
        <v>8245</v>
      </c>
      <c r="I264" s="34">
        <v>1426883220</v>
      </c>
      <c r="J264" s="34">
        <v>1425067296</v>
      </c>
      <c r="K264" s="51">
        <v>42062.834444444445</v>
      </c>
      <c r="L264" s="51">
        <v>42083.852083333331</v>
      </c>
      <c r="M264" s="34" t="b">
        <v>0</v>
      </c>
      <c r="N264" s="34">
        <v>33</v>
      </c>
      <c r="O264" s="34" t="b">
        <v>1</v>
      </c>
      <c r="P264" s="34" t="s">
        <v>8269</v>
      </c>
      <c r="Q264" s="52" t="s">
        <v>8314</v>
      </c>
      <c r="R264" s="52" t="s">
        <v>8315</v>
      </c>
      <c r="S264" s="34">
        <v>148.47999999999999</v>
      </c>
    </row>
    <row r="265" spans="1:19" ht="116" x14ac:dyDescent="0.35">
      <c r="A265" s="40">
        <v>3476</v>
      </c>
      <c r="B265" s="31" t="s">
        <v>3475</v>
      </c>
      <c r="C265" s="36" t="s">
        <v>7586</v>
      </c>
      <c r="D265" s="53">
        <v>300</v>
      </c>
      <c r="E265" s="54">
        <v>312</v>
      </c>
      <c r="F265" s="40" t="s">
        <v>8218</v>
      </c>
      <c r="G265" s="40" t="s">
        <v>8223</v>
      </c>
      <c r="H265" s="40" t="s">
        <v>8245</v>
      </c>
      <c r="I265" s="40">
        <v>1414378800</v>
      </c>
      <c r="J265" s="40">
        <v>1412836990</v>
      </c>
      <c r="K265" s="55">
        <v>41921.279976851853</v>
      </c>
      <c r="L265" s="55">
        <v>41939.125</v>
      </c>
      <c r="M265" s="40" t="b">
        <v>0</v>
      </c>
      <c r="N265" s="40">
        <v>6</v>
      </c>
      <c r="O265" s="40" t="b">
        <v>1</v>
      </c>
      <c r="P265" s="40" t="s">
        <v>8269</v>
      </c>
      <c r="Q265" s="56" t="s">
        <v>8314</v>
      </c>
      <c r="R265" s="56" t="s">
        <v>8315</v>
      </c>
      <c r="S265" s="40">
        <v>52</v>
      </c>
    </row>
    <row r="266" spans="1:19" ht="101.5" x14ac:dyDescent="0.35">
      <c r="A266" s="34">
        <v>3477</v>
      </c>
      <c r="B266" s="30" t="s">
        <v>3476</v>
      </c>
      <c r="C266" s="35" t="s">
        <v>7587</v>
      </c>
      <c r="D266" s="49">
        <v>1800</v>
      </c>
      <c r="E266" s="50">
        <v>2076</v>
      </c>
      <c r="F266" s="34" t="s">
        <v>8218</v>
      </c>
      <c r="G266" s="34" t="s">
        <v>8223</v>
      </c>
      <c r="H266" s="34" t="s">
        <v>8245</v>
      </c>
      <c r="I266" s="34">
        <v>1431831600</v>
      </c>
      <c r="J266" s="34">
        <v>1430761243</v>
      </c>
      <c r="K266" s="51">
        <v>42128.736608796295</v>
      </c>
      <c r="L266" s="51">
        <v>42141.125</v>
      </c>
      <c r="M266" s="34" t="b">
        <v>0</v>
      </c>
      <c r="N266" s="34">
        <v>39</v>
      </c>
      <c r="O266" s="34" t="b">
        <v>1</v>
      </c>
      <c r="P266" s="34" t="s">
        <v>8269</v>
      </c>
      <c r="Q266" s="52" t="s">
        <v>8314</v>
      </c>
      <c r="R266" s="52" t="s">
        <v>8315</v>
      </c>
      <c r="S266" s="34">
        <v>53.23</v>
      </c>
    </row>
    <row r="267" spans="1:19" ht="101.5" x14ac:dyDescent="0.35">
      <c r="A267" s="40">
        <v>3478</v>
      </c>
      <c r="B267" s="31" t="s">
        <v>3477</v>
      </c>
      <c r="C267" s="36" t="s">
        <v>7588</v>
      </c>
      <c r="D267" s="53">
        <v>2000</v>
      </c>
      <c r="E267" s="54">
        <v>2257</v>
      </c>
      <c r="F267" s="40" t="s">
        <v>8218</v>
      </c>
      <c r="G267" s="40" t="s">
        <v>8223</v>
      </c>
      <c r="H267" s="40" t="s">
        <v>8245</v>
      </c>
      <c r="I267" s="40">
        <v>1426539600</v>
      </c>
      <c r="J267" s="40">
        <v>1424296822</v>
      </c>
      <c r="K267" s="55">
        <v>42053.916921296302</v>
      </c>
      <c r="L267" s="55">
        <v>42079.875</v>
      </c>
      <c r="M267" s="40" t="b">
        <v>0</v>
      </c>
      <c r="N267" s="40">
        <v>57</v>
      </c>
      <c r="O267" s="40" t="b">
        <v>1</v>
      </c>
      <c r="P267" s="40" t="s">
        <v>8269</v>
      </c>
      <c r="Q267" s="56" t="s">
        <v>8314</v>
      </c>
      <c r="R267" s="56" t="s">
        <v>8315</v>
      </c>
      <c r="S267" s="40">
        <v>39.6</v>
      </c>
    </row>
    <row r="268" spans="1:19" ht="101.5" x14ac:dyDescent="0.35">
      <c r="A268" s="34">
        <v>3480</v>
      </c>
      <c r="B268" s="30" t="s">
        <v>3479</v>
      </c>
      <c r="C268" s="35" t="s">
        <v>7590</v>
      </c>
      <c r="D268" s="49">
        <v>1500</v>
      </c>
      <c r="E268" s="50">
        <v>2140</v>
      </c>
      <c r="F268" s="34" t="s">
        <v>8218</v>
      </c>
      <c r="G268" s="34" t="s">
        <v>8223</v>
      </c>
      <c r="H268" s="34" t="s">
        <v>8245</v>
      </c>
      <c r="I268" s="34">
        <v>1436562000</v>
      </c>
      <c r="J268" s="34">
        <v>1434440227</v>
      </c>
      <c r="K268" s="51">
        <v>42171.317442129628</v>
      </c>
      <c r="L268" s="51">
        <v>42195.875</v>
      </c>
      <c r="M268" s="34" t="b">
        <v>0</v>
      </c>
      <c r="N268" s="34">
        <v>13</v>
      </c>
      <c r="O268" s="34" t="b">
        <v>1</v>
      </c>
      <c r="P268" s="34" t="s">
        <v>8269</v>
      </c>
      <c r="Q268" s="52" t="s">
        <v>8314</v>
      </c>
      <c r="R268" s="52" t="s">
        <v>8315</v>
      </c>
      <c r="S268" s="34">
        <v>164.62</v>
      </c>
    </row>
    <row r="269" spans="1:19" ht="101.5" x14ac:dyDescent="0.35">
      <c r="A269" s="40">
        <v>3483</v>
      </c>
      <c r="B269" s="31" t="s">
        <v>3482</v>
      </c>
      <c r="C269" s="36" t="s">
        <v>7593</v>
      </c>
      <c r="D269" s="53">
        <v>3350</v>
      </c>
      <c r="E269" s="54">
        <v>5358</v>
      </c>
      <c r="F269" s="40" t="s">
        <v>8218</v>
      </c>
      <c r="G269" s="40" t="s">
        <v>8223</v>
      </c>
      <c r="H269" s="40" t="s">
        <v>8245</v>
      </c>
      <c r="I269" s="40">
        <v>1404403381</v>
      </c>
      <c r="J269" s="40">
        <v>1401811381</v>
      </c>
      <c r="K269" s="55">
        <v>41793.668761574074</v>
      </c>
      <c r="L269" s="55">
        <v>41823.668761574074</v>
      </c>
      <c r="M269" s="40" t="b">
        <v>0</v>
      </c>
      <c r="N269" s="40">
        <v>133</v>
      </c>
      <c r="O269" s="40" t="b">
        <v>1</v>
      </c>
      <c r="P269" s="40" t="s">
        <v>8269</v>
      </c>
      <c r="Q269" s="56" t="s">
        <v>8314</v>
      </c>
      <c r="R269" s="56" t="s">
        <v>8315</v>
      </c>
      <c r="S269" s="40">
        <v>40.29</v>
      </c>
    </row>
    <row r="270" spans="1:19" ht="116" x14ac:dyDescent="0.35">
      <c r="A270" s="34">
        <v>3484</v>
      </c>
      <c r="B270" s="30" t="s">
        <v>3483</v>
      </c>
      <c r="C270" s="35" t="s">
        <v>7594</v>
      </c>
      <c r="D270" s="49">
        <v>2500</v>
      </c>
      <c r="E270" s="50">
        <v>2856</v>
      </c>
      <c r="F270" s="34" t="s">
        <v>8218</v>
      </c>
      <c r="G270" s="34" t="s">
        <v>8223</v>
      </c>
      <c r="H270" s="34" t="s">
        <v>8245</v>
      </c>
      <c r="I270" s="34">
        <v>1466014499</v>
      </c>
      <c r="J270" s="34">
        <v>1463422499</v>
      </c>
      <c r="K270" s="51">
        <v>42506.760405092587</v>
      </c>
      <c r="L270" s="51">
        <v>42536.760405092587</v>
      </c>
      <c r="M270" s="34" t="b">
        <v>0</v>
      </c>
      <c r="N270" s="34">
        <v>44</v>
      </c>
      <c r="O270" s="34" t="b">
        <v>1</v>
      </c>
      <c r="P270" s="34" t="s">
        <v>8269</v>
      </c>
      <c r="Q270" s="52" t="s">
        <v>8314</v>
      </c>
      <c r="R270" s="52" t="s">
        <v>8315</v>
      </c>
      <c r="S270" s="34">
        <v>64.91</v>
      </c>
    </row>
    <row r="271" spans="1:19" ht="116" x14ac:dyDescent="0.35">
      <c r="A271" s="40">
        <v>3485</v>
      </c>
      <c r="B271" s="31" t="s">
        <v>3484</v>
      </c>
      <c r="C271" s="36" t="s">
        <v>7595</v>
      </c>
      <c r="D271" s="53">
        <v>1650</v>
      </c>
      <c r="E271" s="54">
        <v>1660</v>
      </c>
      <c r="F271" s="40" t="s">
        <v>8218</v>
      </c>
      <c r="G271" s="40" t="s">
        <v>8223</v>
      </c>
      <c r="H271" s="40" t="s">
        <v>8245</v>
      </c>
      <c r="I271" s="40">
        <v>1454431080</v>
      </c>
      <c r="J271" s="40">
        <v>1451839080</v>
      </c>
      <c r="K271" s="55">
        <v>42372.693055555559</v>
      </c>
      <c r="L271" s="55">
        <v>42402.693055555559</v>
      </c>
      <c r="M271" s="40" t="b">
        <v>0</v>
      </c>
      <c r="N271" s="40">
        <v>30</v>
      </c>
      <c r="O271" s="40" t="b">
        <v>1</v>
      </c>
      <c r="P271" s="40" t="s">
        <v>8269</v>
      </c>
      <c r="Q271" s="56" t="s">
        <v>8314</v>
      </c>
      <c r="R271" s="56" t="s">
        <v>8315</v>
      </c>
      <c r="S271" s="40">
        <v>55.33</v>
      </c>
    </row>
    <row r="272" spans="1:19" ht="116" x14ac:dyDescent="0.35">
      <c r="A272" s="34">
        <v>3486</v>
      </c>
      <c r="B272" s="30" t="s">
        <v>3485</v>
      </c>
      <c r="C272" s="35" t="s">
        <v>7596</v>
      </c>
      <c r="D272" s="49">
        <v>3000</v>
      </c>
      <c r="E272" s="50">
        <v>4656</v>
      </c>
      <c r="F272" s="34" t="s">
        <v>8218</v>
      </c>
      <c r="G272" s="34" t="s">
        <v>8223</v>
      </c>
      <c r="H272" s="34" t="s">
        <v>8245</v>
      </c>
      <c r="I272" s="34">
        <v>1433314740</v>
      </c>
      <c r="J272" s="34">
        <v>1430600401</v>
      </c>
      <c r="K272" s="51">
        <v>42126.87501157407</v>
      </c>
      <c r="L272" s="51">
        <v>42158.290972222225</v>
      </c>
      <c r="M272" s="34" t="b">
        <v>0</v>
      </c>
      <c r="N272" s="34">
        <v>56</v>
      </c>
      <c r="O272" s="34" t="b">
        <v>1</v>
      </c>
      <c r="P272" s="34" t="s">
        <v>8269</v>
      </c>
      <c r="Q272" s="52" t="s">
        <v>8314</v>
      </c>
      <c r="R272" s="52" t="s">
        <v>8315</v>
      </c>
      <c r="S272" s="34">
        <v>83.14</v>
      </c>
    </row>
    <row r="273" spans="1:19" ht="116" x14ac:dyDescent="0.35">
      <c r="A273" s="40">
        <v>3488</v>
      </c>
      <c r="B273" s="31" t="s">
        <v>3487</v>
      </c>
      <c r="C273" s="36" t="s">
        <v>7598</v>
      </c>
      <c r="D273" s="53">
        <v>3000</v>
      </c>
      <c r="E273" s="54">
        <v>3636</v>
      </c>
      <c r="F273" s="40" t="s">
        <v>8218</v>
      </c>
      <c r="G273" s="40" t="s">
        <v>8223</v>
      </c>
      <c r="H273" s="40" t="s">
        <v>8245</v>
      </c>
      <c r="I273" s="40">
        <v>1429286400</v>
      </c>
      <c r="J273" s="40">
        <v>1427221560</v>
      </c>
      <c r="K273" s="55">
        <v>42087.768055555556</v>
      </c>
      <c r="L273" s="55">
        <v>42111.666666666672</v>
      </c>
      <c r="M273" s="40" t="b">
        <v>0</v>
      </c>
      <c r="N273" s="40">
        <v>29</v>
      </c>
      <c r="O273" s="40" t="b">
        <v>1</v>
      </c>
      <c r="P273" s="40" t="s">
        <v>8269</v>
      </c>
      <c r="Q273" s="56" t="s">
        <v>8314</v>
      </c>
      <c r="R273" s="56" t="s">
        <v>8315</v>
      </c>
      <c r="S273" s="40">
        <v>125.38</v>
      </c>
    </row>
    <row r="274" spans="1:19" ht="101.5" x14ac:dyDescent="0.35">
      <c r="A274" s="34">
        <v>3490</v>
      </c>
      <c r="B274" s="30" t="s">
        <v>3489</v>
      </c>
      <c r="C274" s="35" t="s">
        <v>7600</v>
      </c>
      <c r="D274" s="49">
        <v>1000</v>
      </c>
      <c r="E274" s="50">
        <v>1275</v>
      </c>
      <c r="F274" s="34" t="s">
        <v>8218</v>
      </c>
      <c r="G274" s="34" t="s">
        <v>8223</v>
      </c>
      <c r="H274" s="34" t="s">
        <v>8245</v>
      </c>
      <c r="I274" s="34">
        <v>1460574924</v>
      </c>
      <c r="J274" s="34">
        <v>1457982924</v>
      </c>
      <c r="K274" s="51">
        <v>42443.802361111113</v>
      </c>
      <c r="L274" s="51">
        <v>42473.802361111113</v>
      </c>
      <c r="M274" s="34" t="b">
        <v>0</v>
      </c>
      <c r="N274" s="34">
        <v>27</v>
      </c>
      <c r="O274" s="34" t="b">
        <v>1</v>
      </c>
      <c r="P274" s="34" t="s">
        <v>8269</v>
      </c>
      <c r="Q274" s="52" t="s">
        <v>8314</v>
      </c>
      <c r="R274" s="52" t="s">
        <v>8315</v>
      </c>
      <c r="S274" s="34">
        <v>47.22</v>
      </c>
    </row>
    <row r="275" spans="1:19" ht="130.5" x14ac:dyDescent="0.35">
      <c r="A275" s="40">
        <v>3491</v>
      </c>
      <c r="B275" s="31" t="s">
        <v>3490</v>
      </c>
      <c r="C275" s="36" t="s">
        <v>7601</v>
      </c>
      <c r="D275" s="53">
        <v>500</v>
      </c>
      <c r="E275" s="54">
        <v>791</v>
      </c>
      <c r="F275" s="40" t="s">
        <v>8218</v>
      </c>
      <c r="G275" s="40" t="s">
        <v>8223</v>
      </c>
      <c r="H275" s="40" t="s">
        <v>8245</v>
      </c>
      <c r="I275" s="40">
        <v>1431928784</v>
      </c>
      <c r="J275" s="40">
        <v>1430114384</v>
      </c>
      <c r="K275" s="55">
        <v>42121.249814814815</v>
      </c>
      <c r="L275" s="55">
        <v>42142.249814814815</v>
      </c>
      <c r="M275" s="40" t="b">
        <v>0</v>
      </c>
      <c r="N275" s="40">
        <v>10</v>
      </c>
      <c r="O275" s="40" t="b">
        <v>1</v>
      </c>
      <c r="P275" s="40" t="s">
        <v>8269</v>
      </c>
      <c r="Q275" s="56" t="s">
        <v>8314</v>
      </c>
      <c r="R275" s="56" t="s">
        <v>8315</v>
      </c>
      <c r="S275" s="40">
        <v>79.099999999999994</v>
      </c>
    </row>
    <row r="276" spans="1:19" ht="116" x14ac:dyDescent="0.35">
      <c r="A276" s="34">
        <v>3492</v>
      </c>
      <c r="B276" s="30" t="s">
        <v>3491</v>
      </c>
      <c r="C276" s="35" t="s">
        <v>7602</v>
      </c>
      <c r="D276" s="49">
        <v>3800</v>
      </c>
      <c r="E276" s="50">
        <v>4000.22</v>
      </c>
      <c r="F276" s="34" t="s">
        <v>8218</v>
      </c>
      <c r="G276" s="34" t="s">
        <v>8223</v>
      </c>
      <c r="H276" s="34" t="s">
        <v>8245</v>
      </c>
      <c r="I276" s="34">
        <v>1445818397</v>
      </c>
      <c r="J276" s="34">
        <v>1442794397</v>
      </c>
      <c r="K276" s="51">
        <v>42268.009224537032</v>
      </c>
      <c r="L276" s="51">
        <v>42303.009224537032</v>
      </c>
      <c r="M276" s="34" t="b">
        <v>0</v>
      </c>
      <c r="N276" s="34">
        <v>35</v>
      </c>
      <c r="O276" s="34" t="b">
        <v>1</v>
      </c>
      <c r="P276" s="34" t="s">
        <v>8269</v>
      </c>
      <c r="Q276" s="52" t="s">
        <v>8314</v>
      </c>
      <c r="R276" s="52" t="s">
        <v>8315</v>
      </c>
      <c r="S276" s="34">
        <v>114.29</v>
      </c>
    </row>
    <row r="277" spans="1:19" ht="116" x14ac:dyDescent="0.35">
      <c r="A277" s="40">
        <v>3493</v>
      </c>
      <c r="B277" s="31" t="s">
        <v>3492</v>
      </c>
      <c r="C277" s="36" t="s">
        <v>7603</v>
      </c>
      <c r="D277" s="53">
        <v>1500</v>
      </c>
      <c r="E277" s="54">
        <v>1500</v>
      </c>
      <c r="F277" s="40" t="s">
        <v>8218</v>
      </c>
      <c r="G277" s="40" t="s">
        <v>8223</v>
      </c>
      <c r="H277" s="40" t="s">
        <v>8245</v>
      </c>
      <c r="I277" s="40">
        <v>1408252260</v>
      </c>
      <c r="J277" s="40">
        <v>1406580436</v>
      </c>
      <c r="K277" s="55">
        <v>41848.866157407407</v>
      </c>
      <c r="L277" s="55">
        <v>41868.21597222222</v>
      </c>
      <c r="M277" s="40" t="b">
        <v>0</v>
      </c>
      <c r="N277" s="40">
        <v>29</v>
      </c>
      <c r="O277" s="40" t="b">
        <v>1</v>
      </c>
      <c r="P277" s="40" t="s">
        <v>8269</v>
      </c>
      <c r="Q277" s="56" t="s">
        <v>8314</v>
      </c>
      <c r="R277" s="56" t="s">
        <v>8315</v>
      </c>
      <c r="S277" s="40">
        <v>51.72</v>
      </c>
    </row>
    <row r="278" spans="1:19" ht="116" x14ac:dyDescent="0.35">
      <c r="A278" s="34">
        <v>3494</v>
      </c>
      <c r="B278" s="30" t="s">
        <v>3493</v>
      </c>
      <c r="C278" s="35" t="s">
        <v>7604</v>
      </c>
      <c r="D278" s="49">
        <v>400</v>
      </c>
      <c r="E278" s="50">
        <v>400</v>
      </c>
      <c r="F278" s="34" t="s">
        <v>8218</v>
      </c>
      <c r="G278" s="34" t="s">
        <v>8223</v>
      </c>
      <c r="H278" s="34" t="s">
        <v>8245</v>
      </c>
      <c r="I278" s="34">
        <v>1480140000</v>
      </c>
      <c r="J278" s="34">
        <v>1479186575</v>
      </c>
      <c r="K278" s="51">
        <v>42689.214988425927</v>
      </c>
      <c r="L278" s="51">
        <v>42700.25</v>
      </c>
      <c r="M278" s="34" t="b">
        <v>0</v>
      </c>
      <c r="N278" s="34">
        <v>13</v>
      </c>
      <c r="O278" s="34" t="b">
        <v>1</v>
      </c>
      <c r="P278" s="34" t="s">
        <v>8269</v>
      </c>
      <c r="Q278" s="52" t="s">
        <v>8314</v>
      </c>
      <c r="R278" s="52" t="s">
        <v>8315</v>
      </c>
      <c r="S278" s="34">
        <v>30.77</v>
      </c>
    </row>
    <row r="279" spans="1:19" ht="130.5" x14ac:dyDescent="0.35">
      <c r="A279" s="40">
        <v>3496</v>
      </c>
      <c r="B279" s="31" t="s">
        <v>3495</v>
      </c>
      <c r="C279" s="36" t="s">
        <v>7606</v>
      </c>
      <c r="D279" s="53">
        <v>3000</v>
      </c>
      <c r="E279" s="54">
        <v>3732</v>
      </c>
      <c r="F279" s="40" t="s">
        <v>8218</v>
      </c>
      <c r="G279" s="40" t="s">
        <v>8223</v>
      </c>
      <c r="H279" s="40" t="s">
        <v>8245</v>
      </c>
      <c r="I279" s="40">
        <v>1473625166</v>
      </c>
      <c r="J279" s="40">
        <v>1470169166</v>
      </c>
      <c r="K279" s="55">
        <v>42584.846828703703</v>
      </c>
      <c r="L279" s="55">
        <v>42624.846828703703</v>
      </c>
      <c r="M279" s="40" t="b">
        <v>0</v>
      </c>
      <c r="N279" s="40">
        <v>78</v>
      </c>
      <c r="O279" s="40" t="b">
        <v>1</v>
      </c>
      <c r="P279" s="40" t="s">
        <v>8269</v>
      </c>
      <c r="Q279" s="56" t="s">
        <v>8314</v>
      </c>
      <c r="R279" s="56" t="s">
        <v>8315</v>
      </c>
      <c r="S279" s="40">
        <v>47.85</v>
      </c>
    </row>
    <row r="280" spans="1:19" ht="116" x14ac:dyDescent="0.35">
      <c r="A280" s="34">
        <v>3497</v>
      </c>
      <c r="B280" s="30" t="s">
        <v>3496</v>
      </c>
      <c r="C280" s="35" t="s">
        <v>7607</v>
      </c>
      <c r="D280" s="49">
        <v>1551</v>
      </c>
      <c r="E280" s="50">
        <v>1686</v>
      </c>
      <c r="F280" s="34" t="s">
        <v>8218</v>
      </c>
      <c r="G280" s="34" t="s">
        <v>8223</v>
      </c>
      <c r="H280" s="34" t="s">
        <v>8245</v>
      </c>
      <c r="I280" s="34">
        <v>1464904800</v>
      </c>
      <c r="J280" s="34">
        <v>1463852904</v>
      </c>
      <c r="K280" s="51">
        <v>42511.741944444439</v>
      </c>
      <c r="L280" s="51">
        <v>42523.916666666672</v>
      </c>
      <c r="M280" s="34" t="b">
        <v>0</v>
      </c>
      <c r="N280" s="34">
        <v>49</v>
      </c>
      <c r="O280" s="34" t="b">
        <v>1</v>
      </c>
      <c r="P280" s="34" t="s">
        <v>8269</v>
      </c>
      <c r="Q280" s="52" t="s">
        <v>8314</v>
      </c>
      <c r="R280" s="52" t="s">
        <v>8315</v>
      </c>
      <c r="S280" s="34">
        <v>34.409999999999997</v>
      </c>
    </row>
    <row r="281" spans="1:19" ht="101.5" x14ac:dyDescent="0.35">
      <c r="A281" s="40">
        <v>3499</v>
      </c>
      <c r="B281" s="31" t="s">
        <v>3498</v>
      </c>
      <c r="C281" s="36" t="s">
        <v>7609</v>
      </c>
      <c r="D281" s="53">
        <v>2000</v>
      </c>
      <c r="E281" s="54">
        <v>2110</v>
      </c>
      <c r="F281" s="40" t="s">
        <v>8218</v>
      </c>
      <c r="G281" s="40" t="s">
        <v>8223</v>
      </c>
      <c r="H281" s="40" t="s">
        <v>8245</v>
      </c>
      <c r="I281" s="40">
        <v>1435733940</v>
      </c>
      <c r="J281" s="40">
        <v>1431046325</v>
      </c>
      <c r="K281" s="55">
        <v>42132.036168981482</v>
      </c>
      <c r="L281" s="55">
        <v>42186.290972222225</v>
      </c>
      <c r="M281" s="40" t="b">
        <v>0</v>
      </c>
      <c r="N281" s="40">
        <v>35</v>
      </c>
      <c r="O281" s="40" t="b">
        <v>1</v>
      </c>
      <c r="P281" s="40" t="s">
        <v>8269</v>
      </c>
      <c r="Q281" s="56" t="s">
        <v>8314</v>
      </c>
      <c r="R281" s="56" t="s">
        <v>8315</v>
      </c>
      <c r="S281" s="40">
        <v>60.29</v>
      </c>
    </row>
    <row r="282" spans="1:19" ht="116" x14ac:dyDescent="0.35">
      <c r="A282" s="34">
        <v>3500</v>
      </c>
      <c r="B282" s="30" t="s">
        <v>3499</v>
      </c>
      <c r="C282" s="35" t="s">
        <v>7610</v>
      </c>
      <c r="D282" s="49">
        <v>1000</v>
      </c>
      <c r="E282" s="50">
        <v>1063</v>
      </c>
      <c r="F282" s="34" t="s">
        <v>8218</v>
      </c>
      <c r="G282" s="34" t="s">
        <v>8223</v>
      </c>
      <c r="H282" s="34" t="s">
        <v>8245</v>
      </c>
      <c r="I282" s="34">
        <v>1457326740</v>
      </c>
      <c r="J282" s="34">
        <v>1455919438</v>
      </c>
      <c r="K282" s="51">
        <v>42419.91942129629</v>
      </c>
      <c r="L282" s="51">
        <v>42436.207638888889</v>
      </c>
      <c r="M282" s="34" t="b">
        <v>0</v>
      </c>
      <c r="N282" s="34">
        <v>42</v>
      </c>
      <c r="O282" s="34" t="b">
        <v>1</v>
      </c>
      <c r="P282" s="34" t="s">
        <v>8269</v>
      </c>
      <c r="Q282" s="52" t="s">
        <v>8314</v>
      </c>
      <c r="R282" s="52" t="s">
        <v>8315</v>
      </c>
      <c r="S282" s="34">
        <v>25.31</v>
      </c>
    </row>
    <row r="283" spans="1:19" ht="116" x14ac:dyDescent="0.35">
      <c r="A283" s="40">
        <v>3502</v>
      </c>
      <c r="B283" s="31" t="s">
        <v>3501</v>
      </c>
      <c r="C283" s="36" t="s">
        <v>7612</v>
      </c>
      <c r="D283" s="53">
        <v>4000</v>
      </c>
      <c r="E283" s="54">
        <v>4216</v>
      </c>
      <c r="F283" s="40" t="s">
        <v>8218</v>
      </c>
      <c r="G283" s="40" t="s">
        <v>8223</v>
      </c>
      <c r="H283" s="40" t="s">
        <v>8245</v>
      </c>
      <c r="I283" s="40">
        <v>1458100740</v>
      </c>
      <c r="J283" s="40">
        <v>1456862924</v>
      </c>
      <c r="K283" s="55">
        <v>42430.839398148149</v>
      </c>
      <c r="L283" s="55">
        <v>42445.165972222225</v>
      </c>
      <c r="M283" s="40" t="b">
        <v>0</v>
      </c>
      <c r="N283" s="40">
        <v>31</v>
      </c>
      <c r="O283" s="40" t="b">
        <v>1</v>
      </c>
      <c r="P283" s="40" t="s">
        <v>8269</v>
      </c>
      <c r="Q283" s="56" t="s">
        <v>8314</v>
      </c>
      <c r="R283" s="56" t="s">
        <v>8315</v>
      </c>
      <c r="S283" s="40">
        <v>136</v>
      </c>
    </row>
    <row r="284" spans="1:19" ht="116" x14ac:dyDescent="0.35">
      <c r="A284" s="34">
        <v>3504</v>
      </c>
      <c r="B284" s="30" t="s">
        <v>3503</v>
      </c>
      <c r="C284" s="35" t="s">
        <v>7614</v>
      </c>
      <c r="D284" s="49">
        <v>1000</v>
      </c>
      <c r="E284" s="50">
        <v>1000</v>
      </c>
      <c r="F284" s="34" t="s">
        <v>8218</v>
      </c>
      <c r="G284" s="34" t="s">
        <v>8223</v>
      </c>
      <c r="H284" s="34" t="s">
        <v>8245</v>
      </c>
      <c r="I284" s="34">
        <v>1447959491</v>
      </c>
      <c r="J284" s="34">
        <v>1445363891</v>
      </c>
      <c r="K284" s="51">
        <v>42297.748738425929</v>
      </c>
      <c r="L284" s="51">
        <v>42327.790405092594</v>
      </c>
      <c r="M284" s="34" t="b">
        <v>0</v>
      </c>
      <c r="N284" s="34">
        <v>8</v>
      </c>
      <c r="O284" s="34" t="b">
        <v>1</v>
      </c>
      <c r="P284" s="34" t="s">
        <v>8269</v>
      </c>
      <c r="Q284" s="52" t="s">
        <v>8314</v>
      </c>
      <c r="R284" s="52" t="s">
        <v>8315</v>
      </c>
      <c r="S284" s="34">
        <v>125</v>
      </c>
    </row>
    <row r="285" spans="1:19" ht="116" x14ac:dyDescent="0.35">
      <c r="A285" s="40">
        <v>3505</v>
      </c>
      <c r="B285" s="31" t="s">
        <v>3504</v>
      </c>
      <c r="C285" s="36" t="s">
        <v>7615</v>
      </c>
      <c r="D285" s="53">
        <v>2500</v>
      </c>
      <c r="E285" s="54">
        <v>2594</v>
      </c>
      <c r="F285" s="40" t="s">
        <v>8218</v>
      </c>
      <c r="G285" s="40" t="s">
        <v>8223</v>
      </c>
      <c r="H285" s="40" t="s">
        <v>8245</v>
      </c>
      <c r="I285" s="40">
        <v>1399953600</v>
      </c>
      <c r="J285" s="40">
        <v>1398983245</v>
      </c>
      <c r="K285" s="55">
        <v>41760.935706018521</v>
      </c>
      <c r="L285" s="55">
        <v>41772.166666666664</v>
      </c>
      <c r="M285" s="40" t="b">
        <v>0</v>
      </c>
      <c r="N285" s="40">
        <v>39</v>
      </c>
      <c r="O285" s="40" t="b">
        <v>1</v>
      </c>
      <c r="P285" s="40" t="s">
        <v>8269</v>
      </c>
      <c r="Q285" s="56" t="s">
        <v>8314</v>
      </c>
      <c r="R285" s="56" t="s">
        <v>8315</v>
      </c>
      <c r="S285" s="40">
        <v>66.510000000000005</v>
      </c>
    </row>
    <row r="286" spans="1:19" ht="116" x14ac:dyDescent="0.35">
      <c r="A286" s="34">
        <v>3506</v>
      </c>
      <c r="B286" s="30" t="s">
        <v>3505</v>
      </c>
      <c r="C286" s="35" t="s">
        <v>7616</v>
      </c>
      <c r="D286" s="49">
        <v>3000</v>
      </c>
      <c r="E286" s="50">
        <v>3045</v>
      </c>
      <c r="F286" s="34" t="s">
        <v>8218</v>
      </c>
      <c r="G286" s="34" t="s">
        <v>8223</v>
      </c>
      <c r="H286" s="34" t="s">
        <v>8245</v>
      </c>
      <c r="I286" s="34">
        <v>1408815440</v>
      </c>
      <c r="J286" s="34">
        <v>1404927440</v>
      </c>
      <c r="K286" s="51">
        <v>41829.734259259261</v>
      </c>
      <c r="L286" s="51">
        <v>41874.734259259261</v>
      </c>
      <c r="M286" s="34" t="b">
        <v>0</v>
      </c>
      <c r="N286" s="34">
        <v>29</v>
      </c>
      <c r="O286" s="34" t="b">
        <v>1</v>
      </c>
      <c r="P286" s="34" t="s">
        <v>8269</v>
      </c>
      <c r="Q286" s="52" t="s">
        <v>8314</v>
      </c>
      <c r="R286" s="52" t="s">
        <v>8315</v>
      </c>
      <c r="S286" s="34">
        <v>105</v>
      </c>
    </row>
    <row r="287" spans="1:19" ht="87" x14ac:dyDescent="0.35">
      <c r="A287" s="40">
        <v>3507</v>
      </c>
      <c r="B287" s="31" t="s">
        <v>3506</v>
      </c>
      <c r="C287" s="36" t="s">
        <v>7617</v>
      </c>
      <c r="D287" s="53">
        <v>10000</v>
      </c>
      <c r="E287" s="54">
        <v>10440</v>
      </c>
      <c r="F287" s="40" t="s">
        <v>8218</v>
      </c>
      <c r="G287" s="40" t="s">
        <v>8223</v>
      </c>
      <c r="H287" s="40" t="s">
        <v>8245</v>
      </c>
      <c r="I287" s="40">
        <v>1464732537</v>
      </c>
      <c r="J287" s="40">
        <v>1462140537</v>
      </c>
      <c r="K287" s="55">
        <v>42491.92288194444</v>
      </c>
      <c r="L287" s="55">
        <v>42521.92288194444</v>
      </c>
      <c r="M287" s="40" t="b">
        <v>0</v>
      </c>
      <c r="N287" s="40">
        <v>72</v>
      </c>
      <c r="O287" s="40" t="b">
        <v>1</v>
      </c>
      <c r="P287" s="40" t="s">
        <v>8269</v>
      </c>
      <c r="Q287" s="56" t="s">
        <v>8314</v>
      </c>
      <c r="R287" s="56" t="s">
        <v>8315</v>
      </c>
      <c r="S287" s="40">
        <v>145</v>
      </c>
    </row>
    <row r="288" spans="1:19" ht="101.5" x14ac:dyDescent="0.35">
      <c r="A288" s="34">
        <v>3509</v>
      </c>
      <c r="B288" s="30" t="s">
        <v>3508</v>
      </c>
      <c r="C288" s="35" t="s">
        <v>7619</v>
      </c>
      <c r="D288" s="49">
        <v>3000</v>
      </c>
      <c r="E288" s="50">
        <v>3190</v>
      </c>
      <c r="F288" s="34" t="s">
        <v>8218</v>
      </c>
      <c r="G288" s="34" t="s">
        <v>8223</v>
      </c>
      <c r="H288" s="34" t="s">
        <v>8245</v>
      </c>
      <c r="I288" s="34">
        <v>1416545700</v>
      </c>
      <c r="J288" s="34">
        <v>1415392666</v>
      </c>
      <c r="K288" s="51">
        <v>41950.859560185185</v>
      </c>
      <c r="L288" s="51">
        <v>41964.204861111109</v>
      </c>
      <c r="M288" s="34" t="b">
        <v>0</v>
      </c>
      <c r="N288" s="34">
        <v>33</v>
      </c>
      <c r="O288" s="34" t="b">
        <v>1</v>
      </c>
      <c r="P288" s="34" t="s">
        <v>8269</v>
      </c>
      <c r="Q288" s="52" t="s">
        <v>8314</v>
      </c>
      <c r="R288" s="52" t="s">
        <v>8315</v>
      </c>
      <c r="S288" s="34">
        <v>96.67</v>
      </c>
    </row>
    <row r="289" spans="1:19" ht="116" x14ac:dyDescent="0.35">
      <c r="A289" s="40">
        <v>3510</v>
      </c>
      <c r="B289" s="31" t="s">
        <v>3509</v>
      </c>
      <c r="C289" s="36" t="s">
        <v>7620</v>
      </c>
      <c r="D289" s="53">
        <v>900</v>
      </c>
      <c r="E289" s="54">
        <v>905</v>
      </c>
      <c r="F289" s="40" t="s">
        <v>8218</v>
      </c>
      <c r="G289" s="40" t="s">
        <v>8223</v>
      </c>
      <c r="H289" s="40" t="s">
        <v>8245</v>
      </c>
      <c r="I289" s="40">
        <v>1404312846</v>
      </c>
      <c r="J289" s="40">
        <v>1402584846</v>
      </c>
      <c r="K289" s="55">
        <v>41802.62090277778</v>
      </c>
      <c r="L289" s="55">
        <v>41822.62090277778</v>
      </c>
      <c r="M289" s="40" t="b">
        <v>0</v>
      </c>
      <c r="N289" s="40">
        <v>15</v>
      </c>
      <c r="O289" s="40" t="b">
        <v>1</v>
      </c>
      <c r="P289" s="40" t="s">
        <v>8269</v>
      </c>
      <c r="Q289" s="56" t="s">
        <v>8314</v>
      </c>
      <c r="R289" s="56" t="s">
        <v>8315</v>
      </c>
      <c r="S289" s="40">
        <v>60.33</v>
      </c>
    </row>
    <row r="290" spans="1:19" ht="116" x14ac:dyDescent="0.35">
      <c r="A290" s="34">
        <v>3513</v>
      </c>
      <c r="B290" s="30" t="s">
        <v>3512</v>
      </c>
      <c r="C290" s="35" t="s">
        <v>7623</v>
      </c>
      <c r="D290" s="49">
        <v>2800</v>
      </c>
      <c r="E290" s="50">
        <v>3315</v>
      </c>
      <c r="F290" s="34" t="s">
        <v>8218</v>
      </c>
      <c r="G290" s="34" t="s">
        <v>8223</v>
      </c>
      <c r="H290" s="34" t="s">
        <v>8245</v>
      </c>
      <c r="I290" s="34">
        <v>1401857940</v>
      </c>
      <c r="J290" s="34">
        <v>1400725112</v>
      </c>
      <c r="K290" s="51">
        <v>41781.096203703702</v>
      </c>
      <c r="L290" s="51">
        <v>41794.207638888889</v>
      </c>
      <c r="M290" s="34" t="b">
        <v>0</v>
      </c>
      <c r="N290" s="34">
        <v>44</v>
      </c>
      <c r="O290" s="34" t="b">
        <v>1</v>
      </c>
      <c r="P290" s="34" t="s">
        <v>8269</v>
      </c>
      <c r="Q290" s="52" t="s">
        <v>8314</v>
      </c>
      <c r="R290" s="52" t="s">
        <v>8315</v>
      </c>
      <c r="S290" s="34">
        <v>75.34</v>
      </c>
    </row>
    <row r="291" spans="1:19" ht="101.5" x14ac:dyDescent="0.35">
      <c r="A291" s="40">
        <v>3514</v>
      </c>
      <c r="B291" s="31" t="s">
        <v>3513</v>
      </c>
      <c r="C291" s="36" t="s">
        <v>7624</v>
      </c>
      <c r="D291" s="53">
        <v>500</v>
      </c>
      <c r="E291" s="54">
        <v>550</v>
      </c>
      <c r="F291" s="40" t="s">
        <v>8218</v>
      </c>
      <c r="G291" s="40" t="s">
        <v>8223</v>
      </c>
      <c r="H291" s="40" t="s">
        <v>8245</v>
      </c>
      <c r="I291" s="40">
        <v>1422853140</v>
      </c>
      <c r="J291" s="40">
        <v>1421439552</v>
      </c>
      <c r="K291" s="55">
        <v>42020.846666666665</v>
      </c>
      <c r="L291" s="55">
        <v>42037.207638888889</v>
      </c>
      <c r="M291" s="40" t="b">
        <v>0</v>
      </c>
      <c r="N291" s="40">
        <v>10</v>
      </c>
      <c r="O291" s="40" t="b">
        <v>1</v>
      </c>
      <c r="P291" s="40" t="s">
        <v>8269</v>
      </c>
      <c r="Q291" s="56" t="s">
        <v>8314</v>
      </c>
      <c r="R291" s="56" t="s">
        <v>8315</v>
      </c>
      <c r="S291" s="40">
        <v>55</v>
      </c>
    </row>
    <row r="292" spans="1:19" ht="87" x14ac:dyDescent="0.35">
      <c r="A292" s="34">
        <v>3515</v>
      </c>
      <c r="B292" s="30" t="s">
        <v>3514</v>
      </c>
      <c r="C292" s="35" t="s">
        <v>7625</v>
      </c>
      <c r="D292" s="49">
        <v>3000</v>
      </c>
      <c r="E292" s="50">
        <v>3080</v>
      </c>
      <c r="F292" s="34" t="s">
        <v>8218</v>
      </c>
      <c r="G292" s="34" t="s">
        <v>8223</v>
      </c>
      <c r="H292" s="34" t="s">
        <v>8245</v>
      </c>
      <c r="I292" s="34">
        <v>1433097171</v>
      </c>
      <c r="J292" s="34">
        <v>1430505171</v>
      </c>
      <c r="K292" s="51">
        <v>42125.772812499999</v>
      </c>
      <c r="L292" s="51">
        <v>42155.772812499999</v>
      </c>
      <c r="M292" s="34" t="b">
        <v>0</v>
      </c>
      <c r="N292" s="34">
        <v>46</v>
      </c>
      <c r="O292" s="34" t="b">
        <v>1</v>
      </c>
      <c r="P292" s="34" t="s">
        <v>8269</v>
      </c>
      <c r="Q292" s="52" t="s">
        <v>8314</v>
      </c>
      <c r="R292" s="52" t="s">
        <v>8315</v>
      </c>
      <c r="S292" s="34">
        <v>66.959999999999994</v>
      </c>
    </row>
    <row r="293" spans="1:19" ht="116" x14ac:dyDescent="0.35">
      <c r="A293" s="40">
        <v>3516</v>
      </c>
      <c r="B293" s="31" t="s">
        <v>3515</v>
      </c>
      <c r="C293" s="36" t="s">
        <v>7626</v>
      </c>
      <c r="D293" s="53">
        <v>2500</v>
      </c>
      <c r="E293" s="54">
        <v>2500</v>
      </c>
      <c r="F293" s="40" t="s">
        <v>8218</v>
      </c>
      <c r="G293" s="40" t="s">
        <v>8223</v>
      </c>
      <c r="H293" s="40" t="s">
        <v>8245</v>
      </c>
      <c r="I293" s="40">
        <v>1410145200</v>
      </c>
      <c r="J293" s="40">
        <v>1407197670</v>
      </c>
      <c r="K293" s="55">
        <v>41856.010069444441</v>
      </c>
      <c r="L293" s="55">
        <v>41890.125</v>
      </c>
      <c r="M293" s="40" t="b">
        <v>0</v>
      </c>
      <c r="N293" s="40">
        <v>11</v>
      </c>
      <c r="O293" s="40" t="b">
        <v>1</v>
      </c>
      <c r="P293" s="40" t="s">
        <v>8269</v>
      </c>
      <c r="Q293" s="56" t="s">
        <v>8314</v>
      </c>
      <c r="R293" s="56" t="s">
        <v>8315</v>
      </c>
      <c r="S293" s="40">
        <v>227.27</v>
      </c>
    </row>
    <row r="294" spans="1:19" ht="101.5" x14ac:dyDescent="0.35">
      <c r="A294" s="34">
        <v>3518</v>
      </c>
      <c r="B294" s="30" t="s">
        <v>3517</v>
      </c>
      <c r="C294" s="35" t="s">
        <v>7628</v>
      </c>
      <c r="D294" s="49">
        <v>1500</v>
      </c>
      <c r="E294" s="50">
        <v>1650.69</v>
      </c>
      <c r="F294" s="34" t="s">
        <v>8218</v>
      </c>
      <c r="G294" s="34" t="s">
        <v>8223</v>
      </c>
      <c r="H294" s="34" t="s">
        <v>8245</v>
      </c>
      <c r="I294" s="34">
        <v>1412259660</v>
      </c>
      <c r="J294" s="34">
        <v>1410461299</v>
      </c>
      <c r="K294" s="51">
        <v>41893.783553240741</v>
      </c>
      <c r="L294" s="51">
        <v>41914.597916666666</v>
      </c>
      <c r="M294" s="34" t="b">
        <v>0</v>
      </c>
      <c r="N294" s="34">
        <v>33</v>
      </c>
      <c r="O294" s="34" t="b">
        <v>1</v>
      </c>
      <c r="P294" s="34" t="s">
        <v>8269</v>
      </c>
      <c r="Q294" s="52" t="s">
        <v>8314</v>
      </c>
      <c r="R294" s="52" t="s">
        <v>8315</v>
      </c>
      <c r="S294" s="34">
        <v>50.02</v>
      </c>
    </row>
    <row r="295" spans="1:19" ht="116" x14ac:dyDescent="0.35">
      <c r="A295" s="40">
        <v>3521</v>
      </c>
      <c r="B295" s="31" t="s">
        <v>3520</v>
      </c>
      <c r="C295" s="36" t="s">
        <v>7631</v>
      </c>
      <c r="D295" s="53">
        <v>350</v>
      </c>
      <c r="E295" s="54">
        <v>593</v>
      </c>
      <c r="F295" s="40" t="s">
        <v>8218</v>
      </c>
      <c r="G295" s="40" t="s">
        <v>8223</v>
      </c>
      <c r="H295" s="40" t="s">
        <v>8245</v>
      </c>
      <c r="I295" s="40">
        <v>1411980020</v>
      </c>
      <c r="J295" s="40">
        <v>1409388020</v>
      </c>
      <c r="K295" s="55">
        <v>41881.361342592594</v>
      </c>
      <c r="L295" s="55">
        <v>41911.361342592594</v>
      </c>
      <c r="M295" s="40" t="b">
        <v>0</v>
      </c>
      <c r="N295" s="40">
        <v>13</v>
      </c>
      <c r="O295" s="40" t="b">
        <v>1</v>
      </c>
      <c r="P295" s="40" t="s">
        <v>8269</v>
      </c>
      <c r="Q295" s="56" t="s">
        <v>8314</v>
      </c>
      <c r="R295" s="56" t="s">
        <v>8315</v>
      </c>
      <c r="S295" s="40">
        <v>45.62</v>
      </c>
    </row>
    <row r="296" spans="1:19" ht="116" x14ac:dyDescent="0.35">
      <c r="A296" s="34">
        <v>3524</v>
      </c>
      <c r="B296" s="30" t="s">
        <v>3523</v>
      </c>
      <c r="C296" s="35" t="s">
        <v>7634</v>
      </c>
      <c r="D296" s="49">
        <v>10000</v>
      </c>
      <c r="E296" s="50">
        <v>10156</v>
      </c>
      <c r="F296" s="34" t="s">
        <v>8218</v>
      </c>
      <c r="G296" s="34" t="s">
        <v>8223</v>
      </c>
      <c r="H296" s="34" t="s">
        <v>8245</v>
      </c>
      <c r="I296" s="34">
        <v>1410580800</v>
      </c>
      <c r="J296" s="34">
        <v>1409336373</v>
      </c>
      <c r="K296" s="51">
        <v>41880.76357638889</v>
      </c>
      <c r="L296" s="51">
        <v>41895.166666666664</v>
      </c>
      <c r="M296" s="34" t="b">
        <v>0</v>
      </c>
      <c r="N296" s="34">
        <v>74</v>
      </c>
      <c r="O296" s="34" t="b">
        <v>1</v>
      </c>
      <c r="P296" s="34" t="s">
        <v>8269</v>
      </c>
      <c r="Q296" s="52" t="s">
        <v>8314</v>
      </c>
      <c r="R296" s="52" t="s">
        <v>8315</v>
      </c>
      <c r="S296" s="34">
        <v>137.24</v>
      </c>
    </row>
    <row r="297" spans="1:19" ht="101.5" x14ac:dyDescent="0.35">
      <c r="A297" s="40">
        <v>3525</v>
      </c>
      <c r="B297" s="31" t="s">
        <v>3524</v>
      </c>
      <c r="C297" s="36" t="s">
        <v>7635</v>
      </c>
      <c r="D297" s="53">
        <v>500</v>
      </c>
      <c r="E297" s="54">
        <v>530</v>
      </c>
      <c r="F297" s="40" t="s">
        <v>8218</v>
      </c>
      <c r="G297" s="40" t="s">
        <v>8223</v>
      </c>
      <c r="H297" s="40" t="s">
        <v>8245</v>
      </c>
      <c r="I297" s="40">
        <v>1439136000</v>
      </c>
      <c r="J297" s="40">
        <v>1438188106</v>
      </c>
      <c r="K297" s="55">
        <v>42214.6956712963</v>
      </c>
      <c r="L297" s="55">
        <v>42225.666666666672</v>
      </c>
      <c r="M297" s="40" t="b">
        <v>0</v>
      </c>
      <c r="N297" s="40">
        <v>7</v>
      </c>
      <c r="O297" s="40" t="b">
        <v>1</v>
      </c>
      <c r="P297" s="40" t="s">
        <v>8269</v>
      </c>
      <c r="Q297" s="56" t="s">
        <v>8314</v>
      </c>
      <c r="R297" s="56" t="s">
        <v>8315</v>
      </c>
      <c r="S297" s="40">
        <v>75.709999999999994</v>
      </c>
    </row>
    <row r="298" spans="1:19" ht="116" x14ac:dyDescent="0.35">
      <c r="A298" s="34">
        <v>3526</v>
      </c>
      <c r="B298" s="30" t="s">
        <v>3525</v>
      </c>
      <c r="C298" s="35" t="s">
        <v>7636</v>
      </c>
      <c r="D298" s="49">
        <v>3300</v>
      </c>
      <c r="E298" s="50">
        <v>3366</v>
      </c>
      <c r="F298" s="34" t="s">
        <v>8218</v>
      </c>
      <c r="G298" s="34" t="s">
        <v>8223</v>
      </c>
      <c r="H298" s="34" t="s">
        <v>8245</v>
      </c>
      <c r="I298" s="34">
        <v>1461823140</v>
      </c>
      <c r="J298" s="34">
        <v>1459411371</v>
      </c>
      <c r="K298" s="51">
        <v>42460.335312499999</v>
      </c>
      <c r="L298" s="51">
        <v>42488.249305555553</v>
      </c>
      <c r="M298" s="34" t="b">
        <v>0</v>
      </c>
      <c r="N298" s="34">
        <v>34</v>
      </c>
      <c r="O298" s="34" t="b">
        <v>1</v>
      </c>
      <c r="P298" s="34" t="s">
        <v>8269</v>
      </c>
      <c r="Q298" s="52" t="s">
        <v>8314</v>
      </c>
      <c r="R298" s="52" t="s">
        <v>8315</v>
      </c>
      <c r="S298" s="34">
        <v>99</v>
      </c>
    </row>
    <row r="299" spans="1:19" ht="130.5" x14ac:dyDescent="0.35">
      <c r="A299" s="40">
        <v>3527</v>
      </c>
      <c r="B299" s="31" t="s">
        <v>3526</v>
      </c>
      <c r="C299" s="36" t="s">
        <v>7637</v>
      </c>
      <c r="D299" s="53">
        <v>6000</v>
      </c>
      <c r="E299" s="54">
        <v>7015</v>
      </c>
      <c r="F299" s="40" t="s">
        <v>8218</v>
      </c>
      <c r="G299" s="40" t="s">
        <v>8223</v>
      </c>
      <c r="H299" s="40" t="s">
        <v>8245</v>
      </c>
      <c r="I299" s="40">
        <v>1436587140</v>
      </c>
      <c r="J299" s="40">
        <v>1434069205</v>
      </c>
      <c r="K299" s="55">
        <v>42167.023206018523</v>
      </c>
      <c r="L299" s="55">
        <v>42196.165972222225</v>
      </c>
      <c r="M299" s="40" t="b">
        <v>0</v>
      </c>
      <c r="N299" s="40">
        <v>86</v>
      </c>
      <c r="O299" s="40" t="b">
        <v>1</v>
      </c>
      <c r="P299" s="40" t="s">
        <v>8269</v>
      </c>
      <c r="Q299" s="56" t="s">
        <v>8314</v>
      </c>
      <c r="R299" s="56" t="s">
        <v>8315</v>
      </c>
      <c r="S299" s="40">
        <v>81.569999999999993</v>
      </c>
    </row>
    <row r="300" spans="1:19" ht="116" x14ac:dyDescent="0.35">
      <c r="A300" s="34">
        <v>3529</v>
      </c>
      <c r="B300" s="30" t="s">
        <v>3528</v>
      </c>
      <c r="C300" s="35" t="s">
        <v>7639</v>
      </c>
      <c r="D300" s="49">
        <v>500</v>
      </c>
      <c r="E300" s="50">
        <v>660</v>
      </c>
      <c r="F300" s="34" t="s">
        <v>8218</v>
      </c>
      <c r="G300" s="34" t="s">
        <v>8223</v>
      </c>
      <c r="H300" s="34" t="s">
        <v>8245</v>
      </c>
      <c r="I300" s="34">
        <v>1436749200</v>
      </c>
      <c r="J300" s="34">
        <v>1434997018</v>
      </c>
      <c r="K300" s="51">
        <v>42177.761782407411</v>
      </c>
      <c r="L300" s="51">
        <v>42198.041666666672</v>
      </c>
      <c r="M300" s="34" t="b">
        <v>0</v>
      </c>
      <c r="N300" s="34">
        <v>18</v>
      </c>
      <c r="O300" s="34" t="b">
        <v>1</v>
      </c>
      <c r="P300" s="34" t="s">
        <v>8269</v>
      </c>
      <c r="Q300" s="52" t="s">
        <v>8314</v>
      </c>
      <c r="R300" s="52" t="s">
        <v>8315</v>
      </c>
      <c r="S300" s="34">
        <v>36.67</v>
      </c>
    </row>
    <row r="301" spans="1:19" ht="43.5" x14ac:dyDescent="0.35">
      <c r="A301" s="40">
        <v>3531</v>
      </c>
      <c r="B301" s="31" t="s">
        <v>3530</v>
      </c>
      <c r="C301" s="36" t="s">
        <v>7641</v>
      </c>
      <c r="D301" s="53">
        <v>1000</v>
      </c>
      <c r="E301" s="54">
        <v>1280</v>
      </c>
      <c r="F301" s="40" t="s">
        <v>8218</v>
      </c>
      <c r="G301" s="40" t="s">
        <v>8223</v>
      </c>
      <c r="H301" s="40" t="s">
        <v>8245</v>
      </c>
      <c r="I301" s="40">
        <v>1467301334</v>
      </c>
      <c r="J301" s="40">
        <v>1464709334</v>
      </c>
      <c r="K301" s="55">
        <v>42521.654328703706</v>
      </c>
      <c r="L301" s="55">
        <v>42551.654328703706</v>
      </c>
      <c r="M301" s="40" t="b">
        <v>0</v>
      </c>
      <c r="N301" s="40">
        <v>26</v>
      </c>
      <c r="O301" s="40" t="b">
        <v>1</v>
      </c>
      <c r="P301" s="40" t="s">
        <v>8269</v>
      </c>
      <c r="Q301" s="56" t="s">
        <v>8314</v>
      </c>
      <c r="R301" s="56" t="s">
        <v>8315</v>
      </c>
      <c r="S301" s="40">
        <v>49.23</v>
      </c>
    </row>
    <row r="302" spans="1:19" ht="130.5" x14ac:dyDescent="0.35">
      <c r="A302" s="34">
        <v>3532</v>
      </c>
      <c r="B302" s="30" t="s">
        <v>3531</v>
      </c>
      <c r="C302" s="35" t="s">
        <v>7642</v>
      </c>
      <c r="D302" s="49">
        <v>960</v>
      </c>
      <c r="E302" s="50">
        <v>1142</v>
      </c>
      <c r="F302" s="34" t="s">
        <v>8218</v>
      </c>
      <c r="G302" s="34" t="s">
        <v>8223</v>
      </c>
      <c r="H302" s="34" t="s">
        <v>8245</v>
      </c>
      <c r="I302" s="34">
        <v>1411012740</v>
      </c>
      <c r="J302" s="34">
        <v>1409667827</v>
      </c>
      <c r="K302" s="51">
        <v>41884.599849537037</v>
      </c>
      <c r="L302" s="51">
        <v>41900.165972222225</v>
      </c>
      <c r="M302" s="34" t="b">
        <v>0</v>
      </c>
      <c r="N302" s="34">
        <v>27</v>
      </c>
      <c r="O302" s="34" t="b">
        <v>1</v>
      </c>
      <c r="P302" s="34" t="s">
        <v>8269</v>
      </c>
      <c r="Q302" s="52" t="s">
        <v>8314</v>
      </c>
      <c r="R302" s="52" t="s">
        <v>8315</v>
      </c>
      <c r="S302" s="34">
        <v>42.3</v>
      </c>
    </row>
    <row r="303" spans="1:19" ht="116" x14ac:dyDescent="0.35">
      <c r="A303" s="40">
        <v>3533</v>
      </c>
      <c r="B303" s="31" t="s">
        <v>3532</v>
      </c>
      <c r="C303" s="36" t="s">
        <v>7643</v>
      </c>
      <c r="D303" s="53">
        <v>500</v>
      </c>
      <c r="E303" s="54">
        <v>631</v>
      </c>
      <c r="F303" s="40" t="s">
        <v>8218</v>
      </c>
      <c r="G303" s="40" t="s">
        <v>8223</v>
      </c>
      <c r="H303" s="40" t="s">
        <v>8245</v>
      </c>
      <c r="I303" s="40">
        <v>1447269367</v>
      </c>
      <c r="J303" s="40">
        <v>1444673767</v>
      </c>
      <c r="K303" s="55">
        <v>42289.761192129634</v>
      </c>
      <c r="L303" s="55">
        <v>42319.802858796291</v>
      </c>
      <c r="M303" s="40" t="b">
        <v>0</v>
      </c>
      <c r="N303" s="40">
        <v>8</v>
      </c>
      <c r="O303" s="40" t="b">
        <v>1</v>
      </c>
      <c r="P303" s="40" t="s">
        <v>8269</v>
      </c>
      <c r="Q303" s="56" t="s">
        <v>8314</v>
      </c>
      <c r="R303" s="56" t="s">
        <v>8315</v>
      </c>
      <c r="S303" s="40">
        <v>78.88</v>
      </c>
    </row>
    <row r="304" spans="1:19" ht="87" x14ac:dyDescent="0.35">
      <c r="A304" s="34">
        <v>3534</v>
      </c>
      <c r="B304" s="30" t="s">
        <v>3533</v>
      </c>
      <c r="C304" s="35" t="s">
        <v>7644</v>
      </c>
      <c r="D304" s="49">
        <v>5000</v>
      </c>
      <c r="E304" s="50">
        <v>7810</v>
      </c>
      <c r="F304" s="34" t="s">
        <v>8218</v>
      </c>
      <c r="G304" s="34" t="s">
        <v>8223</v>
      </c>
      <c r="H304" s="34" t="s">
        <v>8245</v>
      </c>
      <c r="I304" s="34">
        <v>1443711623</v>
      </c>
      <c r="J304" s="34">
        <v>1440687623</v>
      </c>
      <c r="K304" s="51">
        <v>42243.6252662037</v>
      </c>
      <c r="L304" s="51">
        <v>42278.6252662037</v>
      </c>
      <c r="M304" s="34" t="b">
        <v>0</v>
      </c>
      <c r="N304" s="34">
        <v>204</v>
      </c>
      <c r="O304" s="34" t="b">
        <v>1</v>
      </c>
      <c r="P304" s="34" t="s">
        <v>8269</v>
      </c>
      <c r="Q304" s="52" t="s">
        <v>8314</v>
      </c>
      <c r="R304" s="52" t="s">
        <v>8315</v>
      </c>
      <c r="S304" s="34">
        <v>38.28</v>
      </c>
    </row>
    <row r="305" spans="1:19" ht="116" x14ac:dyDescent="0.35">
      <c r="A305" s="40">
        <v>3539</v>
      </c>
      <c r="B305" s="31" t="s">
        <v>3538</v>
      </c>
      <c r="C305" s="36" t="s">
        <v>7649</v>
      </c>
      <c r="D305" s="53">
        <v>600</v>
      </c>
      <c r="E305" s="54">
        <v>718</v>
      </c>
      <c r="F305" s="40" t="s">
        <v>8218</v>
      </c>
      <c r="G305" s="40" t="s">
        <v>8223</v>
      </c>
      <c r="H305" s="40" t="s">
        <v>8245</v>
      </c>
      <c r="I305" s="40">
        <v>1473358122</v>
      </c>
      <c r="J305" s="40">
        <v>1471543722</v>
      </c>
      <c r="K305" s="55">
        <v>42600.756041666667</v>
      </c>
      <c r="L305" s="55">
        <v>42621.756041666667</v>
      </c>
      <c r="M305" s="40" t="b">
        <v>0</v>
      </c>
      <c r="N305" s="40">
        <v>13</v>
      </c>
      <c r="O305" s="40" t="b">
        <v>1</v>
      </c>
      <c r="P305" s="40" t="s">
        <v>8269</v>
      </c>
      <c r="Q305" s="56" t="s">
        <v>8314</v>
      </c>
      <c r="R305" s="56" t="s">
        <v>8315</v>
      </c>
      <c r="S305" s="40">
        <v>55.23</v>
      </c>
    </row>
    <row r="306" spans="1:19" ht="101.5" x14ac:dyDescent="0.35">
      <c r="A306" s="34">
        <v>3542</v>
      </c>
      <c r="B306" s="30" t="s">
        <v>3541</v>
      </c>
      <c r="C306" s="35" t="s">
        <v>7652</v>
      </c>
      <c r="D306" s="49">
        <v>5500</v>
      </c>
      <c r="E306" s="50">
        <v>5623</v>
      </c>
      <c r="F306" s="34" t="s">
        <v>8218</v>
      </c>
      <c r="G306" s="34" t="s">
        <v>8223</v>
      </c>
      <c r="H306" s="34" t="s">
        <v>8245</v>
      </c>
      <c r="I306" s="34">
        <v>1410099822</v>
      </c>
      <c r="J306" s="34">
        <v>1404915822</v>
      </c>
      <c r="K306" s="51">
        <v>41829.599791666667</v>
      </c>
      <c r="L306" s="51">
        <v>41889.599791666667</v>
      </c>
      <c r="M306" s="34" t="b">
        <v>0</v>
      </c>
      <c r="N306" s="34">
        <v>85</v>
      </c>
      <c r="O306" s="34" t="b">
        <v>1</v>
      </c>
      <c r="P306" s="34" t="s">
        <v>8269</v>
      </c>
      <c r="Q306" s="52" t="s">
        <v>8314</v>
      </c>
      <c r="R306" s="52" t="s">
        <v>8315</v>
      </c>
      <c r="S306" s="34">
        <v>66.150000000000006</v>
      </c>
    </row>
    <row r="307" spans="1:19" ht="72.5" x14ac:dyDescent="0.35">
      <c r="A307" s="40">
        <v>3544</v>
      </c>
      <c r="B307" s="31" t="s">
        <v>3543</v>
      </c>
      <c r="C307" s="36" t="s">
        <v>7654</v>
      </c>
      <c r="D307" s="53">
        <v>2500</v>
      </c>
      <c r="E307" s="54">
        <v>2500</v>
      </c>
      <c r="F307" s="40" t="s">
        <v>8218</v>
      </c>
      <c r="G307" s="40" t="s">
        <v>8223</v>
      </c>
      <c r="H307" s="40" t="s">
        <v>8245</v>
      </c>
      <c r="I307" s="40">
        <v>1425758257</v>
      </c>
      <c r="J307" s="40">
        <v>1423166257</v>
      </c>
      <c r="K307" s="55">
        <v>42040.831678240742</v>
      </c>
      <c r="L307" s="55">
        <v>42070.831678240742</v>
      </c>
      <c r="M307" s="40" t="b">
        <v>0</v>
      </c>
      <c r="N307" s="40">
        <v>24</v>
      </c>
      <c r="O307" s="40" t="b">
        <v>1</v>
      </c>
      <c r="P307" s="40" t="s">
        <v>8269</v>
      </c>
      <c r="Q307" s="56" t="s">
        <v>8314</v>
      </c>
      <c r="R307" s="56" t="s">
        <v>8315</v>
      </c>
      <c r="S307" s="40">
        <v>104.17</v>
      </c>
    </row>
    <row r="308" spans="1:19" ht="130.5" x14ac:dyDescent="0.35">
      <c r="A308" s="34">
        <v>3545</v>
      </c>
      <c r="B308" s="30" t="s">
        <v>3544</v>
      </c>
      <c r="C308" s="35" t="s">
        <v>7655</v>
      </c>
      <c r="D308" s="49">
        <v>250</v>
      </c>
      <c r="E308" s="50">
        <v>251</v>
      </c>
      <c r="F308" s="34" t="s">
        <v>8218</v>
      </c>
      <c r="G308" s="34" t="s">
        <v>8223</v>
      </c>
      <c r="H308" s="34" t="s">
        <v>8245</v>
      </c>
      <c r="I308" s="34">
        <v>1428780159</v>
      </c>
      <c r="J308" s="34">
        <v>1426188159</v>
      </c>
      <c r="K308" s="51">
        <v>42075.807395833333</v>
      </c>
      <c r="L308" s="51">
        <v>42105.807395833333</v>
      </c>
      <c r="M308" s="34" t="b">
        <v>0</v>
      </c>
      <c r="N308" s="34">
        <v>8</v>
      </c>
      <c r="O308" s="34" t="b">
        <v>1</v>
      </c>
      <c r="P308" s="34" t="s">
        <v>8269</v>
      </c>
      <c r="Q308" s="52" t="s">
        <v>8314</v>
      </c>
      <c r="R308" s="52" t="s">
        <v>8315</v>
      </c>
      <c r="S308" s="34">
        <v>31.38</v>
      </c>
    </row>
    <row r="309" spans="1:19" ht="116" x14ac:dyDescent="0.35">
      <c r="A309" s="40">
        <v>3546</v>
      </c>
      <c r="B309" s="31" t="s">
        <v>3545</v>
      </c>
      <c r="C309" s="36" t="s">
        <v>7656</v>
      </c>
      <c r="D309" s="53">
        <v>1100</v>
      </c>
      <c r="E309" s="54">
        <v>1125</v>
      </c>
      <c r="F309" s="40" t="s">
        <v>8218</v>
      </c>
      <c r="G309" s="40" t="s">
        <v>8223</v>
      </c>
      <c r="H309" s="40" t="s">
        <v>8245</v>
      </c>
      <c r="I309" s="40">
        <v>1427860740</v>
      </c>
      <c r="J309" s="40">
        <v>1426002684</v>
      </c>
      <c r="K309" s="55">
        <v>42073.660694444443</v>
      </c>
      <c r="L309" s="55">
        <v>42095.165972222225</v>
      </c>
      <c r="M309" s="40" t="b">
        <v>0</v>
      </c>
      <c r="N309" s="40">
        <v>19</v>
      </c>
      <c r="O309" s="40" t="b">
        <v>1</v>
      </c>
      <c r="P309" s="40" t="s">
        <v>8269</v>
      </c>
      <c r="Q309" s="56" t="s">
        <v>8314</v>
      </c>
      <c r="R309" s="56" t="s">
        <v>8315</v>
      </c>
      <c r="S309" s="40">
        <v>59.21</v>
      </c>
    </row>
    <row r="310" spans="1:19" ht="101.5" x14ac:dyDescent="0.35">
      <c r="A310" s="34">
        <v>3547</v>
      </c>
      <c r="B310" s="30" t="s">
        <v>3546</v>
      </c>
      <c r="C310" s="35" t="s">
        <v>7657</v>
      </c>
      <c r="D310" s="49">
        <v>35000</v>
      </c>
      <c r="E310" s="50">
        <v>40043.25</v>
      </c>
      <c r="F310" s="34" t="s">
        <v>8218</v>
      </c>
      <c r="G310" s="34" t="s">
        <v>8223</v>
      </c>
      <c r="H310" s="34" t="s">
        <v>8245</v>
      </c>
      <c r="I310" s="34">
        <v>1463198340</v>
      </c>
      <c r="J310" s="34">
        <v>1461117201</v>
      </c>
      <c r="K310" s="51">
        <v>42480.078715277778</v>
      </c>
      <c r="L310" s="51">
        <v>42504.165972222225</v>
      </c>
      <c r="M310" s="34" t="b">
        <v>0</v>
      </c>
      <c r="N310" s="34">
        <v>336</v>
      </c>
      <c r="O310" s="34" t="b">
        <v>1</v>
      </c>
      <c r="P310" s="34" t="s">
        <v>8269</v>
      </c>
      <c r="Q310" s="52" t="s">
        <v>8314</v>
      </c>
      <c r="R310" s="52" t="s">
        <v>8315</v>
      </c>
      <c r="S310" s="34">
        <v>119.18</v>
      </c>
    </row>
    <row r="311" spans="1:19" ht="101.5" x14ac:dyDescent="0.35">
      <c r="A311" s="40">
        <v>3548</v>
      </c>
      <c r="B311" s="31" t="s">
        <v>3547</v>
      </c>
      <c r="C311" s="36" t="s">
        <v>7658</v>
      </c>
      <c r="D311" s="53">
        <v>2100</v>
      </c>
      <c r="E311" s="54">
        <v>2140</v>
      </c>
      <c r="F311" s="40" t="s">
        <v>8218</v>
      </c>
      <c r="G311" s="40" t="s">
        <v>8223</v>
      </c>
      <c r="H311" s="40" t="s">
        <v>8245</v>
      </c>
      <c r="I311" s="40">
        <v>1457139600</v>
      </c>
      <c r="J311" s="40">
        <v>1455230214</v>
      </c>
      <c r="K311" s="55">
        <v>42411.942291666666</v>
      </c>
      <c r="L311" s="55">
        <v>42434.041666666672</v>
      </c>
      <c r="M311" s="40" t="b">
        <v>0</v>
      </c>
      <c r="N311" s="40">
        <v>13</v>
      </c>
      <c r="O311" s="40" t="b">
        <v>1</v>
      </c>
      <c r="P311" s="40" t="s">
        <v>8269</v>
      </c>
      <c r="Q311" s="56" t="s">
        <v>8314</v>
      </c>
      <c r="R311" s="56" t="s">
        <v>8315</v>
      </c>
      <c r="S311" s="40">
        <v>164.62</v>
      </c>
    </row>
    <row r="312" spans="1:19" ht="116" x14ac:dyDescent="0.35">
      <c r="A312" s="34">
        <v>3551</v>
      </c>
      <c r="B312" s="30" t="s">
        <v>3550</v>
      </c>
      <c r="C312" s="35" t="s">
        <v>7661</v>
      </c>
      <c r="D312" s="49">
        <v>1500</v>
      </c>
      <c r="E312" s="50">
        <v>1527.5</v>
      </c>
      <c r="F312" s="34" t="s">
        <v>8218</v>
      </c>
      <c r="G312" s="34" t="s">
        <v>8223</v>
      </c>
      <c r="H312" s="34" t="s">
        <v>8245</v>
      </c>
      <c r="I312" s="34">
        <v>1400796420</v>
      </c>
      <c r="J312" s="34">
        <v>1398342170</v>
      </c>
      <c r="K312" s="51">
        <v>41753.515856481477</v>
      </c>
      <c r="L312" s="51">
        <v>41781.921527777777</v>
      </c>
      <c r="M312" s="34" t="b">
        <v>0</v>
      </c>
      <c r="N312" s="34">
        <v>25</v>
      </c>
      <c r="O312" s="34" t="b">
        <v>1</v>
      </c>
      <c r="P312" s="34" t="s">
        <v>8269</v>
      </c>
      <c r="Q312" s="52" t="s">
        <v>8314</v>
      </c>
      <c r="R312" s="52" t="s">
        <v>8315</v>
      </c>
      <c r="S312" s="34">
        <v>61.1</v>
      </c>
    </row>
    <row r="313" spans="1:19" ht="101.5" x14ac:dyDescent="0.35">
      <c r="A313" s="40">
        <v>3553</v>
      </c>
      <c r="B313" s="31" t="s">
        <v>3552</v>
      </c>
      <c r="C313" s="36" t="s">
        <v>7663</v>
      </c>
      <c r="D313" s="53">
        <v>5500</v>
      </c>
      <c r="E313" s="54">
        <v>5845</v>
      </c>
      <c r="F313" s="40" t="s">
        <v>8218</v>
      </c>
      <c r="G313" s="40" t="s">
        <v>8223</v>
      </c>
      <c r="H313" s="40" t="s">
        <v>8245</v>
      </c>
      <c r="I313" s="40">
        <v>1439337600</v>
      </c>
      <c r="J313" s="40">
        <v>1436575280</v>
      </c>
      <c r="K313" s="55">
        <v>42196.028703703705</v>
      </c>
      <c r="L313" s="55">
        <v>42228</v>
      </c>
      <c r="M313" s="40" t="b">
        <v>0</v>
      </c>
      <c r="N313" s="40">
        <v>104</v>
      </c>
      <c r="O313" s="40" t="b">
        <v>1</v>
      </c>
      <c r="P313" s="40" t="s">
        <v>8269</v>
      </c>
      <c r="Q313" s="56" t="s">
        <v>8314</v>
      </c>
      <c r="R313" s="56" t="s">
        <v>8315</v>
      </c>
      <c r="S313" s="40">
        <v>56.2</v>
      </c>
    </row>
    <row r="314" spans="1:19" ht="87" x14ac:dyDescent="0.35">
      <c r="A314" s="34">
        <v>3554</v>
      </c>
      <c r="B314" s="30" t="s">
        <v>3553</v>
      </c>
      <c r="C314" s="35" t="s">
        <v>7664</v>
      </c>
      <c r="D314" s="49">
        <v>5000</v>
      </c>
      <c r="E314" s="50">
        <v>5671.11</v>
      </c>
      <c r="F314" s="34" t="s">
        <v>8218</v>
      </c>
      <c r="G314" s="34" t="s">
        <v>8223</v>
      </c>
      <c r="H314" s="34" t="s">
        <v>8245</v>
      </c>
      <c r="I314" s="34">
        <v>1423674000</v>
      </c>
      <c r="J314" s="34">
        <v>1421025159</v>
      </c>
      <c r="K314" s="51">
        <v>42016.050451388888</v>
      </c>
      <c r="L314" s="51">
        <v>42046.708333333328</v>
      </c>
      <c r="M314" s="34" t="b">
        <v>0</v>
      </c>
      <c r="N314" s="34">
        <v>53</v>
      </c>
      <c r="O314" s="34" t="b">
        <v>1</v>
      </c>
      <c r="P314" s="34" t="s">
        <v>8269</v>
      </c>
      <c r="Q314" s="52" t="s">
        <v>8314</v>
      </c>
      <c r="R314" s="52" t="s">
        <v>8315</v>
      </c>
      <c r="S314" s="34">
        <v>107</v>
      </c>
    </row>
    <row r="315" spans="1:19" ht="116" x14ac:dyDescent="0.35">
      <c r="A315" s="40">
        <v>3557</v>
      </c>
      <c r="B315" s="31" t="s">
        <v>3556</v>
      </c>
      <c r="C315" s="36" t="s">
        <v>7667</v>
      </c>
      <c r="D315" s="53">
        <v>100000</v>
      </c>
      <c r="E315" s="54">
        <v>100036</v>
      </c>
      <c r="F315" s="40" t="s">
        <v>8218</v>
      </c>
      <c r="G315" s="40" t="s">
        <v>8223</v>
      </c>
      <c r="H315" s="40" t="s">
        <v>8245</v>
      </c>
      <c r="I315" s="40">
        <v>1399271911</v>
      </c>
      <c r="J315" s="40">
        <v>1396334311</v>
      </c>
      <c r="K315" s="55">
        <v>41730.276747685188</v>
      </c>
      <c r="L315" s="55">
        <v>41764.276747685188</v>
      </c>
      <c r="M315" s="40" t="b">
        <v>0</v>
      </c>
      <c r="N315" s="40">
        <v>558</v>
      </c>
      <c r="O315" s="40" t="b">
        <v>1</v>
      </c>
      <c r="P315" s="40" t="s">
        <v>8269</v>
      </c>
      <c r="Q315" s="56" t="s">
        <v>8314</v>
      </c>
      <c r="R315" s="56" t="s">
        <v>8315</v>
      </c>
      <c r="S315" s="40">
        <v>179.28</v>
      </c>
    </row>
    <row r="316" spans="1:19" ht="174" x14ac:dyDescent="0.35">
      <c r="A316" s="34">
        <v>3561</v>
      </c>
      <c r="B316" s="30" t="s">
        <v>3560</v>
      </c>
      <c r="C316" s="35" t="s">
        <v>7671</v>
      </c>
      <c r="D316" s="49">
        <v>2500</v>
      </c>
      <c r="E316" s="50">
        <v>2560</v>
      </c>
      <c r="F316" s="34" t="s">
        <v>8218</v>
      </c>
      <c r="G316" s="34" t="s">
        <v>8223</v>
      </c>
      <c r="H316" s="34" t="s">
        <v>8245</v>
      </c>
      <c r="I316" s="34">
        <v>1438799760</v>
      </c>
      <c r="J316" s="34">
        <v>1437236378</v>
      </c>
      <c r="K316" s="51">
        <v>42203.680300925931</v>
      </c>
      <c r="L316" s="51">
        <v>42221.774999999994</v>
      </c>
      <c r="M316" s="34" t="b">
        <v>0</v>
      </c>
      <c r="N316" s="34">
        <v>54</v>
      </c>
      <c r="O316" s="34" t="b">
        <v>1</v>
      </c>
      <c r="P316" s="34" t="s">
        <v>8269</v>
      </c>
      <c r="Q316" s="52" t="s">
        <v>8314</v>
      </c>
      <c r="R316" s="52" t="s">
        <v>8315</v>
      </c>
      <c r="S316" s="34">
        <v>47.41</v>
      </c>
    </row>
    <row r="317" spans="1:19" ht="116" x14ac:dyDescent="0.35">
      <c r="A317" s="40">
        <v>3565</v>
      </c>
      <c r="B317" s="31" t="s">
        <v>3564</v>
      </c>
      <c r="C317" s="36" t="s">
        <v>7675</v>
      </c>
      <c r="D317" s="53">
        <v>900</v>
      </c>
      <c r="E317" s="54">
        <v>1175</v>
      </c>
      <c r="F317" s="40" t="s">
        <v>8218</v>
      </c>
      <c r="G317" s="40" t="s">
        <v>8223</v>
      </c>
      <c r="H317" s="40" t="s">
        <v>8245</v>
      </c>
      <c r="I317" s="40">
        <v>1420048208</v>
      </c>
      <c r="J317" s="40">
        <v>1417456208</v>
      </c>
      <c r="K317" s="55">
        <v>41974.743148148147</v>
      </c>
      <c r="L317" s="55">
        <v>42004.743148148147</v>
      </c>
      <c r="M317" s="40" t="b">
        <v>0</v>
      </c>
      <c r="N317" s="40">
        <v>12</v>
      </c>
      <c r="O317" s="40" t="b">
        <v>1</v>
      </c>
      <c r="P317" s="40" t="s">
        <v>8269</v>
      </c>
      <c r="Q317" s="56" t="s">
        <v>8314</v>
      </c>
      <c r="R317" s="56" t="s">
        <v>8315</v>
      </c>
      <c r="S317" s="40">
        <v>97.92</v>
      </c>
    </row>
    <row r="318" spans="1:19" ht="101.5" x14ac:dyDescent="0.35">
      <c r="A318" s="34">
        <v>3568</v>
      </c>
      <c r="B318" s="30" t="s">
        <v>3567</v>
      </c>
      <c r="C318" s="35" t="s">
        <v>7678</v>
      </c>
      <c r="D318" s="49">
        <v>1000</v>
      </c>
      <c r="E318" s="50">
        <v>1110</v>
      </c>
      <c r="F318" s="34" t="s">
        <v>8218</v>
      </c>
      <c r="G318" s="34" t="s">
        <v>8223</v>
      </c>
      <c r="H318" s="34" t="s">
        <v>8245</v>
      </c>
      <c r="I318" s="34">
        <v>1410975994</v>
      </c>
      <c r="J318" s="34">
        <v>1408383994</v>
      </c>
      <c r="K318" s="51">
        <v>41869.740671296298</v>
      </c>
      <c r="L318" s="51">
        <v>41899.740671296298</v>
      </c>
      <c r="M318" s="34" t="b">
        <v>0</v>
      </c>
      <c r="N318" s="34">
        <v>19</v>
      </c>
      <c r="O318" s="34" t="b">
        <v>1</v>
      </c>
      <c r="P318" s="34" t="s">
        <v>8269</v>
      </c>
      <c r="Q318" s="52" t="s">
        <v>8314</v>
      </c>
      <c r="R318" s="52" t="s">
        <v>8315</v>
      </c>
      <c r="S318" s="34">
        <v>58.42</v>
      </c>
    </row>
    <row r="319" spans="1:19" ht="101.5" x14ac:dyDescent="0.35">
      <c r="A319" s="40">
        <v>3569</v>
      </c>
      <c r="B319" s="31" t="s">
        <v>3568</v>
      </c>
      <c r="C319" s="36" t="s">
        <v>7679</v>
      </c>
      <c r="D319" s="53">
        <v>5000</v>
      </c>
      <c r="E319" s="54">
        <v>5024</v>
      </c>
      <c r="F319" s="40" t="s">
        <v>8218</v>
      </c>
      <c r="G319" s="40" t="s">
        <v>8223</v>
      </c>
      <c r="H319" s="40" t="s">
        <v>8245</v>
      </c>
      <c r="I319" s="40">
        <v>1420734696</v>
      </c>
      <c r="J319" s="40">
        <v>1418142696</v>
      </c>
      <c r="K319" s="55">
        <v>41982.688611111109</v>
      </c>
      <c r="L319" s="55">
        <v>42012.688611111109</v>
      </c>
      <c r="M319" s="40" t="b">
        <v>0</v>
      </c>
      <c r="N319" s="40">
        <v>41</v>
      </c>
      <c r="O319" s="40" t="b">
        <v>1</v>
      </c>
      <c r="P319" s="40" t="s">
        <v>8269</v>
      </c>
      <c r="Q319" s="56" t="s">
        <v>8314</v>
      </c>
      <c r="R319" s="56" t="s">
        <v>8315</v>
      </c>
      <c r="S319" s="40">
        <v>122.54</v>
      </c>
    </row>
    <row r="320" spans="1:19" ht="101.5" x14ac:dyDescent="0.35">
      <c r="A320" s="34">
        <v>3570</v>
      </c>
      <c r="B320" s="30" t="s">
        <v>3569</v>
      </c>
      <c r="C320" s="35" t="s">
        <v>7680</v>
      </c>
      <c r="D320" s="49">
        <v>2000</v>
      </c>
      <c r="E320" s="50">
        <v>2287</v>
      </c>
      <c r="F320" s="34" t="s">
        <v>8218</v>
      </c>
      <c r="G320" s="34" t="s">
        <v>8223</v>
      </c>
      <c r="H320" s="34" t="s">
        <v>8245</v>
      </c>
      <c r="I320" s="34">
        <v>1420009200</v>
      </c>
      <c r="J320" s="34">
        <v>1417593483</v>
      </c>
      <c r="K320" s="51">
        <v>41976.331979166673</v>
      </c>
      <c r="L320" s="51">
        <v>42004.291666666672</v>
      </c>
      <c r="M320" s="34" t="b">
        <v>0</v>
      </c>
      <c r="N320" s="34">
        <v>26</v>
      </c>
      <c r="O320" s="34" t="b">
        <v>1</v>
      </c>
      <c r="P320" s="34" t="s">
        <v>8269</v>
      </c>
      <c r="Q320" s="52" t="s">
        <v>8314</v>
      </c>
      <c r="R320" s="52" t="s">
        <v>8315</v>
      </c>
      <c r="S320" s="34">
        <v>87.96</v>
      </c>
    </row>
    <row r="321" spans="1:19" ht="101.5" x14ac:dyDescent="0.35">
      <c r="A321" s="40">
        <v>3574</v>
      </c>
      <c r="B321" s="31" t="s">
        <v>3573</v>
      </c>
      <c r="C321" s="36" t="s">
        <v>7684</v>
      </c>
      <c r="D321" s="53">
        <v>5800</v>
      </c>
      <c r="E321" s="54">
        <v>6155</v>
      </c>
      <c r="F321" s="40" t="s">
        <v>8218</v>
      </c>
      <c r="G321" s="40" t="s">
        <v>8223</v>
      </c>
      <c r="H321" s="40" t="s">
        <v>8245</v>
      </c>
      <c r="I321" s="40">
        <v>1415921848</v>
      </c>
      <c r="J321" s="40">
        <v>1413326248</v>
      </c>
      <c r="K321" s="55">
        <v>41926.942685185182</v>
      </c>
      <c r="L321" s="55">
        <v>41956.984351851846</v>
      </c>
      <c r="M321" s="40" t="b">
        <v>0</v>
      </c>
      <c r="N321" s="40">
        <v>45</v>
      </c>
      <c r="O321" s="40" t="b">
        <v>1</v>
      </c>
      <c r="P321" s="40" t="s">
        <v>8269</v>
      </c>
      <c r="Q321" s="56" t="s">
        <v>8314</v>
      </c>
      <c r="R321" s="56" t="s">
        <v>8315</v>
      </c>
      <c r="S321" s="40">
        <v>136.78</v>
      </c>
    </row>
    <row r="322" spans="1:19" ht="130.5" x14ac:dyDescent="0.35">
      <c r="A322" s="34">
        <v>3575</v>
      </c>
      <c r="B322" s="30" t="s">
        <v>3574</v>
      </c>
      <c r="C322" s="35" t="s">
        <v>7685</v>
      </c>
      <c r="D322" s="49">
        <v>10000</v>
      </c>
      <c r="E322" s="50">
        <v>10133</v>
      </c>
      <c r="F322" s="34" t="s">
        <v>8218</v>
      </c>
      <c r="G322" s="34" t="s">
        <v>8223</v>
      </c>
      <c r="H322" s="34" t="s">
        <v>8245</v>
      </c>
      <c r="I322" s="34">
        <v>1470887940</v>
      </c>
      <c r="J322" s="34">
        <v>1468176527</v>
      </c>
      <c r="K322" s="51">
        <v>42561.783877314811</v>
      </c>
      <c r="L322" s="51">
        <v>42593.165972222225</v>
      </c>
      <c r="M322" s="34" t="b">
        <v>0</v>
      </c>
      <c r="N322" s="34">
        <v>102</v>
      </c>
      <c r="O322" s="34" t="b">
        <v>1</v>
      </c>
      <c r="P322" s="34" t="s">
        <v>8269</v>
      </c>
      <c r="Q322" s="52" t="s">
        <v>8314</v>
      </c>
      <c r="R322" s="52" t="s">
        <v>8315</v>
      </c>
      <c r="S322" s="34">
        <v>99.34</v>
      </c>
    </row>
    <row r="323" spans="1:19" ht="101.5" x14ac:dyDescent="0.35">
      <c r="A323" s="40">
        <v>3576</v>
      </c>
      <c r="B323" s="31" t="s">
        <v>3575</v>
      </c>
      <c r="C323" s="36" t="s">
        <v>7686</v>
      </c>
      <c r="D323" s="53">
        <v>100</v>
      </c>
      <c r="E323" s="54">
        <v>100</v>
      </c>
      <c r="F323" s="40" t="s">
        <v>8218</v>
      </c>
      <c r="G323" s="40" t="s">
        <v>8223</v>
      </c>
      <c r="H323" s="40" t="s">
        <v>8245</v>
      </c>
      <c r="I323" s="40">
        <v>1480947054</v>
      </c>
      <c r="J323" s="40">
        <v>1475759454</v>
      </c>
      <c r="K323" s="55">
        <v>42649.54923611111</v>
      </c>
      <c r="L323" s="55">
        <v>42709.590902777782</v>
      </c>
      <c r="M323" s="40" t="b">
        <v>0</v>
      </c>
      <c r="N323" s="40">
        <v>5</v>
      </c>
      <c r="O323" s="40" t="b">
        <v>1</v>
      </c>
      <c r="P323" s="40" t="s">
        <v>8269</v>
      </c>
      <c r="Q323" s="56" t="s">
        <v>8314</v>
      </c>
      <c r="R323" s="56" t="s">
        <v>8315</v>
      </c>
      <c r="S323" s="40">
        <v>20</v>
      </c>
    </row>
    <row r="324" spans="1:19" ht="101.5" x14ac:dyDescent="0.35">
      <c r="A324" s="34">
        <v>3577</v>
      </c>
      <c r="B324" s="30" t="s">
        <v>3576</v>
      </c>
      <c r="C324" s="35" t="s">
        <v>7687</v>
      </c>
      <c r="D324" s="49">
        <v>600</v>
      </c>
      <c r="E324" s="50">
        <v>780</v>
      </c>
      <c r="F324" s="34" t="s">
        <v>8218</v>
      </c>
      <c r="G324" s="34" t="s">
        <v>8223</v>
      </c>
      <c r="H324" s="34" t="s">
        <v>8245</v>
      </c>
      <c r="I324" s="34">
        <v>1430029680</v>
      </c>
      <c r="J324" s="34">
        <v>1427741583</v>
      </c>
      <c r="K324" s="51">
        <v>42093.786840277782</v>
      </c>
      <c r="L324" s="51">
        <v>42120.26944444445</v>
      </c>
      <c r="M324" s="34" t="b">
        <v>0</v>
      </c>
      <c r="N324" s="34">
        <v>27</v>
      </c>
      <c r="O324" s="34" t="b">
        <v>1</v>
      </c>
      <c r="P324" s="34" t="s">
        <v>8269</v>
      </c>
      <c r="Q324" s="52" t="s">
        <v>8314</v>
      </c>
      <c r="R324" s="52" t="s">
        <v>8315</v>
      </c>
      <c r="S324" s="34">
        <v>28.89</v>
      </c>
    </row>
    <row r="325" spans="1:19" ht="101.5" x14ac:dyDescent="0.35">
      <c r="A325" s="40">
        <v>3580</v>
      </c>
      <c r="B325" s="31" t="s">
        <v>3579</v>
      </c>
      <c r="C325" s="36" t="s">
        <v>7690</v>
      </c>
      <c r="D325" s="53">
        <v>900</v>
      </c>
      <c r="E325" s="54">
        <v>1025</v>
      </c>
      <c r="F325" s="40" t="s">
        <v>8218</v>
      </c>
      <c r="G325" s="40" t="s">
        <v>8223</v>
      </c>
      <c r="H325" s="40" t="s">
        <v>8245</v>
      </c>
      <c r="I325" s="40">
        <v>1425185940</v>
      </c>
      <c r="J325" s="40">
        <v>1421900022</v>
      </c>
      <c r="K325" s="55">
        <v>42026.176180555558</v>
      </c>
      <c r="L325" s="55">
        <v>42064.207638888889</v>
      </c>
      <c r="M325" s="40" t="b">
        <v>0</v>
      </c>
      <c r="N325" s="40">
        <v>27</v>
      </c>
      <c r="O325" s="40" t="b">
        <v>1</v>
      </c>
      <c r="P325" s="40" t="s">
        <v>8269</v>
      </c>
      <c r="Q325" s="56" t="s">
        <v>8314</v>
      </c>
      <c r="R325" s="56" t="s">
        <v>8315</v>
      </c>
      <c r="S325" s="40">
        <v>37.96</v>
      </c>
    </row>
    <row r="326" spans="1:19" ht="101.5" x14ac:dyDescent="0.35">
      <c r="A326" s="34">
        <v>3582</v>
      </c>
      <c r="B326" s="30" t="s">
        <v>3581</v>
      </c>
      <c r="C326" s="35" t="s">
        <v>7692</v>
      </c>
      <c r="D326" s="49">
        <v>1000</v>
      </c>
      <c r="E326" s="50">
        <v>2870</v>
      </c>
      <c r="F326" s="34" t="s">
        <v>8218</v>
      </c>
      <c r="G326" s="34" t="s">
        <v>8223</v>
      </c>
      <c r="H326" s="34" t="s">
        <v>8245</v>
      </c>
      <c r="I326" s="34">
        <v>1459822682</v>
      </c>
      <c r="J326" s="34">
        <v>1458613082</v>
      </c>
      <c r="K326" s="51">
        <v>42451.095856481479</v>
      </c>
      <c r="L326" s="51">
        <v>42465.095856481479</v>
      </c>
      <c r="M326" s="34" t="b">
        <v>0</v>
      </c>
      <c r="N326" s="34">
        <v>49</v>
      </c>
      <c r="O326" s="34" t="b">
        <v>1</v>
      </c>
      <c r="P326" s="34" t="s">
        <v>8269</v>
      </c>
      <c r="Q326" s="52" t="s">
        <v>8314</v>
      </c>
      <c r="R326" s="52" t="s">
        <v>8315</v>
      </c>
      <c r="S326" s="34">
        <v>58.57</v>
      </c>
    </row>
    <row r="327" spans="1:19" ht="116" x14ac:dyDescent="0.35">
      <c r="A327" s="40">
        <v>3583</v>
      </c>
      <c r="B327" s="31" t="s">
        <v>3582</v>
      </c>
      <c r="C327" s="36" t="s">
        <v>7693</v>
      </c>
      <c r="D327" s="53">
        <v>3000</v>
      </c>
      <c r="E327" s="54">
        <v>3255</v>
      </c>
      <c r="F327" s="40" t="s">
        <v>8218</v>
      </c>
      <c r="G327" s="40" t="s">
        <v>8223</v>
      </c>
      <c r="H327" s="40" t="s">
        <v>8245</v>
      </c>
      <c r="I327" s="40">
        <v>1460970805</v>
      </c>
      <c r="J327" s="40">
        <v>1455790405</v>
      </c>
      <c r="K327" s="55">
        <v>42418.425983796296</v>
      </c>
      <c r="L327" s="55">
        <v>42478.384317129632</v>
      </c>
      <c r="M327" s="40" t="b">
        <v>0</v>
      </c>
      <c r="N327" s="40">
        <v>24</v>
      </c>
      <c r="O327" s="40" t="b">
        <v>1</v>
      </c>
      <c r="P327" s="40" t="s">
        <v>8269</v>
      </c>
      <c r="Q327" s="56" t="s">
        <v>8314</v>
      </c>
      <c r="R327" s="56" t="s">
        <v>8315</v>
      </c>
      <c r="S327" s="40">
        <v>135.63</v>
      </c>
    </row>
    <row r="328" spans="1:19" ht="101.5" x14ac:dyDescent="0.35">
      <c r="A328" s="34">
        <v>3585</v>
      </c>
      <c r="B328" s="30" t="s">
        <v>3584</v>
      </c>
      <c r="C328" s="35" t="s">
        <v>7695</v>
      </c>
      <c r="D328" s="49">
        <v>3400</v>
      </c>
      <c r="E328" s="50">
        <v>4050</v>
      </c>
      <c r="F328" s="34" t="s">
        <v>8218</v>
      </c>
      <c r="G328" s="34" t="s">
        <v>8223</v>
      </c>
      <c r="H328" s="34" t="s">
        <v>8245</v>
      </c>
      <c r="I328" s="34">
        <v>1419181890</v>
      </c>
      <c r="J328" s="34">
        <v>1416589890</v>
      </c>
      <c r="K328" s="51">
        <v>41964.716319444444</v>
      </c>
      <c r="L328" s="51">
        <v>41994.716319444444</v>
      </c>
      <c r="M328" s="34" t="b">
        <v>0</v>
      </c>
      <c r="N328" s="34">
        <v>23</v>
      </c>
      <c r="O328" s="34" t="b">
        <v>1</v>
      </c>
      <c r="P328" s="34" t="s">
        <v>8269</v>
      </c>
      <c r="Q328" s="52" t="s">
        <v>8314</v>
      </c>
      <c r="R328" s="52" t="s">
        <v>8315</v>
      </c>
      <c r="S328" s="34">
        <v>176.09</v>
      </c>
    </row>
    <row r="329" spans="1:19" ht="58" x14ac:dyDescent="0.35">
      <c r="A329" s="40">
        <v>3586</v>
      </c>
      <c r="B329" s="31" t="s">
        <v>3585</v>
      </c>
      <c r="C329" s="36" t="s">
        <v>7696</v>
      </c>
      <c r="D329" s="53">
        <v>7500</v>
      </c>
      <c r="E329" s="54">
        <v>8207</v>
      </c>
      <c r="F329" s="40" t="s">
        <v>8218</v>
      </c>
      <c r="G329" s="40" t="s">
        <v>8223</v>
      </c>
      <c r="H329" s="40" t="s">
        <v>8245</v>
      </c>
      <c r="I329" s="40">
        <v>1474649070</v>
      </c>
      <c r="J329" s="40">
        <v>1469465070</v>
      </c>
      <c r="K329" s="55">
        <v>42576.697569444441</v>
      </c>
      <c r="L329" s="55">
        <v>42636.697569444441</v>
      </c>
      <c r="M329" s="40" t="b">
        <v>0</v>
      </c>
      <c r="N329" s="40">
        <v>54</v>
      </c>
      <c r="O329" s="40" t="b">
        <v>1</v>
      </c>
      <c r="P329" s="40" t="s">
        <v>8269</v>
      </c>
      <c r="Q329" s="56" t="s">
        <v>8314</v>
      </c>
      <c r="R329" s="56" t="s">
        <v>8315</v>
      </c>
      <c r="S329" s="40">
        <v>151.97999999999999</v>
      </c>
    </row>
    <row r="330" spans="1:19" ht="101.5" x14ac:dyDescent="0.35">
      <c r="A330" s="34">
        <v>3589</v>
      </c>
      <c r="B330" s="30" t="s">
        <v>3588</v>
      </c>
      <c r="C330" s="35" t="s">
        <v>7699</v>
      </c>
      <c r="D330" s="49">
        <v>4000</v>
      </c>
      <c r="E330" s="50">
        <v>5100</v>
      </c>
      <c r="F330" s="34" t="s">
        <v>8218</v>
      </c>
      <c r="G330" s="34" t="s">
        <v>8223</v>
      </c>
      <c r="H330" s="34" t="s">
        <v>8245</v>
      </c>
      <c r="I330" s="34">
        <v>1432654347</v>
      </c>
      <c r="J330" s="34">
        <v>1430494347</v>
      </c>
      <c r="K330" s="51">
        <v>42125.647534722222</v>
      </c>
      <c r="L330" s="51">
        <v>42150.647534722222</v>
      </c>
      <c r="M330" s="34" t="b">
        <v>0</v>
      </c>
      <c r="N330" s="34">
        <v>62</v>
      </c>
      <c r="O330" s="34" t="b">
        <v>1</v>
      </c>
      <c r="P330" s="34" t="s">
        <v>8269</v>
      </c>
      <c r="Q330" s="52" t="s">
        <v>8314</v>
      </c>
      <c r="R330" s="52" t="s">
        <v>8315</v>
      </c>
      <c r="S330" s="34">
        <v>82.26</v>
      </c>
    </row>
    <row r="331" spans="1:19" ht="116" x14ac:dyDescent="0.35">
      <c r="A331" s="40">
        <v>3591</v>
      </c>
      <c r="B331" s="31" t="s">
        <v>3590</v>
      </c>
      <c r="C331" s="36" t="s">
        <v>7701</v>
      </c>
      <c r="D331" s="53">
        <v>700</v>
      </c>
      <c r="E331" s="54">
        <v>1225</v>
      </c>
      <c r="F331" s="40" t="s">
        <v>8218</v>
      </c>
      <c r="G331" s="40" t="s">
        <v>8223</v>
      </c>
      <c r="H331" s="40" t="s">
        <v>8245</v>
      </c>
      <c r="I331" s="40">
        <v>1422075540</v>
      </c>
      <c r="J331" s="40">
        <v>1419979544</v>
      </c>
      <c r="K331" s="55">
        <v>42003.948425925926</v>
      </c>
      <c r="L331" s="55">
        <v>42028.207638888889</v>
      </c>
      <c r="M331" s="40" t="b">
        <v>0</v>
      </c>
      <c r="N331" s="40">
        <v>18</v>
      </c>
      <c r="O331" s="40" t="b">
        <v>1</v>
      </c>
      <c r="P331" s="40" t="s">
        <v>8269</v>
      </c>
      <c r="Q331" s="56" t="s">
        <v>8314</v>
      </c>
      <c r="R331" s="56" t="s">
        <v>8315</v>
      </c>
      <c r="S331" s="40">
        <v>68.06</v>
      </c>
    </row>
    <row r="332" spans="1:19" ht="87" x14ac:dyDescent="0.35">
      <c r="A332" s="34">
        <v>3592</v>
      </c>
      <c r="B332" s="30" t="s">
        <v>3591</v>
      </c>
      <c r="C332" s="35" t="s">
        <v>7702</v>
      </c>
      <c r="D332" s="49">
        <v>2000</v>
      </c>
      <c r="E332" s="50">
        <v>2545</v>
      </c>
      <c r="F332" s="34" t="s">
        <v>8218</v>
      </c>
      <c r="G332" s="34" t="s">
        <v>8223</v>
      </c>
      <c r="H332" s="34" t="s">
        <v>8245</v>
      </c>
      <c r="I332" s="34">
        <v>1423630740</v>
      </c>
      <c r="J332" s="34">
        <v>1418673307</v>
      </c>
      <c r="K332" s="51">
        <v>41988.829942129625</v>
      </c>
      <c r="L332" s="51">
        <v>42046.207638888889</v>
      </c>
      <c r="M332" s="34" t="b">
        <v>0</v>
      </c>
      <c r="N332" s="34">
        <v>35</v>
      </c>
      <c r="O332" s="34" t="b">
        <v>1</v>
      </c>
      <c r="P332" s="34" t="s">
        <v>8269</v>
      </c>
      <c r="Q332" s="52" t="s">
        <v>8314</v>
      </c>
      <c r="R332" s="52" t="s">
        <v>8315</v>
      </c>
      <c r="S332" s="34">
        <v>72.709999999999994</v>
      </c>
    </row>
    <row r="333" spans="1:19" ht="87" x14ac:dyDescent="0.35">
      <c r="A333" s="40">
        <v>3593</v>
      </c>
      <c r="B333" s="31" t="s">
        <v>3592</v>
      </c>
      <c r="C333" s="36" t="s">
        <v>7703</v>
      </c>
      <c r="D333" s="53">
        <v>3000</v>
      </c>
      <c r="E333" s="54">
        <v>3319</v>
      </c>
      <c r="F333" s="40" t="s">
        <v>8218</v>
      </c>
      <c r="G333" s="40" t="s">
        <v>8223</v>
      </c>
      <c r="H333" s="40" t="s">
        <v>8245</v>
      </c>
      <c r="I333" s="40">
        <v>1420489560</v>
      </c>
      <c r="J333" s="40">
        <v>1417469639</v>
      </c>
      <c r="K333" s="55">
        <v>41974.898599537039</v>
      </c>
      <c r="L333" s="55">
        <v>42009.851388888885</v>
      </c>
      <c r="M333" s="40" t="b">
        <v>0</v>
      </c>
      <c r="N333" s="40">
        <v>43</v>
      </c>
      <c r="O333" s="40" t="b">
        <v>1</v>
      </c>
      <c r="P333" s="40" t="s">
        <v>8269</v>
      </c>
      <c r="Q333" s="56" t="s">
        <v>8314</v>
      </c>
      <c r="R333" s="56" t="s">
        <v>8315</v>
      </c>
      <c r="S333" s="40">
        <v>77.19</v>
      </c>
    </row>
    <row r="334" spans="1:19" ht="130.5" x14ac:dyDescent="0.35">
      <c r="A334" s="34">
        <v>3594</v>
      </c>
      <c r="B334" s="30" t="s">
        <v>3593</v>
      </c>
      <c r="C334" s="35" t="s">
        <v>7704</v>
      </c>
      <c r="D334" s="49">
        <v>1600</v>
      </c>
      <c r="E334" s="50">
        <v>2015</v>
      </c>
      <c r="F334" s="34" t="s">
        <v>8218</v>
      </c>
      <c r="G334" s="34" t="s">
        <v>8223</v>
      </c>
      <c r="H334" s="34" t="s">
        <v>8245</v>
      </c>
      <c r="I334" s="34">
        <v>1472952982</v>
      </c>
      <c r="J334" s="34">
        <v>1470792982</v>
      </c>
      <c r="K334" s="51">
        <v>42592.066921296297</v>
      </c>
      <c r="L334" s="51">
        <v>42617.066921296297</v>
      </c>
      <c r="M334" s="34" t="b">
        <v>0</v>
      </c>
      <c r="N334" s="34">
        <v>36</v>
      </c>
      <c r="O334" s="34" t="b">
        <v>1</v>
      </c>
      <c r="P334" s="34" t="s">
        <v>8269</v>
      </c>
      <c r="Q334" s="52" t="s">
        <v>8314</v>
      </c>
      <c r="R334" s="52" t="s">
        <v>8315</v>
      </c>
      <c r="S334" s="34">
        <v>55.97</v>
      </c>
    </row>
    <row r="335" spans="1:19" ht="58" x14ac:dyDescent="0.35">
      <c r="A335" s="40">
        <v>3595</v>
      </c>
      <c r="B335" s="31" t="s">
        <v>3594</v>
      </c>
      <c r="C335" s="36" t="s">
        <v>7705</v>
      </c>
      <c r="D335" s="53">
        <v>2600</v>
      </c>
      <c r="E335" s="54">
        <v>3081</v>
      </c>
      <c r="F335" s="40" t="s">
        <v>8218</v>
      </c>
      <c r="G335" s="40" t="s">
        <v>8223</v>
      </c>
      <c r="H335" s="40" t="s">
        <v>8245</v>
      </c>
      <c r="I335" s="40">
        <v>1426229940</v>
      </c>
      <c r="J335" s="40">
        <v>1423959123</v>
      </c>
      <c r="K335" s="55">
        <v>42050.008368055554</v>
      </c>
      <c r="L335" s="55">
        <v>42076.290972222225</v>
      </c>
      <c r="M335" s="40" t="b">
        <v>0</v>
      </c>
      <c r="N335" s="40">
        <v>62</v>
      </c>
      <c r="O335" s="40" t="b">
        <v>1</v>
      </c>
      <c r="P335" s="40" t="s">
        <v>8269</v>
      </c>
      <c r="Q335" s="56" t="s">
        <v>8314</v>
      </c>
      <c r="R335" s="56" t="s">
        <v>8315</v>
      </c>
      <c r="S335" s="40">
        <v>49.69</v>
      </c>
    </row>
    <row r="336" spans="1:19" ht="87" x14ac:dyDescent="0.35">
      <c r="A336" s="34">
        <v>3597</v>
      </c>
      <c r="B336" s="30" t="s">
        <v>3596</v>
      </c>
      <c r="C336" s="35" t="s">
        <v>7707</v>
      </c>
      <c r="D336" s="49">
        <v>2500</v>
      </c>
      <c r="E336" s="50">
        <v>2565</v>
      </c>
      <c r="F336" s="34" t="s">
        <v>8218</v>
      </c>
      <c r="G336" s="34" t="s">
        <v>8223</v>
      </c>
      <c r="H336" s="34" t="s">
        <v>8245</v>
      </c>
      <c r="I336" s="34">
        <v>1456984740</v>
      </c>
      <c r="J336" s="34">
        <v>1455717790</v>
      </c>
      <c r="K336" s="51">
        <v>42417.585532407407</v>
      </c>
      <c r="L336" s="51">
        <v>42432.249305555553</v>
      </c>
      <c r="M336" s="34" t="b">
        <v>0</v>
      </c>
      <c r="N336" s="34">
        <v>33</v>
      </c>
      <c r="O336" s="34" t="b">
        <v>1</v>
      </c>
      <c r="P336" s="34" t="s">
        <v>8269</v>
      </c>
      <c r="Q336" s="52" t="s">
        <v>8314</v>
      </c>
      <c r="R336" s="52" t="s">
        <v>8315</v>
      </c>
      <c r="S336" s="34">
        <v>77.73</v>
      </c>
    </row>
    <row r="337" spans="1:19" ht="101.5" x14ac:dyDescent="0.35">
      <c r="A337" s="40">
        <v>3598</v>
      </c>
      <c r="B337" s="31" t="s">
        <v>3597</v>
      </c>
      <c r="C337" s="36" t="s">
        <v>7708</v>
      </c>
      <c r="D337" s="53">
        <v>1000</v>
      </c>
      <c r="E337" s="54">
        <v>1101</v>
      </c>
      <c r="F337" s="40" t="s">
        <v>8218</v>
      </c>
      <c r="G337" s="40" t="s">
        <v>8223</v>
      </c>
      <c r="H337" s="40" t="s">
        <v>8245</v>
      </c>
      <c r="I337" s="40">
        <v>1409720340</v>
      </c>
      <c r="J337" s="40">
        <v>1408129822</v>
      </c>
      <c r="K337" s="55">
        <v>41866.79886574074</v>
      </c>
      <c r="L337" s="55">
        <v>41885.207638888889</v>
      </c>
      <c r="M337" s="40" t="b">
        <v>0</v>
      </c>
      <c r="N337" s="40">
        <v>27</v>
      </c>
      <c r="O337" s="40" t="b">
        <v>1</v>
      </c>
      <c r="P337" s="40" t="s">
        <v>8269</v>
      </c>
      <c r="Q337" s="56" t="s">
        <v>8314</v>
      </c>
      <c r="R337" s="56" t="s">
        <v>8315</v>
      </c>
      <c r="S337" s="40">
        <v>40.78</v>
      </c>
    </row>
    <row r="338" spans="1:19" ht="101.5" x14ac:dyDescent="0.35">
      <c r="A338" s="34">
        <v>3599</v>
      </c>
      <c r="B338" s="30" t="s">
        <v>3598</v>
      </c>
      <c r="C338" s="35" t="s">
        <v>7709</v>
      </c>
      <c r="D338" s="49">
        <v>500</v>
      </c>
      <c r="E338" s="50">
        <v>1010</v>
      </c>
      <c r="F338" s="34" t="s">
        <v>8218</v>
      </c>
      <c r="G338" s="34" t="s">
        <v>8223</v>
      </c>
      <c r="H338" s="34" t="s">
        <v>8245</v>
      </c>
      <c r="I338" s="34">
        <v>1440892800</v>
      </c>
      <c r="J338" s="34">
        <v>1438715077</v>
      </c>
      <c r="K338" s="51">
        <v>42220.79487268519</v>
      </c>
      <c r="L338" s="51">
        <v>42246</v>
      </c>
      <c r="M338" s="34" t="b">
        <v>0</v>
      </c>
      <c r="N338" s="34">
        <v>17</v>
      </c>
      <c r="O338" s="34" t="b">
        <v>1</v>
      </c>
      <c r="P338" s="34" t="s">
        <v>8269</v>
      </c>
      <c r="Q338" s="52" t="s">
        <v>8314</v>
      </c>
      <c r="R338" s="52" t="s">
        <v>8315</v>
      </c>
      <c r="S338" s="34">
        <v>59.41</v>
      </c>
    </row>
    <row r="339" spans="1:19" ht="58" x14ac:dyDescent="0.35">
      <c r="A339" s="40">
        <v>3600</v>
      </c>
      <c r="B339" s="31" t="s">
        <v>3599</v>
      </c>
      <c r="C339" s="36" t="s">
        <v>7710</v>
      </c>
      <c r="D339" s="53">
        <v>10</v>
      </c>
      <c r="E339" s="54">
        <v>13</v>
      </c>
      <c r="F339" s="40" t="s">
        <v>8218</v>
      </c>
      <c r="G339" s="40" t="s">
        <v>8223</v>
      </c>
      <c r="H339" s="40" t="s">
        <v>8245</v>
      </c>
      <c r="I339" s="40">
        <v>1476390164</v>
      </c>
      <c r="J339" s="40">
        <v>1473970964</v>
      </c>
      <c r="K339" s="55">
        <v>42628.849120370374</v>
      </c>
      <c r="L339" s="55">
        <v>42656.849120370374</v>
      </c>
      <c r="M339" s="40" t="b">
        <v>0</v>
      </c>
      <c r="N339" s="40">
        <v>4</v>
      </c>
      <c r="O339" s="40" t="b">
        <v>1</v>
      </c>
      <c r="P339" s="40" t="s">
        <v>8269</v>
      </c>
      <c r="Q339" s="56" t="s">
        <v>8314</v>
      </c>
      <c r="R339" s="56" t="s">
        <v>8315</v>
      </c>
      <c r="S339" s="40">
        <v>3.25</v>
      </c>
    </row>
    <row r="340" spans="1:19" ht="130.5" x14ac:dyDescent="0.35">
      <c r="A340" s="34">
        <v>3602</v>
      </c>
      <c r="B340" s="30" t="s">
        <v>3601</v>
      </c>
      <c r="C340" s="35" t="s">
        <v>7712</v>
      </c>
      <c r="D340" s="49">
        <v>4000</v>
      </c>
      <c r="E340" s="50">
        <v>4002</v>
      </c>
      <c r="F340" s="34" t="s">
        <v>8218</v>
      </c>
      <c r="G340" s="34" t="s">
        <v>8223</v>
      </c>
      <c r="H340" s="34" t="s">
        <v>8245</v>
      </c>
      <c r="I340" s="34">
        <v>1463520479</v>
      </c>
      <c r="J340" s="34">
        <v>1458336479</v>
      </c>
      <c r="K340" s="51">
        <v>42447.894432870366</v>
      </c>
      <c r="L340" s="51">
        <v>42507.894432870366</v>
      </c>
      <c r="M340" s="34" t="b">
        <v>0</v>
      </c>
      <c r="N340" s="34">
        <v>49</v>
      </c>
      <c r="O340" s="34" t="b">
        <v>1</v>
      </c>
      <c r="P340" s="34" t="s">
        <v>8269</v>
      </c>
      <c r="Q340" s="52" t="s">
        <v>8314</v>
      </c>
      <c r="R340" s="52" t="s">
        <v>8315</v>
      </c>
      <c r="S340" s="34">
        <v>81.67</v>
      </c>
    </row>
    <row r="341" spans="1:19" ht="101.5" x14ac:dyDescent="0.35">
      <c r="A341" s="40">
        <v>3603</v>
      </c>
      <c r="B341" s="31" t="s">
        <v>3602</v>
      </c>
      <c r="C341" s="36" t="s">
        <v>7713</v>
      </c>
      <c r="D341" s="53">
        <v>1500</v>
      </c>
      <c r="E341" s="54">
        <v>2560</v>
      </c>
      <c r="F341" s="40" t="s">
        <v>8218</v>
      </c>
      <c r="G341" s="40" t="s">
        <v>8223</v>
      </c>
      <c r="H341" s="40" t="s">
        <v>8245</v>
      </c>
      <c r="I341" s="40">
        <v>1446759880</v>
      </c>
      <c r="J341" s="40">
        <v>1444164280</v>
      </c>
      <c r="K341" s="55">
        <v>42283.864351851851</v>
      </c>
      <c r="L341" s="55">
        <v>42313.906018518523</v>
      </c>
      <c r="M341" s="40" t="b">
        <v>0</v>
      </c>
      <c r="N341" s="40">
        <v>57</v>
      </c>
      <c r="O341" s="40" t="b">
        <v>1</v>
      </c>
      <c r="P341" s="40" t="s">
        <v>8269</v>
      </c>
      <c r="Q341" s="56" t="s">
        <v>8314</v>
      </c>
      <c r="R341" s="56" t="s">
        <v>8315</v>
      </c>
      <c r="S341" s="40">
        <v>44.91</v>
      </c>
    </row>
    <row r="342" spans="1:19" ht="116" x14ac:dyDescent="0.35">
      <c r="A342" s="34">
        <v>3604</v>
      </c>
      <c r="B342" s="30" t="s">
        <v>3603</v>
      </c>
      <c r="C342" s="35" t="s">
        <v>7714</v>
      </c>
      <c r="D342" s="49">
        <v>3000</v>
      </c>
      <c r="E342" s="50">
        <v>3385</v>
      </c>
      <c r="F342" s="34" t="s">
        <v>8218</v>
      </c>
      <c r="G342" s="34" t="s">
        <v>8223</v>
      </c>
      <c r="H342" s="34" t="s">
        <v>8245</v>
      </c>
      <c r="I342" s="34">
        <v>1461913140</v>
      </c>
      <c r="J342" s="34">
        <v>1461370956</v>
      </c>
      <c r="K342" s="51">
        <v>42483.015694444446</v>
      </c>
      <c r="L342" s="51">
        <v>42489.290972222225</v>
      </c>
      <c r="M342" s="34" t="b">
        <v>0</v>
      </c>
      <c r="N342" s="34">
        <v>69</v>
      </c>
      <c r="O342" s="34" t="b">
        <v>1</v>
      </c>
      <c r="P342" s="34" t="s">
        <v>8269</v>
      </c>
      <c r="Q342" s="52" t="s">
        <v>8314</v>
      </c>
      <c r="R342" s="52" t="s">
        <v>8315</v>
      </c>
      <c r="S342" s="34">
        <v>49.06</v>
      </c>
    </row>
    <row r="343" spans="1:19" ht="87" x14ac:dyDescent="0.35">
      <c r="A343" s="40">
        <v>3613</v>
      </c>
      <c r="B343" s="31" t="s">
        <v>3612</v>
      </c>
      <c r="C343" s="36" t="s">
        <v>7723</v>
      </c>
      <c r="D343" s="53">
        <v>1250</v>
      </c>
      <c r="E343" s="54">
        <v>1250</v>
      </c>
      <c r="F343" s="40" t="s">
        <v>8218</v>
      </c>
      <c r="G343" s="40" t="s">
        <v>8223</v>
      </c>
      <c r="H343" s="40" t="s">
        <v>8245</v>
      </c>
      <c r="I343" s="40">
        <v>1403964574</v>
      </c>
      <c r="J343" s="40">
        <v>1401372574</v>
      </c>
      <c r="K343" s="55">
        <v>41788.58997685185</v>
      </c>
      <c r="L343" s="55">
        <v>41818.58997685185</v>
      </c>
      <c r="M343" s="40" t="b">
        <v>0</v>
      </c>
      <c r="N343" s="40">
        <v>20</v>
      </c>
      <c r="O343" s="40" t="b">
        <v>1</v>
      </c>
      <c r="P343" s="40" t="s">
        <v>8269</v>
      </c>
      <c r="Q343" s="56" t="s">
        <v>8314</v>
      </c>
      <c r="R343" s="56" t="s">
        <v>8315</v>
      </c>
      <c r="S343" s="40">
        <v>62.5</v>
      </c>
    </row>
    <row r="344" spans="1:19" ht="101.5" x14ac:dyDescent="0.35">
      <c r="A344" s="34">
        <v>3614</v>
      </c>
      <c r="B344" s="30" t="s">
        <v>3439</v>
      </c>
      <c r="C344" s="35" t="s">
        <v>7724</v>
      </c>
      <c r="D344" s="49">
        <v>2500</v>
      </c>
      <c r="E344" s="50">
        <v>2520</v>
      </c>
      <c r="F344" s="34" t="s">
        <v>8218</v>
      </c>
      <c r="G344" s="34" t="s">
        <v>8223</v>
      </c>
      <c r="H344" s="34" t="s">
        <v>8245</v>
      </c>
      <c r="I344" s="34">
        <v>1434675616</v>
      </c>
      <c r="J344" s="34">
        <v>1432083616</v>
      </c>
      <c r="K344" s="51">
        <v>42144.041851851856</v>
      </c>
      <c r="L344" s="51">
        <v>42174.041851851856</v>
      </c>
      <c r="M344" s="34" t="b">
        <v>0</v>
      </c>
      <c r="N344" s="34">
        <v>71</v>
      </c>
      <c r="O344" s="34" t="b">
        <v>1</v>
      </c>
      <c r="P344" s="34" t="s">
        <v>8269</v>
      </c>
      <c r="Q344" s="52" t="s">
        <v>8314</v>
      </c>
      <c r="R344" s="52" t="s">
        <v>8315</v>
      </c>
      <c r="S344" s="34">
        <v>35.49</v>
      </c>
    </row>
    <row r="345" spans="1:19" ht="116" x14ac:dyDescent="0.35">
      <c r="A345" s="40">
        <v>3619</v>
      </c>
      <c r="B345" s="31" t="s">
        <v>3617</v>
      </c>
      <c r="C345" s="36" t="s">
        <v>7729</v>
      </c>
      <c r="D345" s="53">
        <v>1000</v>
      </c>
      <c r="E345" s="54">
        <v>1130</v>
      </c>
      <c r="F345" s="40" t="s">
        <v>8218</v>
      </c>
      <c r="G345" s="40" t="s">
        <v>8223</v>
      </c>
      <c r="H345" s="40" t="s">
        <v>8245</v>
      </c>
      <c r="I345" s="40">
        <v>1479592800</v>
      </c>
      <c r="J345" s="40">
        <v>1476760226</v>
      </c>
      <c r="K345" s="55">
        <v>42661.132245370376</v>
      </c>
      <c r="L345" s="55">
        <v>42693.916666666672</v>
      </c>
      <c r="M345" s="40" t="b">
        <v>0</v>
      </c>
      <c r="N345" s="40">
        <v>17</v>
      </c>
      <c r="O345" s="40" t="b">
        <v>1</v>
      </c>
      <c r="P345" s="40" t="s">
        <v>8269</v>
      </c>
      <c r="Q345" s="56" t="s">
        <v>8314</v>
      </c>
      <c r="R345" s="56" t="s">
        <v>8315</v>
      </c>
      <c r="S345" s="40">
        <v>66.47</v>
      </c>
    </row>
    <row r="346" spans="1:19" ht="116" x14ac:dyDescent="0.35">
      <c r="A346" s="34">
        <v>3620</v>
      </c>
      <c r="B346" s="30" t="s">
        <v>3618</v>
      </c>
      <c r="C346" s="35" t="s">
        <v>7730</v>
      </c>
      <c r="D346" s="49">
        <v>10500</v>
      </c>
      <c r="E346" s="50">
        <v>11045</v>
      </c>
      <c r="F346" s="34" t="s">
        <v>8218</v>
      </c>
      <c r="G346" s="34" t="s">
        <v>8223</v>
      </c>
      <c r="H346" s="34" t="s">
        <v>8245</v>
      </c>
      <c r="I346" s="34">
        <v>1425528000</v>
      </c>
      <c r="J346" s="34">
        <v>1422916261</v>
      </c>
      <c r="K346" s="51">
        <v>42037.938206018516</v>
      </c>
      <c r="L346" s="51">
        <v>42068.166666666672</v>
      </c>
      <c r="M346" s="34" t="b">
        <v>0</v>
      </c>
      <c r="N346" s="34">
        <v>197</v>
      </c>
      <c r="O346" s="34" t="b">
        <v>1</v>
      </c>
      <c r="P346" s="34" t="s">
        <v>8269</v>
      </c>
      <c r="Q346" s="52" t="s">
        <v>8314</v>
      </c>
      <c r="R346" s="52" t="s">
        <v>8315</v>
      </c>
      <c r="S346" s="34">
        <v>56.07</v>
      </c>
    </row>
    <row r="347" spans="1:19" ht="116" x14ac:dyDescent="0.35">
      <c r="A347" s="40">
        <v>3621</v>
      </c>
      <c r="B347" s="31" t="s">
        <v>3619</v>
      </c>
      <c r="C347" s="36" t="s">
        <v>7731</v>
      </c>
      <c r="D347" s="53">
        <v>3000</v>
      </c>
      <c r="E347" s="54">
        <v>3292</v>
      </c>
      <c r="F347" s="40" t="s">
        <v>8218</v>
      </c>
      <c r="G347" s="40" t="s">
        <v>8223</v>
      </c>
      <c r="H347" s="40" t="s">
        <v>8245</v>
      </c>
      <c r="I347" s="40">
        <v>1475269200</v>
      </c>
      <c r="J347" s="40">
        <v>1473200844</v>
      </c>
      <c r="K347" s="55">
        <v>42619.935694444444</v>
      </c>
      <c r="L347" s="55">
        <v>42643.875</v>
      </c>
      <c r="M347" s="40" t="b">
        <v>0</v>
      </c>
      <c r="N347" s="40">
        <v>70</v>
      </c>
      <c r="O347" s="40" t="b">
        <v>1</v>
      </c>
      <c r="P347" s="40" t="s">
        <v>8269</v>
      </c>
      <c r="Q347" s="56" t="s">
        <v>8314</v>
      </c>
      <c r="R347" s="56" t="s">
        <v>8315</v>
      </c>
      <c r="S347" s="40">
        <v>47.03</v>
      </c>
    </row>
    <row r="348" spans="1:19" ht="87" x14ac:dyDescent="0.35">
      <c r="A348" s="34">
        <v>3622</v>
      </c>
      <c r="B348" s="30" t="s">
        <v>3620</v>
      </c>
      <c r="C348" s="35" t="s">
        <v>7732</v>
      </c>
      <c r="D348" s="49">
        <v>1000</v>
      </c>
      <c r="E348" s="50">
        <v>1000.99</v>
      </c>
      <c r="F348" s="34" t="s">
        <v>8218</v>
      </c>
      <c r="G348" s="34" t="s">
        <v>8223</v>
      </c>
      <c r="H348" s="34" t="s">
        <v>8245</v>
      </c>
      <c r="I348" s="34">
        <v>1411874580</v>
      </c>
      <c r="J348" s="34">
        <v>1409030371</v>
      </c>
      <c r="K348" s="51">
        <v>41877.221886574072</v>
      </c>
      <c r="L348" s="51">
        <v>41910.140972222223</v>
      </c>
      <c r="M348" s="34" t="b">
        <v>0</v>
      </c>
      <c r="N348" s="34">
        <v>21</v>
      </c>
      <c r="O348" s="34" t="b">
        <v>1</v>
      </c>
      <c r="P348" s="34" t="s">
        <v>8269</v>
      </c>
      <c r="Q348" s="52" t="s">
        <v>8314</v>
      </c>
      <c r="R348" s="52" t="s">
        <v>8315</v>
      </c>
      <c r="S348" s="34">
        <v>47.67</v>
      </c>
    </row>
    <row r="349" spans="1:19" ht="87" x14ac:dyDescent="0.35">
      <c r="A349" s="40">
        <v>3623</v>
      </c>
      <c r="B349" s="31" t="s">
        <v>3621</v>
      </c>
      <c r="C349" s="36" t="s">
        <v>7733</v>
      </c>
      <c r="D349" s="53">
        <v>2500</v>
      </c>
      <c r="E349" s="54">
        <v>3000</v>
      </c>
      <c r="F349" s="40" t="s">
        <v>8218</v>
      </c>
      <c r="G349" s="40" t="s">
        <v>8223</v>
      </c>
      <c r="H349" s="40" t="s">
        <v>8245</v>
      </c>
      <c r="I349" s="40">
        <v>1406358000</v>
      </c>
      <c r="J349" s="40">
        <v>1404841270</v>
      </c>
      <c r="K349" s="55">
        <v>41828.736921296295</v>
      </c>
      <c r="L349" s="55">
        <v>41846.291666666664</v>
      </c>
      <c r="M349" s="40" t="b">
        <v>0</v>
      </c>
      <c r="N349" s="40">
        <v>34</v>
      </c>
      <c r="O349" s="40" t="b">
        <v>1</v>
      </c>
      <c r="P349" s="40" t="s">
        <v>8269</v>
      </c>
      <c r="Q349" s="56" t="s">
        <v>8314</v>
      </c>
      <c r="R349" s="56" t="s">
        <v>8315</v>
      </c>
      <c r="S349" s="40">
        <v>88.24</v>
      </c>
    </row>
    <row r="350" spans="1:19" ht="130.5" x14ac:dyDescent="0.35">
      <c r="A350" s="34">
        <v>3624</v>
      </c>
      <c r="B350" s="30" t="s">
        <v>3622</v>
      </c>
      <c r="C350" s="35" t="s">
        <v>7734</v>
      </c>
      <c r="D350" s="49">
        <v>3000</v>
      </c>
      <c r="E350" s="50">
        <v>3148</v>
      </c>
      <c r="F350" s="34" t="s">
        <v>8218</v>
      </c>
      <c r="G350" s="34" t="s">
        <v>8223</v>
      </c>
      <c r="H350" s="34" t="s">
        <v>8245</v>
      </c>
      <c r="I350" s="34">
        <v>1471977290</v>
      </c>
      <c r="J350" s="34">
        <v>1466793290</v>
      </c>
      <c r="K350" s="51">
        <v>42545.774189814809</v>
      </c>
      <c r="L350" s="51">
        <v>42605.774189814809</v>
      </c>
      <c r="M350" s="34" t="b">
        <v>0</v>
      </c>
      <c r="N350" s="34">
        <v>39</v>
      </c>
      <c r="O350" s="34" t="b">
        <v>1</v>
      </c>
      <c r="P350" s="34" t="s">
        <v>8269</v>
      </c>
      <c r="Q350" s="52" t="s">
        <v>8314</v>
      </c>
      <c r="R350" s="52" t="s">
        <v>8315</v>
      </c>
      <c r="S350" s="34">
        <v>80.72</v>
      </c>
    </row>
    <row r="351" spans="1:19" ht="116" x14ac:dyDescent="0.35">
      <c r="A351" s="40">
        <v>3627</v>
      </c>
      <c r="B351" s="31" t="s">
        <v>3625</v>
      </c>
      <c r="C351" s="36" t="s">
        <v>7737</v>
      </c>
      <c r="D351" s="53">
        <v>2000</v>
      </c>
      <c r="E351" s="54">
        <v>2000</v>
      </c>
      <c r="F351" s="40" t="s">
        <v>8218</v>
      </c>
      <c r="G351" s="40" t="s">
        <v>8223</v>
      </c>
      <c r="H351" s="40" t="s">
        <v>8245</v>
      </c>
      <c r="I351" s="40">
        <v>1463803140</v>
      </c>
      <c r="J351" s="40">
        <v>1459446487</v>
      </c>
      <c r="K351" s="55">
        <v>42460.741747685184</v>
      </c>
      <c r="L351" s="55">
        <v>42511.165972222225</v>
      </c>
      <c r="M351" s="40" t="b">
        <v>0</v>
      </c>
      <c r="N351" s="40">
        <v>29</v>
      </c>
      <c r="O351" s="40" t="b">
        <v>1</v>
      </c>
      <c r="P351" s="40" t="s">
        <v>8269</v>
      </c>
      <c r="Q351" s="56" t="s">
        <v>8314</v>
      </c>
      <c r="R351" s="56" t="s">
        <v>8315</v>
      </c>
      <c r="S351" s="40">
        <v>68.97</v>
      </c>
    </row>
    <row r="352" spans="1:19" ht="72.5" x14ac:dyDescent="0.35">
      <c r="A352" s="34">
        <v>3648</v>
      </c>
      <c r="B352" s="30" t="s">
        <v>3646</v>
      </c>
      <c r="C352" s="35" t="s">
        <v>7758</v>
      </c>
      <c r="D352" s="49">
        <v>40000</v>
      </c>
      <c r="E352" s="50">
        <v>40153</v>
      </c>
      <c r="F352" s="34" t="s">
        <v>8218</v>
      </c>
      <c r="G352" s="34" t="s">
        <v>8223</v>
      </c>
      <c r="H352" s="34" t="s">
        <v>8245</v>
      </c>
      <c r="I352" s="34">
        <v>1412492445</v>
      </c>
      <c r="J352" s="34">
        <v>1409900445</v>
      </c>
      <c r="K352" s="51">
        <v>41887.292187500003</v>
      </c>
      <c r="L352" s="51">
        <v>41917.292187500003</v>
      </c>
      <c r="M352" s="34" t="b">
        <v>0</v>
      </c>
      <c r="N352" s="34">
        <v>73</v>
      </c>
      <c r="O352" s="34" t="b">
        <v>1</v>
      </c>
      <c r="P352" s="34" t="s">
        <v>8269</v>
      </c>
      <c r="Q352" s="52" t="s">
        <v>8314</v>
      </c>
      <c r="R352" s="52" t="s">
        <v>8315</v>
      </c>
      <c r="S352" s="34">
        <v>550.04</v>
      </c>
    </row>
    <row r="353" spans="1:19" ht="87" x14ac:dyDescent="0.35">
      <c r="A353" s="40">
        <v>3651</v>
      </c>
      <c r="B353" s="31" t="s">
        <v>3649</v>
      </c>
      <c r="C353" s="36" t="s">
        <v>7761</v>
      </c>
      <c r="D353" s="53">
        <v>500</v>
      </c>
      <c r="E353" s="54">
        <v>520</v>
      </c>
      <c r="F353" s="40" t="s">
        <v>8218</v>
      </c>
      <c r="G353" s="40" t="s">
        <v>8223</v>
      </c>
      <c r="H353" s="40" t="s">
        <v>8245</v>
      </c>
      <c r="I353" s="40">
        <v>1407686340</v>
      </c>
      <c r="J353" s="40">
        <v>1404833442</v>
      </c>
      <c r="K353" s="55">
        <v>41828.646319444444</v>
      </c>
      <c r="L353" s="55">
        <v>41861.665972222225</v>
      </c>
      <c r="M353" s="40" t="b">
        <v>0</v>
      </c>
      <c r="N353" s="40">
        <v>9</v>
      </c>
      <c r="O353" s="40" t="b">
        <v>1</v>
      </c>
      <c r="P353" s="40" t="s">
        <v>8269</v>
      </c>
      <c r="Q353" s="56" t="s">
        <v>8314</v>
      </c>
      <c r="R353" s="56" t="s">
        <v>8315</v>
      </c>
      <c r="S353" s="40">
        <v>57.78</v>
      </c>
    </row>
    <row r="354" spans="1:19" ht="116" x14ac:dyDescent="0.35">
      <c r="A354" s="34">
        <v>3655</v>
      </c>
      <c r="B354" s="30" t="s">
        <v>3652</v>
      </c>
      <c r="C354" s="35" t="s">
        <v>7765</v>
      </c>
      <c r="D354" s="49">
        <v>5000</v>
      </c>
      <c r="E354" s="50">
        <v>5813</v>
      </c>
      <c r="F354" s="34" t="s">
        <v>8218</v>
      </c>
      <c r="G354" s="34" t="s">
        <v>8223</v>
      </c>
      <c r="H354" s="34" t="s">
        <v>8245</v>
      </c>
      <c r="I354" s="34">
        <v>1437202740</v>
      </c>
      <c r="J354" s="34">
        <v>1434654998</v>
      </c>
      <c r="K354" s="51">
        <v>42173.803217592591</v>
      </c>
      <c r="L354" s="51">
        <v>42203.290972222225</v>
      </c>
      <c r="M354" s="34" t="b">
        <v>0</v>
      </c>
      <c r="N354" s="34">
        <v>79</v>
      </c>
      <c r="O354" s="34" t="b">
        <v>1</v>
      </c>
      <c r="P354" s="34" t="s">
        <v>8269</v>
      </c>
      <c r="Q354" s="52" t="s">
        <v>8314</v>
      </c>
      <c r="R354" s="52" t="s">
        <v>8315</v>
      </c>
      <c r="S354" s="34">
        <v>73.58</v>
      </c>
    </row>
    <row r="355" spans="1:19" ht="58" x14ac:dyDescent="0.35">
      <c r="A355" s="40">
        <v>3658</v>
      </c>
      <c r="B355" s="31" t="s">
        <v>3655</v>
      </c>
      <c r="C355" s="36" t="s">
        <v>7768</v>
      </c>
      <c r="D355" s="53">
        <v>1500</v>
      </c>
      <c r="E355" s="54">
        <v>1510</v>
      </c>
      <c r="F355" s="40" t="s">
        <v>8218</v>
      </c>
      <c r="G355" s="40" t="s">
        <v>8223</v>
      </c>
      <c r="H355" s="40" t="s">
        <v>8245</v>
      </c>
      <c r="I355" s="40">
        <v>1404273540</v>
      </c>
      <c r="J355" s="40">
        <v>1400272580</v>
      </c>
      <c r="K355" s="55">
        <v>41775.858564814815</v>
      </c>
      <c r="L355" s="55">
        <v>41822.165972222225</v>
      </c>
      <c r="M355" s="40" t="b">
        <v>0</v>
      </c>
      <c r="N355" s="40">
        <v>20</v>
      </c>
      <c r="O355" s="40" t="b">
        <v>1</v>
      </c>
      <c r="P355" s="40" t="s">
        <v>8269</v>
      </c>
      <c r="Q355" s="56" t="s">
        <v>8314</v>
      </c>
      <c r="R355" s="56" t="s">
        <v>8315</v>
      </c>
      <c r="S355" s="40">
        <v>75.5</v>
      </c>
    </row>
    <row r="356" spans="1:19" ht="87" x14ac:dyDescent="0.35">
      <c r="A356" s="34">
        <v>3659</v>
      </c>
      <c r="B356" s="30" t="s">
        <v>3656</v>
      </c>
      <c r="C356" s="35" t="s">
        <v>7769</v>
      </c>
      <c r="D356" s="49">
        <v>3000</v>
      </c>
      <c r="E356" s="50">
        <v>3061</v>
      </c>
      <c r="F356" s="34" t="s">
        <v>8218</v>
      </c>
      <c r="G356" s="34" t="s">
        <v>8223</v>
      </c>
      <c r="H356" s="34" t="s">
        <v>8245</v>
      </c>
      <c r="I356" s="34">
        <v>1426775940</v>
      </c>
      <c r="J356" s="34">
        <v>1424414350</v>
      </c>
      <c r="K356" s="51">
        <v>42055.277199074073</v>
      </c>
      <c r="L356" s="51">
        <v>42082.610416666663</v>
      </c>
      <c r="M356" s="34" t="b">
        <v>0</v>
      </c>
      <c r="N356" s="34">
        <v>13</v>
      </c>
      <c r="O356" s="34" t="b">
        <v>1</v>
      </c>
      <c r="P356" s="34" t="s">
        <v>8269</v>
      </c>
      <c r="Q356" s="52" t="s">
        <v>8314</v>
      </c>
      <c r="R356" s="52" t="s">
        <v>8315</v>
      </c>
      <c r="S356" s="34">
        <v>235.46</v>
      </c>
    </row>
    <row r="357" spans="1:19" ht="101.5" x14ac:dyDescent="0.35">
      <c r="A357" s="40">
        <v>3661</v>
      </c>
      <c r="B357" s="31" t="s">
        <v>3658</v>
      </c>
      <c r="C357" s="36" t="s">
        <v>7771</v>
      </c>
      <c r="D357" s="53">
        <v>3000</v>
      </c>
      <c r="E357" s="54">
        <v>3330</v>
      </c>
      <c r="F357" s="40" t="s">
        <v>8218</v>
      </c>
      <c r="G357" s="40" t="s">
        <v>8223</v>
      </c>
      <c r="H357" s="40" t="s">
        <v>8245</v>
      </c>
      <c r="I357" s="40">
        <v>1460260800</v>
      </c>
      <c r="J357" s="40">
        <v>1458336672</v>
      </c>
      <c r="K357" s="55">
        <v>42447.896666666667</v>
      </c>
      <c r="L357" s="55">
        <v>42470.166666666672</v>
      </c>
      <c r="M357" s="40" t="b">
        <v>0</v>
      </c>
      <c r="N357" s="40">
        <v>36</v>
      </c>
      <c r="O357" s="40" t="b">
        <v>1</v>
      </c>
      <c r="P357" s="40" t="s">
        <v>8269</v>
      </c>
      <c r="Q357" s="56" t="s">
        <v>8314</v>
      </c>
      <c r="R357" s="56" t="s">
        <v>8315</v>
      </c>
      <c r="S357" s="40">
        <v>92.5</v>
      </c>
    </row>
    <row r="358" spans="1:19" ht="116" x14ac:dyDescent="0.35">
      <c r="A358" s="34">
        <v>3664</v>
      </c>
      <c r="B358" s="30" t="s">
        <v>3661</v>
      </c>
      <c r="C358" s="35" t="s">
        <v>7774</v>
      </c>
      <c r="D358" s="49">
        <v>800</v>
      </c>
      <c r="E358" s="50">
        <v>875</v>
      </c>
      <c r="F358" s="34" t="s">
        <v>8218</v>
      </c>
      <c r="G358" s="34" t="s">
        <v>8223</v>
      </c>
      <c r="H358" s="34" t="s">
        <v>8245</v>
      </c>
      <c r="I358" s="34">
        <v>1466056689</v>
      </c>
      <c r="J358" s="34">
        <v>1464847089</v>
      </c>
      <c r="K358" s="51">
        <v>42523.248715277776</v>
      </c>
      <c r="L358" s="51">
        <v>42537.248715277776</v>
      </c>
      <c r="M358" s="34" t="b">
        <v>0</v>
      </c>
      <c r="N358" s="34">
        <v>19</v>
      </c>
      <c r="O358" s="34" t="b">
        <v>1</v>
      </c>
      <c r="P358" s="34" t="s">
        <v>8269</v>
      </c>
      <c r="Q358" s="52" t="s">
        <v>8314</v>
      </c>
      <c r="R358" s="52" t="s">
        <v>8315</v>
      </c>
      <c r="S358" s="34">
        <v>46.05</v>
      </c>
    </row>
    <row r="359" spans="1:19" ht="58" x14ac:dyDescent="0.35">
      <c r="A359" s="40">
        <v>3666</v>
      </c>
      <c r="B359" s="31" t="s">
        <v>3663</v>
      </c>
      <c r="C359" s="36" t="s">
        <v>7776</v>
      </c>
      <c r="D359" s="53">
        <v>1200</v>
      </c>
      <c r="E359" s="54">
        <v>1200</v>
      </c>
      <c r="F359" s="40" t="s">
        <v>8218</v>
      </c>
      <c r="G359" s="40" t="s">
        <v>8223</v>
      </c>
      <c r="H359" s="40" t="s">
        <v>8245</v>
      </c>
      <c r="I359" s="40">
        <v>1406185200</v>
      </c>
      <c r="J359" s="40">
        <v>1404337382</v>
      </c>
      <c r="K359" s="55">
        <v>41822.90488425926</v>
      </c>
      <c r="L359" s="55">
        <v>41844.291666666664</v>
      </c>
      <c r="M359" s="40" t="b">
        <v>0</v>
      </c>
      <c r="N359" s="40">
        <v>38</v>
      </c>
      <c r="O359" s="40" t="b">
        <v>1</v>
      </c>
      <c r="P359" s="40" t="s">
        <v>8269</v>
      </c>
      <c r="Q359" s="56" t="s">
        <v>8314</v>
      </c>
      <c r="R359" s="56" t="s">
        <v>8315</v>
      </c>
      <c r="S359" s="40">
        <v>31.58</v>
      </c>
    </row>
    <row r="360" spans="1:19" ht="116" x14ac:dyDescent="0.35">
      <c r="A360" s="34">
        <v>3668</v>
      </c>
      <c r="B360" s="30" t="s">
        <v>3665</v>
      </c>
      <c r="C360" s="35" t="s">
        <v>7778</v>
      </c>
      <c r="D360" s="49">
        <v>1000</v>
      </c>
      <c r="E360" s="50">
        <v>1035</v>
      </c>
      <c r="F360" s="34" t="s">
        <v>8218</v>
      </c>
      <c r="G360" s="34" t="s">
        <v>8223</v>
      </c>
      <c r="H360" s="34" t="s">
        <v>8245</v>
      </c>
      <c r="I360" s="34">
        <v>1437676380</v>
      </c>
      <c r="J360" s="34">
        <v>1435670452</v>
      </c>
      <c r="K360" s="51">
        <v>42185.556157407409</v>
      </c>
      <c r="L360" s="51">
        <v>42208.772916666669</v>
      </c>
      <c r="M360" s="34" t="b">
        <v>0</v>
      </c>
      <c r="N360" s="34">
        <v>28</v>
      </c>
      <c r="O360" s="34" t="b">
        <v>1</v>
      </c>
      <c r="P360" s="34" t="s">
        <v>8269</v>
      </c>
      <c r="Q360" s="52" t="s">
        <v>8314</v>
      </c>
      <c r="R360" s="52" t="s">
        <v>8315</v>
      </c>
      <c r="S360" s="34">
        <v>36.96</v>
      </c>
    </row>
    <row r="361" spans="1:19" ht="101.5" x14ac:dyDescent="0.35">
      <c r="A361" s="40">
        <v>3671</v>
      </c>
      <c r="B361" s="31" t="s">
        <v>3668</v>
      </c>
      <c r="C361" s="36" t="s">
        <v>7781</v>
      </c>
      <c r="D361" s="53">
        <v>3500</v>
      </c>
      <c r="E361" s="54">
        <v>3530</v>
      </c>
      <c r="F361" s="40" t="s">
        <v>8218</v>
      </c>
      <c r="G361" s="40" t="s">
        <v>8223</v>
      </c>
      <c r="H361" s="40" t="s">
        <v>8245</v>
      </c>
      <c r="I361" s="40">
        <v>1405915140</v>
      </c>
      <c r="J361" s="40">
        <v>1404140667</v>
      </c>
      <c r="K361" s="55">
        <v>41820.62809027778</v>
      </c>
      <c r="L361" s="55">
        <v>41841.165972222225</v>
      </c>
      <c r="M361" s="40" t="b">
        <v>0</v>
      </c>
      <c r="N361" s="40">
        <v>40</v>
      </c>
      <c r="O361" s="40" t="b">
        <v>1</v>
      </c>
      <c r="P361" s="40" t="s">
        <v>8269</v>
      </c>
      <c r="Q361" s="56" t="s">
        <v>8314</v>
      </c>
      <c r="R361" s="56" t="s">
        <v>8315</v>
      </c>
      <c r="S361" s="40">
        <v>88.25</v>
      </c>
    </row>
    <row r="362" spans="1:19" ht="116" x14ac:dyDescent="0.35">
      <c r="A362" s="34">
        <v>3676</v>
      </c>
      <c r="B362" s="30" t="s">
        <v>3673</v>
      </c>
      <c r="C362" s="35" t="s">
        <v>7786</v>
      </c>
      <c r="D362" s="49">
        <v>800</v>
      </c>
      <c r="E362" s="50">
        <v>1030</v>
      </c>
      <c r="F362" s="34" t="s">
        <v>8218</v>
      </c>
      <c r="G362" s="34" t="s">
        <v>8223</v>
      </c>
      <c r="H362" s="34" t="s">
        <v>8245</v>
      </c>
      <c r="I362" s="34">
        <v>1410550484</v>
      </c>
      <c r="J362" s="34">
        <v>1408995284</v>
      </c>
      <c r="K362" s="51">
        <v>41876.815787037034</v>
      </c>
      <c r="L362" s="51">
        <v>41894.815787037034</v>
      </c>
      <c r="M362" s="34" t="b">
        <v>0</v>
      </c>
      <c r="N362" s="34">
        <v>16</v>
      </c>
      <c r="O362" s="34" t="b">
        <v>1</v>
      </c>
      <c r="P362" s="34" t="s">
        <v>8269</v>
      </c>
      <c r="Q362" s="52" t="s">
        <v>8314</v>
      </c>
      <c r="R362" s="52" t="s">
        <v>8315</v>
      </c>
      <c r="S362" s="34">
        <v>64.38</v>
      </c>
    </row>
    <row r="363" spans="1:19" ht="87" x14ac:dyDescent="0.35">
      <c r="A363" s="40">
        <v>3677</v>
      </c>
      <c r="B363" s="31" t="s">
        <v>3674</v>
      </c>
      <c r="C363" s="36" t="s">
        <v>7787</v>
      </c>
      <c r="D363" s="53">
        <v>12000</v>
      </c>
      <c r="E363" s="54">
        <v>12348.5</v>
      </c>
      <c r="F363" s="40" t="s">
        <v>8218</v>
      </c>
      <c r="G363" s="40" t="s">
        <v>8223</v>
      </c>
      <c r="H363" s="40" t="s">
        <v>8245</v>
      </c>
      <c r="I363" s="40">
        <v>1404359940</v>
      </c>
      <c r="J363" s="40">
        <v>1402580818</v>
      </c>
      <c r="K363" s="55">
        <v>41802.574282407404</v>
      </c>
      <c r="L363" s="55">
        <v>41823.165972222225</v>
      </c>
      <c r="M363" s="40" t="b">
        <v>0</v>
      </c>
      <c r="N363" s="40">
        <v>199</v>
      </c>
      <c r="O363" s="40" t="b">
        <v>1</v>
      </c>
      <c r="P363" s="40" t="s">
        <v>8269</v>
      </c>
      <c r="Q363" s="56" t="s">
        <v>8314</v>
      </c>
      <c r="R363" s="56" t="s">
        <v>8315</v>
      </c>
      <c r="S363" s="40">
        <v>62.05</v>
      </c>
    </row>
    <row r="364" spans="1:19" ht="116" x14ac:dyDescent="0.35">
      <c r="A364" s="34">
        <v>3679</v>
      </c>
      <c r="B364" s="30" t="s">
        <v>3676</v>
      </c>
      <c r="C364" s="35" t="s">
        <v>7789</v>
      </c>
      <c r="D364" s="49">
        <v>2000</v>
      </c>
      <c r="E364" s="50">
        <v>2202</v>
      </c>
      <c r="F364" s="34" t="s">
        <v>8218</v>
      </c>
      <c r="G364" s="34" t="s">
        <v>8223</v>
      </c>
      <c r="H364" s="34" t="s">
        <v>8245</v>
      </c>
      <c r="I364" s="34">
        <v>1404190740</v>
      </c>
      <c r="J364" s="34">
        <v>1401214581</v>
      </c>
      <c r="K364" s="51">
        <v>41786.761354166665</v>
      </c>
      <c r="L364" s="51">
        <v>41821.207638888889</v>
      </c>
      <c r="M364" s="34" t="b">
        <v>0</v>
      </c>
      <c r="N364" s="34">
        <v>30</v>
      </c>
      <c r="O364" s="34" t="b">
        <v>1</v>
      </c>
      <c r="P364" s="34" t="s">
        <v>8269</v>
      </c>
      <c r="Q364" s="52" t="s">
        <v>8314</v>
      </c>
      <c r="R364" s="52" t="s">
        <v>8315</v>
      </c>
      <c r="S364" s="34">
        <v>73.400000000000006</v>
      </c>
    </row>
    <row r="365" spans="1:19" ht="87" x14ac:dyDescent="0.35">
      <c r="A365" s="40">
        <v>3680</v>
      </c>
      <c r="B365" s="31" t="s">
        <v>3677</v>
      </c>
      <c r="C365" s="36" t="s">
        <v>7790</v>
      </c>
      <c r="D365" s="53">
        <v>3000</v>
      </c>
      <c r="E365" s="54">
        <v>3383</v>
      </c>
      <c r="F365" s="40" t="s">
        <v>8218</v>
      </c>
      <c r="G365" s="40" t="s">
        <v>8223</v>
      </c>
      <c r="H365" s="40" t="s">
        <v>8245</v>
      </c>
      <c r="I365" s="40">
        <v>1475664834</v>
      </c>
      <c r="J365" s="40">
        <v>1473850434</v>
      </c>
      <c r="K365" s="55">
        <v>42627.454097222217</v>
      </c>
      <c r="L365" s="55">
        <v>42648.454097222217</v>
      </c>
      <c r="M365" s="40" t="b">
        <v>0</v>
      </c>
      <c r="N365" s="40">
        <v>34</v>
      </c>
      <c r="O365" s="40" t="b">
        <v>1</v>
      </c>
      <c r="P365" s="40" t="s">
        <v>8269</v>
      </c>
      <c r="Q365" s="56" t="s">
        <v>8314</v>
      </c>
      <c r="R365" s="56" t="s">
        <v>8315</v>
      </c>
      <c r="S365" s="40">
        <v>99.5</v>
      </c>
    </row>
    <row r="366" spans="1:19" ht="130.5" x14ac:dyDescent="0.35">
      <c r="A366" s="34">
        <v>3681</v>
      </c>
      <c r="B366" s="30" t="s">
        <v>3678</v>
      </c>
      <c r="C366" s="35" t="s">
        <v>7791</v>
      </c>
      <c r="D366" s="49">
        <v>1000</v>
      </c>
      <c r="E366" s="50">
        <v>1119</v>
      </c>
      <c r="F366" s="34" t="s">
        <v>8218</v>
      </c>
      <c r="G366" s="34" t="s">
        <v>8223</v>
      </c>
      <c r="H366" s="34" t="s">
        <v>8245</v>
      </c>
      <c r="I366" s="34">
        <v>1452872290</v>
      </c>
      <c r="J366" s="34">
        <v>1452008290</v>
      </c>
      <c r="K366" s="51">
        <v>42374.651504629626</v>
      </c>
      <c r="L366" s="51">
        <v>42384.651504629626</v>
      </c>
      <c r="M366" s="34" t="b">
        <v>0</v>
      </c>
      <c r="N366" s="34">
        <v>18</v>
      </c>
      <c r="O366" s="34" t="b">
        <v>1</v>
      </c>
      <c r="P366" s="34" t="s">
        <v>8269</v>
      </c>
      <c r="Q366" s="52" t="s">
        <v>8314</v>
      </c>
      <c r="R366" s="52" t="s">
        <v>8315</v>
      </c>
      <c r="S366" s="34">
        <v>62.17</v>
      </c>
    </row>
    <row r="367" spans="1:19" ht="116" x14ac:dyDescent="0.35">
      <c r="A367" s="40">
        <v>3682</v>
      </c>
      <c r="B367" s="31" t="s">
        <v>3679</v>
      </c>
      <c r="C367" s="36" t="s">
        <v>7792</v>
      </c>
      <c r="D367" s="53">
        <v>3000</v>
      </c>
      <c r="E367" s="54">
        <v>4176</v>
      </c>
      <c r="F367" s="40" t="s">
        <v>8218</v>
      </c>
      <c r="G367" s="40" t="s">
        <v>8223</v>
      </c>
      <c r="H367" s="40" t="s">
        <v>8245</v>
      </c>
      <c r="I367" s="40">
        <v>1402901940</v>
      </c>
      <c r="J367" s="40">
        <v>1399998418</v>
      </c>
      <c r="K367" s="55">
        <v>41772.685393518521</v>
      </c>
      <c r="L367" s="55">
        <v>41806.290972222225</v>
      </c>
      <c r="M367" s="40" t="b">
        <v>0</v>
      </c>
      <c r="N367" s="40">
        <v>67</v>
      </c>
      <c r="O367" s="40" t="b">
        <v>1</v>
      </c>
      <c r="P367" s="40" t="s">
        <v>8269</v>
      </c>
      <c r="Q367" s="56" t="s">
        <v>8314</v>
      </c>
      <c r="R367" s="56" t="s">
        <v>8315</v>
      </c>
      <c r="S367" s="40">
        <v>62.33</v>
      </c>
    </row>
    <row r="368" spans="1:19" ht="87" x14ac:dyDescent="0.35">
      <c r="A368" s="34">
        <v>3683</v>
      </c>
      <c r="B368" s="30" t="s">
        <v>3680</v>
      </c>
      <c r="C368" s="35" t="s">
        <v>7793</v>
      </c>
      <c r="D368" s="49">
        <v>3500</v>
      </c>
      <c r="E368" s="50">
        <v>3880</v>
      </c>
      <c r="F368" s="34" t="s">
        <v>8218</v>
      </c>
      <c r="G368" s="34" t="s">
        <v>8223</v>
      </c>
      <c r="H368" s="34" t="s">
        <v>8245</v>
      </c>
      <c r="I368" s="34">
        <v>1476931696</v>
      </c>
      <c r="J368" s="34">
        <v>1474339696</v>
      </c>
      <c r="K368" s="51">
        <v>42633.116851851853</v>
      </c>
      <c r="L368" s="51">
        <v>42663.116851851853</v>
      </c>
      <c r="M368" s="34" t="b">
        <v>0</v>
      </c>
      <c r="N368" s="34">
        <v>66</v>
      </c>
      <c r="O368" s="34" t="b">
        <v>1</v>
      </c>
      <c r="P368" s="34" t="s">
        <v>8269</v>
      </c>
      <c r="Q368" s="52" t="s">
        <v>8314</v>
      </c>
      <c r="R368" s="52" t="s">
        <v>8315</v>
      </c>
      <c r="S368" s="34">
        <v>58.79</v>
      </c>
    </row>
    <row r="369" spans="1:19" ht="116" x14ac:dyDescent="0.35">
      <c r="A369" s="40">
        <v>3684</v>
      </c>
      <c r="B369" s="31" t="s">
        <v>3681</v>
      </c>
      <c r="C369" s="36" t="s">
        <v>7794</v>
      </c>
      <c r="D369" s="53">
        <v>750</v>
      </c>
      <c r="E369" s="54">
        <v>1043</v>
      </c>
      <c r="F369" s="40" t="s">
        <v>8218</v>
      </c>
      <c r="G369" s="40" t="s">
        <v>8223</v>
      </c>
      <c r="H369" s="40" t="s">
        <v>8245</v>
      </c>
      <c r="I369" s="40">
        <v>1441167586</v>
      </c>
      <c r="J369" s="40">
        <v>1438575586</v>
      </c>
      <c r="K369" s="55">
        <v>42219.180393518516</v>
      </c>
      <c r="L369" s="55">
        <v>42249.180393518516</v>
      </c>
      <c r="M369" s="40" t="b">
        <v>0</v>
      </c>
      <c r="N369" s="40">
        <v>23</v>
      </c>
      <c r="O369" s="40" t="b">
        <v>1</v>
      </c>
      <c r="P369" s="40" t="s">
        <v>8269</v>
      </c>
      <c r="Q369" s="56" t="s">
        <v>8314</v>
      </c>
      <c r="R369" s="56" t="s">
        <v>8315</v>
      </c>
      <c r="S369" s="40">
        <v>45.35</v>
      </c>
    </row>
    <row r="370" spans="1:19" ht="116" x14ac:dyDescent="0.35">
      <c r="A370" s="34">
        <v>3685</v>
      </c>
      <c r="B370" s="30" t="s">
        <v>3682</v>
      </c>
      <c r="C370" s="35" t="s">
        <v>7795</v>
      </c>
      <c r="D370" s="49">
        <v>5000</v>
      </c>
      <c r="E370" s="50">
        <v>5285</v>
      </c>
      <c r="F370" s="34" t="s">
        <v>8218</v>
      </c>
      <c r="G370" s="34" t="s">
        <v>8223</v>
      </c>
      <c r="H370" s="34" t="s">
        <v>8245</v>
      </c>
      <c r="I370" s="34">
        <v>1400533200</v>
      </c>
      <c r="J370" s="34">
        <v>1398348859</v>
      </c>
      <c r="K370" s="51">
        <v>41753.593275462961</v>
      </c>
      <c r="L370" s="51">
        <v>41778.875</v>
      </c>
      <c r="M370" s="34" t="b">
        <v>0</v>
      </c>
      <c r="N370" s="34">
        <v>126</v>
      </c>
      <c r="O370" s="34" t="b">
        <v>1</v>
      </c>
      <c r="P370" s="34" t="s">
        <v>8269</v>
      </c>
      <c r="Q370" s="52" t="s">
        <v>8314</v>
      </c>
      <c r="R370" s="52" t="s">
        <v>8315</v>
      </c>
      <c r="S370" s="34">
        <v>41.94</v>
      </c>
    </row>
    <row r="371" spans="1:19" ht="101.5" x14ac:dyDescent="0.35">
      <c r="A371" s="40">
        <v>3686</v>
      </c>
      <c r="B371" s="31" t="s">
        <v>3683</v>
      </c>
      <c r="C371" s="36" t="s">
        <v>7796</v>
      </c>
      <c r="D371" s="53">
        <v>350</v>
      </c>
      <c r="E371" s="54">
        <v>355</v>
      </c>
      <c r="F371" s="40" t="s">
        <v>8218</v>
      </c>
      <c r="G371" s="40" t="s">
        <v>8223</v>
      </c>
      <c r="H371" s="40" t="s">
        <v>8245</v>
      </c>
      <c r="I371" s="40">
        <v>1440820740</v>
      </c>
      <c r="J371" s="40">
        <v>1439567660</v>
      </c>
      <c r="K371" s="55">
        <v>42230.662731481483</v>
      </c>
      <c r="L371" s="55">
        <v>42245.165972222225</v>
      </c>
      <c r="M371" s="40" t="b">
        <v>0</v>
      </c>
      <c r="N371" s="40">
        <v>6</v>
      </c>
      <c r="O371" s="40" t="b">
        <v>1</v>
      </c>
      <c r="P371" s="40" t="s">
        <v>8269</v>
      </c>
      <c r="Q371" s="56" t="s">
        <v>8314</v>
      </c>
      <c r="R371" s="56" t="s">
        <v>8315</v>
      </c>
      <c r="S371" s="40">
        <v>59.17</v>
      </c>
    </row>
    <row r="372" spans="1:19" ht="116" x14ac:dyDescent="0.35">
      <c r="A372" s="34">
        <v>3687</v>
      </c>
      <c r="B372" s="30" t="s">
        <v>3684</v>
      </c>
      <c r="C372" s="35" t="s">
        <v>7797</v>
      </c>
      <c r="D372" s="49">
        <v>5000</v>
      </c>
      <c r="E372" s="50">
        <v>5012.25</v>
      </c>
      <c r="F372" s="34" t="s">
        <v>8218</v>
      </c>
      <c r="G372" s="34" t="s">
        <v>8223</v>
      </c>
      <c r="H372" s="34" t="s">
        <v>8245</v>
      </c>
      <c r="I372" s="34">
        <v>1403846055</v>
      </c>
      <c r="J372" s="34">
        <v>1401254055</v>
      </c>
      <c r="K372" s="51">
        <v>41787.218229166669</v>
      </c>
      <c r="L372" s="51">
        <v>41817.218229166669</v>
      </c>
      <c r="M372" s="34" t="b">
        <v>0</v>
      </c>
      <c r="N372" s="34">
        <v>25</v>
      </c>
      <c r="O372" s="34" t="b">
        <v>1</v>
      </c>
      <c r="P372" s="34" t="s">
        <v>8269</v>
      </c>
      <c r="Q372" s="52" t="s">
        <v>8314</v>
      </c>
      <c r="R372" s="52" t="s">
        <v>8315</v>
      </c>
      <c r="S372" s="34">
        <v>200.49</v>
      </c>
    </row>
    <row r="373" spans="1:19" ht="116" x14ac:dyDescent="0.35">
      <c r="A373" s="40">
        <v>3689</v>
      </c>
      <c r="B373" s="31" t="s">
        <v>3686</v>
      </c>
      <c r="C373" s="36" t="s">
        <v>7799</v>
      </c>
      <c r="D373" s="53">
        <v>3000</v>
      </c>
      <c r="E373" s="54">
        <v>3550</v>
      </c>
      <c r="F373" s="40" t="s">
        <v>8218</v>
      </c>
      <c r="G373" s="40" t="s">
        <v>8223</v>
      </c>
      <c r="H373" s="40" t="s">
        <v>8245</v>
      </c>
      <c r="I373" s="40">
        <v>1434925500</v>
      </c>
      <c r="J373" s="40">
        <v>1432410639</v>
      </c>
      <c r="K373" s="55">
        <v>42147.826840277776</v>
      </c>
      <c r="L373" s="55">
        <v>42176.934027777781</v>
      </c>
      <c r="M373" s="40" t="b">
        <v>0</v>
      </c>
      <c r="N373" s="40">
        <v>62</v>
      </c>
      <c r="O373" s="40" t="b">
        <v>1</v>
      </c>
      <c r="P373" s="40" t="s">
        <v>8269</v>
      </c>
      <c r="Q373" s="56" t="s">
        <v>8314</v>
      </c>
      <c r="R373" s="56" t="s">
        <v>8315</v>
      </c>
      <c r="S373" s="40">
        <v>57.26</v>
      </c>
    </row>
    <row r="374" spans="1:19" ht="101.5" x14ac:dyDescent="0.35">
      <c r="A374" s="34">
        <v>3690</v>
      </c>
      <c r="B374" s="30" t="s">
        <v>3687</v>
      </c>
      <c r="C374" s="35" t="s">
        <v>7800</v>
      </c>
      <c r="D374" s="49">
        <v>1500</v>
      </c>
      <c r="E374" s="50">
        <v>1800</v>
      </c>
      <c r="F374" s="34" t="s">
        <v>8218</v>
      </c>
      <c r="G374" s="34" t="s">
        <v>8223</v>
      </c>
      <c r="H374" s="34" t="s">
        <v>8245</v>
      </c>
      <c r="I374" s="34">
        <v>1417101683</v>
      </c>
      <c r="J374" s="34">
        <v>1414506083</v>
      </c>
      <c r="K374" s="51">
        <v>41940.598182870373</v>
      </c>
      <c r="L374" s="51">
        <v>41970.639849537038</v>
      </c>
      <c r="M374" s="34" t="b">
        <v>0</v>
      </c>
      <c r="N374" s="34">
        <v>31</v>
      </c>
      <c r="O374" s="34" t="b">
        <v>1</v>
      </c>
      <c r="P374" s="34" t="s">
        <v>8269</v>
      </c>
      <c r="Q374" s="52" t="s">
        <v>8314</v>
      </c>
      <c r="R374" s="52" t="s">
        <v>8315</v>
      </c>
      <c r="S374" s="34">
        <v>58.06</v>
      </c>
    </row>
    <row r="375" spans="1:19" ht="87" x14ac:dyDescent="0.35">
      <c r="A375" s="40">
        <v>3691</v>
      </c>
      <c r="B375" s="31" t="s">
        <v>3688</v>
      </c>
      <c r="C375" s="36" t="s">
        <v>7801</v>
      </c>
      <c r="D375" s="53">
        <v>40000</v>
      </c>
      <c r="E375" s="54">
        <v>51184</v>
      </c>
      <c r="F375" s="40" t="s">
        <v>8218</v>
      </c>
      <c r="G375" s="40" t="s">
        <v>8223</v>
      </c>
      <c r="H375" s="40" t="s">
        <v>8245</v>
      </c>
      <c r="I375" s="40">
        <v>1425272340</v>
      </c>
      <c r="J375" s="40">
        <v>1421426929</v>
      </c>
      <c r="K375" s="55">
        <v>42020.700567129628</v>
      </c>
      <c r="L375" s="55">
        <v>42065.207638888889</v>
      </c>
      <c r="M375" s="40" t="b">
        <v>0</v>
      </c>
      <c r="N375" s="40">
        <v>274</v>
      </c>
      <c r="O375" s="40" t="b">
        <v>1</v>
      </c>
      <c r="P375" s="40" t="s">
        <v>8269</v>
      </c>
      <c r="Q375" s="56" t="s">
        <v>8314</v>
      </c>
      <c r="R375" s="56" t="s">
        <v>8315</v>
      </c>
      <c r="S375" s="40">
        <v>186.8</v>
      </c>
    </row>
    <row r="376" spans="1:19" ht="72.5" x14ac:dyDescent="0.35">
      <c r="A376" s="34">
        <v>3692</v>
      </c>
      <c r="B376" s="30" t="s">
        <v>3689</v>
      </c>
      <c r="C376" s="35" t="s">
        <v>7802</v>
      </c>
      <c r="D376" s="49">
        <v>1000</v>
      </c>
      <c r="E376" s="50">
        <v>1260</v>
      </c>
      <c r="F376" s="34" t="s">
        <v>8218</v>
      </c>
      <c r="G376" s="34" t="s">
        <v>8223</v>
      </c>
      <c r="H376" s="34" t="s">
        <v>8245</v>
      </c>
      <c r="I376" s="34">
        <v>1411084800</v>
      </c>
      <c r="J376" s="34">
        <v>1410304179</v>
      </c>
      <c r="K376" s="51">
        <v>41891.96503472222</v>
      </c>
      <c r="L376" s="51">
        <v>41901</v>
      </c>
      <c r="M376" s="34" t="b">
        <v>0</v>
      </c>
      <c r="N376" s="34">
        <v>17</v>
      </c>
      <c r="O376" s="34" t="b">
        <v>1</v>
      </c>
      <c r="P376" s="34" t="s">
        <v>8269</v>
      </c>
      <c r="Q376" s="52" t="s">
        <v>8314</v>
      </c>
      <c r="R376" s="52" t="s">
        <v>8315</v>
      </c>
      <c r="S376" s="34">
        <v>74.12</v>
      </c>
    </row>
    <row r="377" spans="1:19" ht="101.5" x14ac:dyDescent="0.35">
      <c r="A377" s="40">
        <v>3694</v>
      </c>
      <c r="B377" s="31" t="s">
        <v>3691</v>
      </c>
      <c r="C377" s="36" t="s">
        <v>7804</v>
      </c>
      <c r="D377" s="53">
        <v>3500</v>
      </c>
      <c r="E377" s="54">
        <v>3760</v>
      </c>
      <c r="F377" s="40" t="s">
        <v>8218</v>
      </c>
      <c r="G377" s="40" t="s">
        <v>8223</v>
      </c>
      <c r="H377" s="40" t="s">
        <v>8245</v>
      </c>
      <c r="I377" s="40">
        <v>1465178400</v>
      </c>
      <c r="J377" s="40">
        <v>1461985967</v>
      </c>
      <c r="K377" s="55">
        <v>42490.133877314816</v>
      </c>
      <c r="L377" s="55">
        <v>42527.083333333328</v>
      </c>
      <c r="M377" s="40" t="b">
        <v>0</v>
      </c>
      <c r="N377" s="40">
        <v>60</v>
      </c>
      <c r="O377" s="40" t="b">
        <v>1</v>
      </c>
      <c r="P377" s="40" t="s">
        <v>8269</v>
      </c>
      <c r="Q377" s="56" t="s">
        <v>8314</v>
      </c>
      <c r="R377" s="56" t="s">
        <v>8315</v>
      </c>
      <c r="S377" s="40">
        <v>62.67</v>
      </c>
    </row>
    <row r="378" spans="1:19" ht="130.5" x14ac:dyDescent="0.35">
      <c r="A378" s="34">
        <v>3695</v>
      </c>
      <c r="B378" s="30" t="s">
        <v>3692</v>
      </c>
      <c r="C378" s="35" t="s">
        <v>7805</v>
      </c>
      <c r="D378" s="49">
        <v>4000</v>
      </c>
      <c r="E378" s="50">
        <v>4005</v>
      </c>
      <c r="F378" s="34" t="s">
        <v>8218</v>
      </c>
      <c r="G378" s="34" t="s">
        <v>8223</v>
      </c>
      <c r="H378" s="34" t="s">
        <v>8245</v>
      </c>
      <c r="I378" s="34">
        <v>1421009610</v>
      </c>
      <c r="J378" s="34">
        <v>1419281610</v>
      </c>
      <c r="K378" s="51">
        <v>41995.870486111111</v>
      </c>
      <c r="L378" s="51">
        <v>42015.870486111111</v>
      </c>
      <c r="M378" s="34" t="b">
        <v>0</v>
      </c>
      <c r="N378" s="34">
        <v>33</v>
      </c>
      <c r="O378" s="34" t="b">
        <v>1</v>
      </c>
      <c r="P378" s="34" t="s">
        <v>8269</v>
      </c>
      <c r="Q378" s="52" t="s">
        <v>8314</v>
      </c>
      <c r="R378" s="52" t="s">
        <v>8315</v>
      </c>
      <c r="S378" s="34">
        <v>121.36</v>
      </c>
    </row>
    <row r="379" spans="1:19" ht="87" x14ac:dyDescent="0.35">
      <c r="A379" s="40">
        <v>3698</v>
      </c>
      <c r="B379" s="31" t="s">
        <v>3695</v>
      </c>
      <c r="C379" s="36" t="s">
        <v>7808</v>
      </c>
      <c r="D379" s="53">
        <v>5000</v>
      </c>
      <c r="E379" s="54">
        <v>5526</v>
      </c>
      <c r="F379" s="40" t="s">
        <v>8218</v>
      </c>
      <c r="G379" s="40" t="s">
        <v>8223</v>
      </c>
      <c r="H379" s="40" t="s">
        <v>8245</v>
      </c>
      <c r="I379" s="40">
        <v>1456946487</v>
      </c>
      <c r="J379" s="40">
        <v>1454354487</v>
      </c>
      <c r="K379" s="55">
        <v>42401.806562500002</v>
      </c>
      <c r="L379" s="55">
        <v>42431.806562500002</v>
      </c>
      <c r="M379" s="40" t="b">
        <v>0</v>
      </c>
      <c r="N379" s="40">
        <v>136</v>
      </c>
      <c r="O379" s="40" t="b">
        <v>1</v>
      </c>
      <c r="P379" s="40" t="s">
        <v>8269</v>
      </c>
      <c r="Q379" s="56" t="s">
        <v>8314</v>
      </c>
      <c r="R379" s="56" t="s">
        <v>8315</v>
      </c>
      <c r="S379" s="40">
        <v>40.630000000000003</v>
      </c>
    </row>
    <row r="380" spans="1:19" ht="116" x14ac:dyDescent="0.35">
      <c r="A380" s="34">
        <v>3699</v>
      </c>
      <c r="B380" s="30" t="s">
        <v>3696</v>
      </c>
      <c r="C380" s="35" t="s">
        <v>7809</v>
      </c>
      <c r="D380" s="49">
        <v>2500</v>
      </c>
      <c r="E380" s="50">
        <v>2520</v>
      </c>
      <c r="F380" s="34" t="s">
        <v>8218</v>
      </c>
      <c r="G380" s="34" t="s">
        <v>8223</v>
      </c>
      <c r="H380" s="34" t="s">
        <v>8245</v>
      </c>
      <c r="I380" s="34">
        <v>1413383216</v>
      </c>
      <c r="J380" s="34">
        <v>1410791216</v>
      </c>
      <c r="K380" s="51">
        <v>41897.602037037039</v>
      </c>
      <c r="L380" s="51">
        <v>41927.602037037039</v>
      </c>
      <c r="M380" s="34" t="b">
        <v>0</v>
      </c>
      <c r="N380" s="34">
        <v>40</v>
      </c>
      <c r="O380" s="34" t="b">
        <v>1</v>
      </c>
      <c r="P380" s="34" t="s">
        <v>8269</v>
      </c>
      <c r="Q380" s="52" t="s">
        <v>8314</v>
      </c>
      <c r="R380" s="52" t="s">
        <v>8315</v>
      </c>
      <c r="S380" s="34">
        <v>63</v>
      </c>
    </row>
    <row r="381" spans="1:19" ht="58" x14ac:dyDescent="0.35">
      <c r="A381" s="40">
        <v>3700</v>
      </c>
      <c r="B381" s="31" t="s">
        <v>3697</v>
      </c>
      <c r="C381" s="36" t="s">
        <v>7810</v>
      </c>
      <c r="D381" s="53">
        <v>500</v>
      </c>
      <c r="E381" s="54">
        <v>606</v>
      </c>
      <c r="F381" s="40" t="s">
        <v>8218</v>
      </c>
      <c r="G381" s="40" t="s">
        <v>8223</v>
      </c>
      <c r="H381" s="40" t="s">
        <v>8245</v>
      </c>
      <c r="I381" s="40">
        <v>1412092800</v>
      </c>
      <c r="J381" s="40">
        <v>1409493800</v>
      </c>
      <c r="K381" s="55">
        <v>41882.585648148146</v>
      </c>
      <c r="L381" s="55">
        <v>41912.666666666664</v>
      </c>
      <c r="M381" s="40" t="b">
        <v>0</v>
      </c>
      <c r="N381" s="40">
        <v>18</v>
      </c>
      <c r="O381" s="40" t="b">
        <v>1</v>
      </c>
      <c r="P381" s="40" t="s">
        <v>8269</v>
      </c>
      <c r="Q381" s="56" t="s">
        <v>8314</v>
      </c>
      <c r="R381" s="56" t="s">
        <v>8315</v>
      </c>
      <c r="S381" s="40">
        <v>33.67</v>
      </c>
    </row>
    <row r="382" spans="1:19" ht="101.5" x14ac:dyDescent="0.35">
      <c r="A382" s="34">
        <v>3703</v>
      </c>
      <c r="B382" s="30" t="s">
        <v>3700</v>
      </c>
      <c r="C382" s="35" t="s">
        <v>7813</v>
      </c>
      <c r="D382" s="49">
        <v>1050</v>
      </c>
      <c r="E382" s="50">
        <v>1296</v>
      </c>
      <c r="F382" s="34" t="s">
        <v>8218</v>
      </c>
      <c r="G382" s="34" t="s">
        <v>8223</v>
      </c>
      <c r="H382" s="34" t="s">
        <v>8245</v>
      </c>
      <c r="I382" s="34">
        <v>1471071540</v>
      </c>
      <c r="J382" s="34">
        <v>1467720388</v>
      </c>
      <c r="K382" s="51">
        <v>42556.504490740743</v>
      </c>
      <c r="L382" s="51">
        <v>42595.290972222225</v>
      </c>
      <c r="M382" s="34" t="b">
        <v>0</v>
      </c>
      <c r="N382" s="34">
        <v>30</v>
      </c>
      <c r="O382" s="34" t="b">
        <v>1</v>
      </c>
      <c r="P382" s="34" t="s">
        <v>8269</v>
      </c>
      <c r="Q382" s="52" t="s">
        <v>8314</v>
      </c>
      <c r="R382" s="52" t="s">
        <v>8315</v>
      </c>
      <c r="S382" s="34">
        <v>43.2</v>
      </c>
    </row>
    <row r="383" spans="1:19" ht="101.5" x14ac:dyDescent="0.35">
      <c r="A383" s="40">
        <v>3705</v>
      </c>
      <c r="B383" s="31" t="s">
        <v>3702</v>
      </c>
      <c r="C383" s="36" t="s">
        <v>7815</v>
      </c>
      <c r="D383" s="53">
        <v>2827</v>
      </c>
      <c r="E383" s="54">
        <v>2925</v>
      </c>
      <c r="F383" s="40" t="s">
        <v>8218</v>
      </c>
      <c r="G383" s="40" t="s">
        <v>8223</v>
      </c>
      <c r="H383" s="40" t="s">
        <v>8245</v>
      </c>
      <c r="I383" s="40">
        <v>1403546400</v>
      </c>
      <c r="J383" s="40">
        <v>1401714114</v>
      </c>
      <c r="K383" s="55">
        <v>41792.542986111112</v>
      </c>
      <c r="L383" s="55">
        <v>41813.75</v>
      </c>
      <c r="M383" s="40" t="b">
        <v>0</v>
      </c>
      <c r="N383" s="40">
        <v>35</v>
      </c>
      <c r="O383" s="40" t="b">
        <v>1</v>
      </c>
      <c r="P383" s="40" t="s">
        <v>8269</v>
      </c>
      <c r="Q383" s="56" t="s">
        <v>8314</v>
      </c>
      <c r="R383" s="56" t="s">
        <v>8315</v>
      </c>
      <c r="S383" s="40">
        <v>83.57</v>
      </c>
    </row>
    <row r="384" spans="1:19" ht="87" x14ac:dyDescent="0.35">
      <c r="A384" s="34">
        <v>3706</v>
      </c>
      <c r="B384" s="30" t="s">
        <v>3703</v>
      </c>
      <c r="C384" s="35" t="s">
        <v>7816</v>
      </c>
      <c r="D384" s="49">
        <v>1500</v>
      </c>
      <c r="E384" s="50">
        <v>1820</v>
      </c>
      <c r="F384" s="34" t="s">
        <v>8218</v>
      </c>
      <c r="G384" s="34" t="s">
        <v>8223</v>
      </c>
      <c r="H384" s="34" t="s">
        <v>8245</v>
      </c>
      <c r="I384" s="34">
        <v>1410558949</v>
      </c>
      <c r="J384" s="34">
        <v>1409262949</v>
      </c>
      <c r="K384" s="51">
        <v>41879.913761574076</v>
      </c>
      <c r="L384" s="51">
        <v>41894.913761574076</v>
      </c>
      <c r="M384" s="34" t="b">
        <v>0</v>
      </c>
      <c r="N384" s="34">
        <v>13</v>
      </c>
      <c r="O384" s="34" t="b">
        <v>1</v>
      </c>
      <c r="P384" s="34" t="s">
        <v>8269</v>
      </c>
      <c r="Q384" s="52" t="s">
        <v>8314</v>
      </c>
      <c r="R384" s="52" t="s">
        <v>8315</v>
      </c>
      <c r="S384" s="34">
        <v>140</v>
      </c>
    </row>
    <row r="385" spans="1:19" ht="87" x14ac:dyDescent="0.35">
      <c r="A385" s="40">
        <v>3707</v>
      </c>
      <c r="B385" s="31" t="s">
        <v>3704</v>
      </c>
      <c r="C385" s="36" t="s">
        <v>7817</v>
      </c>
      <c r="D385" s="53">
        <v>1000</v>
      </c>
      <c r="E385" s="54">
        <v>1860</v>
      </c>
      <c r="F385" s="40" t="s">
        <v>8218</v>
      </c>
      <c r="G385" s="40" t="s">
        <v>8223</v>
      </c>
      <c r="H385" s="40" t="s">
        <v>8245</v>
      </c>
      <c r="I385" s="40">
        <v>1469165160</v>
      </c>
      <c r="J385" s="40">
        <v>1467335378</v>
      </c>
      <c r="K385" s="55">
        <v>42552.048356481479</v>
      </c>
      <c r="L385" s="55">
        <v>42573.226388888885</v>
      </c>
      <c r="M385" s="40" t="b">
        <v>0</v>
      </c>
      <c r="N385" s="40">
        <v>23</v>
      </c>
      <c r="O385" s="40" t="b">
        <v>1</v>
      </c>
      <c r="P385" s="40" t="s">
        <v>8269</v>
      </c>
      <c r="Q385" s="56" t="s">
        <v>8314</v>
      </c>
      <c r="R385" s="56" t="s">
        <v>8315</v>
      </c>
      <c r="S385" s="40">
        <v>80.87</v>
      </c>
    </row>
    <row r="386" spans="1:19" ht="116" x14ac:dyDescent="0.35">
      <c r="A386" s="34">
        <v>3708</v>
      </c>
      <c r="B386" s="30" t="s">
        <v>3705</v>
      </c>
      <c r="C386" s="35" t="s">
        <v>7818</v>
      </c>
      <c r="D386" s="49">
        <v>700</v>
      </c>
      <c r="E386" s="50">
        <v>2100</v>
      </c>
      <c r="F386" s="34" t="s">
        <v>8218</v>
      </c>
      <c r="G386" s="34" t="s">
        <v>8223</v>
      </c>
      <c r="H386" s="34" t="s">
        <v>8245</v>
      </c>
      <c r="I386" s="34">
        <v>1404444286</v>
      </c>
      <c r="J386" s="34">
        <v>1403234686</v>
      </c>
      <c r="K386" s="51">
        <v>41810.142199074071</v>
      </c>
      <c r="L386" s="51">
        <v>41824.142199074071</v>
      </c>
      <c r="M386" s="34" t="b">
        <v>0</v>
      </c>
      <c r="N386" s="34">
        <v>39</v>
      </c>
      <c r="O386" s="34" t="b">
        <v>1</v>
      </c>
      <c r="P386" s="34" t="s">
        <v>8269</v>
      </c>
      <c r="Q386" s="52" t="s">
        <v>8314</v>
      </c>
      <c r="R386" s="52" t="s">
        <v>8315</v>
      </c>
      <c r="S386" s="34">
        <v>53.85</v>
      </c>
    </row>
    <row r="387" spans="1:19" ht="72.5" x14ac:dyDescent="0.35">
      <c r="A387" s="40">
        <v>3710</v>
      </c>
      <c r="B387" s="31" t="s">
        <v>3707</v>
      </c>
      <c r="C387" s="36" t="s">
        <v>7820</v>
      </c>
      <c r="D387" s="53">
        <v>1300</v>
      </c>
      <c r="E387" s="54">
        <v>1835</v>
      </c>
      <c r="F387" s="40" t="s">
        <v>8218</v>
      </c>
      <c r="G387" s="40" t="s">
        <v>8223</v>
      </c>
      <c r="H387" s="40" t="s">
        <v>8245</v>
      </c>
      <c r="I387" s="40">
        <v>1428068988</v>
      </c>
      <c r="J387" s="40">
        <v>1425908988</v>
      </c>
      <c r="K387" s="55">
        <v>42072.576249999998</v>
      </c>
      <c r="L387" s="55">
        <v>42097.576249999998</v>
      </c>
      <c r="M387" s="40" t="b">
        <v>0</v>
      </c>
      <c r="N387" s="40">
        <v>27</v>
      </c>
      <c r="O387" s="40" t="b">
        <v>1</v>
      </c>
      <c r="P387" s="40" t="s">
        <v>8269</v>
      </c>
      <c r="Q387" s="56" t="s">
        <v>8314</v>
      </c>
      <c r="R387" s="56" t="s">
        <v>8315</v>
      </c>
      <c r="S387" s="40">
        <v>67.959999999999994</v>
      </c>
    </row>
    <row r="388" spans="1:19" ht="72.5" x14ac:dyDescent="0.35">
      <c r="A388" s="34">
        <v>3711</v>
      </c>
      <c r="B388" s="30" t="s">
        <v>3708</v>
      </c>
      <c r="C388" s="35" t="s">
        <v>7821</v>
      </c>
      <c r="D388" s="49">
        <v>500</v>
      </c>
      <c r="E388" s="50">
        <v>570</v>
      </c>
      <c r="F388" s="34" t="s">
        <v>8218</v>
      </c>
      <c r="G388" s="34" t="s">
        <v>8223</v>
      </c>
      <c r="H388" s="34" t="s">
        <v>8245</v>
      </c>
      <c r="I388" s="34">
        <v>1402848000</v>
      </c>
      <c r="J388" s="34">
        <v>1400606573</v>
      </c>
      <c r="K388" s="51">
        <v>41779.724224537036</v>
      </c>
      <c r="L388" s="51">
        <v>41805.666666666664</v>
      </c>
      <c r="M388" s="34" t="b">
        <v>0</v>
      </c>
      <c r="N388" s="34">
        <v>21</v>
      </c>
      <c r="O388" s="34" t="b">
        <v>1</v>
      </c>
      <c r="P388" s="34" t="s">
        <v>8269</v>
      </c>
      <c r="Q388" s="52" t="s">
        <v>8314</v>
      </c>
      <c r="R388" s="52" t="s">
        <v>8315</v>
      </c>
      <c r="S388" s="34">
        <v>27.14</v>
      </c>
    </row>
    <row r="389" spans="1:19" ht="116" x14ac:dyDescent="0.35">
      <c r="A389" s="40">
        <v>3712</v>
      </c>
      <c r="B389" s="31" t="s">
        <v>3709</v>
      </c>
      <c r="C389" s="36" t="s">
        <v>7822</v>
      </c>
      <c r="D389" s="53">
        <v>7500</v>
      </c>
      <c r="E389" s="54">
        <v>11530</v>
      </c>
      <c r="F389" s="40" t="s">
        <v>8218</v>
      </c>
      <c r="G389" s="40" t="s">
        <v>8223</v>
      </c>
      <c r="H389" s="40" t="s">
        <v>8245</v>
      </c>
      <c r="I389" s="40">
        <v>1433055540</v>
      </c>
      <c r="J389" s="40">
        <v>1431230867</v>
      </c>
      <c r="K389" s="55">
        <v>42134.172071759262</v>
      </c>
      <c r="L389" s="55">
        <v>42155.290972222225</v>
      </c>
      <c r="M389" s="40" t="b">
        <v>0</v>
      </c>
      <c r="N389" s="40">
        <v>104</v>
      </c>
      <c r="O389" s="40" t="b">
        <v>1</v>
      </c>
      <c r="P389" s="40" t="s">
        <v>8269</v>
      </c>
      <c r="Q389" s="56" t="s">
        <v>8314</v>
      </c>
      <c r="R389" s="56" t="s">
        <v>8315</v>
      </c>
      <c r="S389" s="40">
        <v>110.87</v>
      </c>
    </row>
    <row r="390" spans="1:19" ht="101.5" x14ac:dyDescent="0.35">
      <c r="A390" s="34">
        <v>3713</v>
      </c>
      <c r="B390" s="30" t="s">
        <v>3710</v>
      </c>
      <c r="C390" s="35" t="s">
        <v>7823</v>
      </c>
      <c r="D390" s="49">
        <v>2000</v>
      </c>
      <c r="E390" s="50">
        <v>2030</v>
      </c>
      <c r="F390" s="34" t="s">
        <v>8218</v>
      </c>
      <c r="G390" s="34" t="s">
        <v>8223</v>
      </c>
      <c r="H390" s="34" t="s">
        <v>8245</v>
      </c>
      <c r="I390" s="34">
        <v>1465062166</v>
      </c>
      <c r="J390" s="34">
        <v>1463334166</v>
      </c>
      <c r="K390" s="51">
        <v>42505.738032407404</v>
      </c>
      <c r="L390" s="51">
        <v>42525.738032407404</v>
      </c>
      <c r="M390" s="34" t="b">
        <v>0</v>
      </c>
      <c r="N390" s="34">
        <v>19</v>
      </c>
      <c r="O390" s="34" t="b">
        <v>1</v>
      </c>
      <c r="P390" s="34" t="s">
        <v>8269</v>
      </c>
      <c r="Q390" s="52" t="s">
        <v>8314</v>
      </c>
      <c r="R390" s="52" t="s">
        <v>8315</v>
      </c>
      <c r="S390" s="34">
        <v>106.84</v>
      </c>
    </row>
    <row r="391" spans="1:19" ht="116" x14ac:dyDescent="0.35">
      <c r="A391" s="40">
        <v>3714</v>
      </c>
      <c r="B391" s="31" t="s">
        <v>3711</v>
      </c>
      <c r="C391" s="36" t="s">
        <v>7824</v>
      </c>
      <c r="D391" s="53">
        <v>10000</v>
      </c>
      <c r="E391" s="54">
        <v>10235</v>
      </c>
      <c r="F391" s="40" t="s">
        <v>8218</v>
      </c>
      <c r="G391" s="40" t="s">
        <v>8223</v>
      </c>
      <c r="H391" s="40" t="s">
        <v>8245</v>
      </c>
      <c r="I391" s="40">
        <v>1432612740</v>
      </c>
      <c r="J391" s="40">
        <v>1429881667</v>
      </c>
      <c r="K391" s="55">
        <v>42118.556331018524</v>
      </c>
      <c r="L391" s="55">
        <v>42150.165972222225</v>
      </c>
      <c r="M391" s="40" t="b">
        <v>0</v>
      </c>
      <c r="N391" s="40">
        <v>97</v>
      </c>
      <c r="O391" s="40" t="b">
        <v>1</v>
      </c>
      <c r="P391" s="40" t="s">
        <v>8269</v>
      </c>
      <c r="Q391" s="56" t="s">
        <v>8314</v>
      </c>
      <c r="R391" s="56" t="s">
        <v>8315</v>
      </c>
      <c r="S391" s="40">
        <v>105.52</v>
      </c>
    </row>
    <row r="392" spans="1:19" ht="101.5" x14ac:dyDescent="0.35">
      <c r="A392" s="34">
        <v>3716</v>
      </c>
      <c r="B392" s="30" t="s">
        <v>3713</v>
      </c>
      <c r="C392" s="35" t="s">
        <v>7826</v>
      </c>
      <c r="D392" s="49">
        <v>800</v>
      </c>
      <c r="E392" s="50">
        <v>1246</v>
      </c>
      <c r="F392" s="34" t="s">
        <v>8218</v>
      </c>
      <c r="G392" s="34" t="s">
        <v>8223</v>
      </c>
      <c r="H392" s="34" t="s">
        <v>8245</v>
      </c>
      <c r="I392" s="34">
        <v>1453411109</v>
      </c>
      <c r="J392" s="34">
        <v>1450819109</v>
      </c>
      <c r="K392" s="51">
        <v>42360.887835648144</v>
      </c>
      <c r="L392" s="51">
        <v>42390.887835648144</v>
      </c>
      <c r="M392" s="34" t="b">
        <v>0</v>
      </c>
      <c r="N392" s="34">
        <v>24</v>
      </c>
      <c r="O392" s="34" t="b">
        <v>1</v>
      </c>
      <c r="P392" s="34" t="s">
        <v>8269</v>
      </c>
      <c r="Q392" s="52" t="s">
        <v>8314</v>
      </c>
      <c r="R392" s="52" t="s">
        <v>8315</v>
      </c>
      <c r="S392" s="34">
        <v>51.92</v>
      </c>
    </row>
    <row r="393" spans="1:19" ht="58" x14ac:dyDescent="0.35">
      <c r="A393" s="40">
        <v>3720</v>
      </c>
      <c r="B393" s="31" t="s">
        <v>3717</v>
      </c>
      <c r="C393" s="36" t="s">
        <v>7830</v>
      </c>
      <c r="D393" s="53">
        <v>3300</v>
      </c>
      <c r="E393" s="54">
        <v>3449</v>
      </c>
      <c r="F393" s="40" t="s">
        <v>8218</v>
      </c>
      <c r="G393" s="40" t="s">
        <v>8223</v>
      </c>
      <c r="H393" s="40" t="s">
        <v>8245</v>
      </c>
      <c r="I393" s="40">
        <v>1435881006</v>
      </c>
      <c r="J393" s="40">
        <v>1433980206</v>
      </c>
      <c r="K393" s="55">
        <v>42165.993125000001</v>
      </c>
      <c r="L393" s="55">
        <v>42187.993125000001</v>
      </c>
      <c r="M393" s="40" t="b">
        <v>0</v>
      </c>
      <c r="N393" s="40">
        <v>40</v>
      </c>
      <c r="O393" s="40" t="b">
        <v>1</v>
      </c>
      <c r="P393" s="40" t="s">
        <v>8269</v>
      </c>
      <c r="Q393" s="56" t="s">
        <v>8314</v>
      </c>
      <c r="R393" s="56" t="s">
        <v>8315</v>
      </c>
      <c r="S393" s="40">
        <v>86.23</v>
      </c>
    </row>
    <row r="394" spans="1:19" ht="116" x14ac:dyDescent="0.35">
      <c r="A394" s="34">
        <v>3721</v>
      </c>
      <c r="B394" s="30" t="s">
        <v>3718</v>
      </c>
      <c r="C394" s="35" t="s">
        <v>7831</v>
      </c>
      <c r="D394" s="49">
        <v>5000</v>
      </c>
      <c r="E394" s="50">
        <v>5040</v>
      </c>
      <c r="F394" s="34" t="s">
        <v>8218</v>
      </c>
      <c r="G394" s="34" t="s">
        <v>8223</v>
      </c>
      <c r="H394" s="34" t="s">
        <v>8245</v>
      </c>
      <c r="I394" s="34">
        <v>1415230084</v>
      </c>
      <c r="J394" s="34">
        <v>1413412084</v>
      </c>
      <c r="K394" s="51">
        <v>41927.936157407406</v>
      </c>
      <c r="L394" s="51">
        <v>41948.977824074071</v>
      </c>
      <c r="M394" s="34" t="b">
        <v>0</v>
      </c>
      <c r="N394" s="34">
        <v>44</v>
      </c>
      <c r="O394" s="34" t="b">
        <v>1</v>
      </c>
      <c r="P394" s="34" t="s">
        <v>8269</v>
      </c>
      <c r="Q394" s="52" t="s">
        <v>8314</v>
      </c>
      <c r="R394" s="52" t="s">
        <v>8315</v>
      </c>
      <c r="S394" s="34">
        <v>114.55</v>
      </c>
    </row>
    <row r="395" spans="1:19" ht="101.5" x14ac:dyDescent="0.35">
      <c r="A395" s="40">
        <v>3726</v>
      </c>
      <c r="B395" s="31" t="s">
        <v>3723</v>
      </c>
      <c r="C395" s="36" t="s">
        <v>7836</v>
      </c>
      <c r="D395" s="53">
        <v>850</v>
      </c>
      <c r="E395" s="54">
        <v>2879</v>
      </c>
      <c r="F395" s="40" t="s">
        <v>8218</v>
      </c>
      <c r="G395" s="40" t="s">
        <v>8223</v>
      </c>
      <c r="H395" s="40" t="s">
        <v>8245</v>
      </c>
      <c r="I395" s="40">
        <v>1461963600</v>
      </c>
      <c r="J395" s="40">
        <v>1459567371</v>
      </c>
      <c r="K395" s="55">
        <v>42462.140868055561</v>
      </c>
      <c r="L395" s="55">
        <v>42489.875</v>
      </c>
      <c r="M395" s="40" t="b">
        <v>0</v>
      </c>
      <c r="N395" s="40">
        <v>46</v>
      </c>
      <c r="O395" s="40" t="b">
        <v>1</v>
      </c>
      <c r="P395" s="40" t="s">
        <v>8269</v>
      </c>
      <c r="Q395" s="56" t="s">
        <v>8314</v>
      </c>
      <c r="R395" s="56" t="s">
        <v>8315</v>
      </c>
      <c r="S395" s="40">
        <v>62.59</v>
      </c>
    </row>
    <row r="396" spans="1:19" ht="87" x14ac:dyDescent="0.35">
      <c r="A396" s="34">
        <v>3727</v>
      </c>
      <c r="B396" s="30" t="s">
        <v>3724</v>
      </c>
      <c r="C396" s="35" t="s">
        <v>7837</v>
      </c>
      <c r="D396" s="49">
        <v>2000</v>
      </c>
      <c r="E396" s="50">
        <v>2015</v>
      </c>
      <c r="F396" s="34" t="s">
        <v>8218</v>
      </c>
      <c r="G396" s="34" t="s">
        <v>8223</v>
      </c>
      <c r="H396" s="34" t="s">
        <v>8245</v>
      </c>
      <c r="I396" s="34">
        <v>1476939300</v>
      </c>
      <c r="J396" s="34">
        <v>1474273294</v>
      </c>
      <c r="K396" s="51">
        <v>42632.348310185189</v>
      </c>
      <c r="L396" s="51">
        <v>42663.204861111109</v>
      </c>
      <c r="M396" s="34" t="b">
        <v>0</v>
      </c>
      <c r="N396" s="34">
        <v>33</v>
      </c>
      <c r="O396" s="34" t="b">
        <v>1</v>
      </c>
      <c r="P396" s="34" t="s">
        <v>8269</v>
      </c>
      <c r="Q396" s="52" t="s">
        <v>8314</v>
      </c>
      <c r="R396" s="52" t="s">
        <v>8315</v>
      </c>
      <c r="S396" s="34">
        <v>61.06</v>
      </c>
    </row>
    <row r="397" spans="1:19" ht="101.5" x14ac:dyDescent="0.35">
      <c r="A397" s="40">
        <v>3810</v>
      </c>
      <c r="B397" s="31" t="s">
        <v>3807</v>
      </c>
      <c r="C397" s="36" t="s">
        <v>7920</v>
      </c>
      <c r="D397" s="53">
        <v>1500</v>
      </c>
      <c r="E397" s="54">
        <v>1826</v>
      </c>
      <c r="F397" s="40" t="s">
        <v>8218</v>
      </c>
      <c r="G397" s="40" t="s">
        <v>8223</v>
      </c>
      <c r="H397" s="40" t="s">
        <v>8245</v>
      </c>
      <c r="I397" s="40">
        <v>1426965758</v>
      </c>
      <c r="J397" s="40">
        <v>1424377358</v>
      </c>
      <c r="K397" s="55">
        <v>42054.849050925928</v>
      </c>
      <c r="L397" s="55">
        <v>42084.807384259257</v>
      </c>
      <c r="M397" s="40" t="b">
        <v>0</v>
      </c>
      <c r="N397" s="40">
        <v>26</v>
      </c>
      <c r="O397" s="40" t="b">
        <v>1</v>
      </c>
      <c r="P397" s="40" t="s">
        <v>8269</v>
      </c>
      <c r="Q397" s="56" t="s">
        <v>8314</v>
      </c>
      <c r="R397" s="56" t="s">
        <v>8315</v>
      </c>
      <c r="S397" s="40">
        <v>70.23</v>
      </c>
    </row>
    <row r="398" spans="1:19" ht="116" x14ac:dyDescent="0.35">
      <c r="A398" s="34">
        <v>3813</v>
      </c>
      <c r="B398" s="30" t="s">
        <v>3810</v>
      </c>
      <c r="C398" s="35" t="s">
        <v>7923</v>
      </c>
      <c r="D398" s="49">
        <v>2100</v>
      </c>
      <c r="E398" s="50">
        <v>2119.9899999999998</v>
      </c>
      <c r="F398" s="34" t="s">
        <v>8218</v>
      </c>
      <c r="G398" s="34" t="s">
        <v>8223</v>
      </c>
      <c r="H398" s="34" t="s">
        <v>8245</v>
      </c>
      <c r="I398" s="34">
        <v>1465940580</v>
      </c>
      <c r="J398" s="34">
        <v>1462603021</v>
      </c>
      <c r="K398" s="51">
        <v>42497.275706018518</v>
      </c>
      <c r="L398" s="51">
        <v>42535.904861111107</v>
      </c>
      <c r="M398" s="34" t="b">
        <v>0</v>
      </c>
      <c r="N398" s="34">
        <v>27</v>
      </c>
      <c r="O398" s="34" t="b">
        <v>1</v>
      </c>
      <c r="P398" s="34" t="s">
        <v>8269</v>
      </c>
      <c r="Q398" s="52" t="s">
        <v>8314</v>
      </c>
      <c r="R398" s="52" t="s">
        <v>8315</v>
      </c>
      <c r="S398" s="34">
        <v>78.52</v>
      </c>
    </row>
    <row r="399" spans="1:19" ht="101.5" x14ac:dyDescent="0.35">
      <c r="A399" s="40">
        <v>3814</v>
      </c>
      <c r="B399" s="31" t="s">
        <v>3811</v>
      </c>
      <c r="C399" s="36" t="s">
        <v>7924</v>
      </c>
      <c r="D399" s="53">
        <v>1500</v>
      </c>
      <c r="E399" s="54">
        <v>2102</v>
      </c>
      <c r="F399" s="40" t="s">
        <v>8218</v>
      </c>
      <c r="G399" s="40" t="s">
        <v>8223</v>
      </c>
      <c r="H399" s="40" t="s">
        <v>8245</v>
      </c>
      <c r="I399" s="40">
        <v>1427860740</v>
      </c>
      <c r="J399" s="40">
        <v>1424727712</v>
      </c>
      <c r="K399" s="55">
        <v>42058.904074074075</v>
      </c>
      <c r="L399" s="55">
        <v>42095.165972222225</v>
      </c>
      <c r="M399" s="40" t="b">
        <v>0</v>
      </c>
      <c r="N399" s="40">
        <v>34</v>
      </c>
      <c r="O399" s="40" t="b">
        <v>1</v>
      </c>
      <c r="P399" s="40" t="s">
        <v>8269</v>
      </c>
      <c r="Q399" s="56" t="s">
        <v>8314</v>
      </c>
      <c r="R399" s="56" t="s">
        <v>8315</v>
      </c>
      <c r="S399" s="40">
        <v>61.82</v>
      </c>
    </row>
    <row r="400" spans="1:19" ht="116" x14ac:dyDescent="0.35">
      <c r="A400" s="34">
        <v>3816</v>
      </c>
      <c r="B400" s="30" t="s">
        <v>3813</v>
      </c>
      <c r="C400" s="35" t="s">
        <v>7926</v>
      </c>
      <c r="D400" s="49">
        <v>1500</v>
      </c>
      <c r="E400" s="50">
        <v>1788.57</v>
      </c>
      <c r="F400" s="34" t="s">
        <v>8218</v>
      </c>
      <c r="G400" s="34" t="s">
        <v>8223</v>
      </c>
      <c r="H400" s="34" t="s">
        <v>8245</v>
      </c>
      <c r="I400" s="34">
        <v>1405614823</v>
      </c>
      <c r="J400" s="34">
        <v>1403022823</v>
      </c>
      <c r="K400" s="51">
        <v>41807.690081018518</v>
      </c>
      <c r="L400" s="51">
        <v>41837.690081018518</v>
      </c>
      <c r="M400" s="34" t="b">
        <v>0</v>
      </c>
      <c r="N400" s="34">
        <v>37</v>
      </c>
      <c r="O400" s="34" t="b">
        <v>1</v>
      </c>
      <c r="P400" s="34" t="s">
        <v>8269</v>
      </c>
      <c r="Q400" s="52" t="s">
        <v>8314</v>
      </c>
      <c r="R400" s="52" t="s">
        <v>8315</v>
      </c>
      <c r="S400" s="34">
        <v>48.34</v>
      </c>
    </row>
    <row r="401" spans="1:19" ht="116" x14ac:dyDescent="0.35">
      <c r="A401" s="40">
        <v>3817</v>
      </c>
      <c r="B401" s="31" t="s">
        <v>3814</v>
      </c>
      <c r="C401" s="36" t="s">
        <v>7927</v>
      </c>
      <c r="D401" s="53">
        <v>2000</v>
      </c>
      <c r="E401" s="54">
        <v>2145</v>
      </c>
      <c r="F401" s="40" t="s">
        <v>8218</v>
      </c>
      <c r="G401" s="40" t="s">
        <v>8223</v>
      </c>
      <c r="H401" s="40" t="s">
        <v>8245</v>
      </c>
      <c r="I401" s="40">
        <v>1445659140</v>
      </c>
      <c r="J401" s="40">
        <v>1444236216</v>
      </c>
      <c r="K401" s="55">
        <v>42284.69694444444</v>
      </c>
      <c r="L401" s="55">
        <v>42301.165972222225</v>
      </c>
      <c r="M401" s="40" t="b">
        <v>0</v>
      </c>
      <c r="N401" s="40">
        <v>20</v>
      </c>
      <c r="O401" s="40" t="b">
        <v>1</v>
      </c>
      <c r="P401" s="40" t="s">
        <v>8269</v>
      </c>
      <c r="Q401" s="56" t="s">
        <v>8314</v>
      </c>
      <c r="R401" s="56" t="s">
        <v>8315</v>
      </c>
      <c r="S401" s="40">
        <v>107.25</v>
      </c>
    </row>
    <row r="402" spans="1:19" ht="101.5" x14ac:dyDescent="0.35">
      <c r="A402" s="34">
        <v>3818</v>
      </c>
      <c r="B402" s="30" t="s">
        <v>3815</v>
      </c>
      <c r="C402" s="35" t="s">
        <v>7928</v>
      </c>
      <c r="D402" s="49">
        <v>250</v>
      </c>
      <c r="E402" s="50">
        <v>570</v>
      </c>
      <c r="F402" s="34" t="s">
        <v>8218</v>
      </c>
      <c r="G402" s="34" t="s">
        <v>8223</v>
      </c>
      <c r="H402" s="34" t="s">
        <v>8245</v>
      </c>
      <c r="I402" s="34">
        <v>1426187582</v>
      </c>
      <c r="J402" s="34">
        <v>1423599182</v>
      </c>
      <c r="K402" s="51">
        <v>42045.84238425926</v>
      </c>
      <c r="L402" s="51">
        <v>42075.800717592589</v>
      </c>
      <c r="M402" s="34" t="b">
        <v>0</v>
      </c>
      <c r="N402" s="34">
        <v>10</v>
      </c>
      <c r="O402" s="34" t="b">
        <v>1</v>
      </c>
      <c r="P402" s="34" t="s">
        <v>8269</v>
      </c>
      <c r="Q402" s="52" t="s">
        <v>8314</v>
      </c>
      <c r="R402" s="52" t="s">
        <v>8315</v>
      </c>
      <c r="S402" s="34">
        <v>57</v>
      </c>
    </row>
    <row r="403" spans="1:19" ht="87" x14ac:dyDescent="0.35">
      <c r="A403" s="40">
        <v>3819</v>
      </c>
      <c r="B403" s="31" t="s">
        <v>3816</v>
      </c>
      <c r="C403" s="36" t="s">
        <v>7817</v>
      </c>
      <c r="D403" s="53">
        <v>1000</v>
      </c>
      <c r="E403" s="54">
        <v>1064</v>
      </c>
      <c r="F403" s="40" t="s">
        <v>8218</v>
      </c>
      <c r="G403" s="40" t="s">
        <v>8223</v>
      </c>
      <c r="H403" s="40" t="s">
        <v>8245</v>
      </c>
      <c r="I403" s="40">
        <v>1437166920</v>
      </c>
      <c r="J403" s="40">
        <v>1435554104</v>
      </c>
      <c r="K403" s="55">
        <v>42184.209537037037</v>
      </c>
      <c r="L403" s="55">
        <v>42202.876388888893</v>
      </c>
      <c r="M403" s="40" t="b">
        <v>0</v>
      </c>
      <c r="N403" s="40">
        <v>26</v>
      </c>
      <c r="O403" s="40" t="b">
        <v>1</v>
      </c>
      <c r="P403" s="40" t="s">
        <v>8269</v>
      </c>
      <c r="Q403" s="56" t="s">
        <v>8314</v>
      </c>
      <c r="R403" s="56" t="s">
        <v>8315</v>
      </c>
      <c r="S403" s="40">
        <v>40.92</v>
      </c>
    </row>
    <row r="404" spans="1:19" ht="116" x14ac:dyDescent="0.35">
      <c r="A404" s="34">
        <v>3821</v>
      </c>
      <c r="B404" s="30" t="s">
        <v>3818</v>
      </c>
      <c r="C404" s="35" t="s">
        <v>7930</v>
      </c>
      <c r="D404" s="49">
        <v>3500</v>
      </c>
      <c r="E404" s="50">
        <v>3659</v>
      </c>
      <c r="F404" s="34" t="s">
        <v>8218</v>
      </c>
      <c r="G404" s="34" t="s">
        <v>8223</v>
      </c>
      <c r="H404" s="34" t="s">
        <v>8245</v>
      </c>
      <c r="I404" s="34">
        <v>1451881207</v>
      </c>
      <c r="J404" s="34">
        <v>1449116407</v>
      </c>
      <c r="K404" s="51">
        <v>42341.180636574078</v>
      </c>
      <c r="L404" s="51">
        <v>42373.180636574078</v>
      </c>
      <c r="M404" s="34" t="b">
        <v>0</v>
      </c>
      <c r="N404" s="34">
        <v>46</v>
      </c>
      <c r="O404" s="34" t="b">
        <v>1</v>
      </c>
      <c r="P404" s="34" t="s">
        <v>8269</v>
      </c>
      <c r="Q404" s="52" t="s">
        <v>8314</v>
      </c>
      <c r="R404" s="52" t="s">
        <v>8315</v>
      </c>
      <c r="S404" s="34">
        <v>79.540000000000006</v>
      </c>
    </row>
    <row r="405" spans="1:19" ht="101.5" x14ac:dyDescent="0.35">
      <c r="A405" s="40">
        <v>3823</v>
      </c>
      <c r="B405" s="31" t="s">
        <v>3820</v>
      </c>
      <c r="C405" s="36" t="s">
        <v>7932</v>
      </c>
      <c r="D405" s="53">
        <v>2500</v>
      </c>
      <c r="E405" s="54">
        <v>2650</v>
      </c>
      <c r="F405" s="40" t="s">
        <v>8218</v>
      </c>
      <c r="G405" s="40" t="s">
        <v>8223</v>
      </c>
      <c r="H405" s="40" t="s">
        <v>8245</v>
      </c>
      <c r="I405" s="40">
        <v>1437364740</v>
      </c>
      <c r="J405" s="40">
        <v>1434405044</v>
      </c>
      <c r="K405" s="55">
        <v>42170.910231481481</v>
      </c>
      <c r="L405" s="55">
        <v>42205.165972222225</v>
      </c>
      <c r="M405" s="40" t="b">
        <v>0</v>
      </c>
      <c r="N405" s="40">
        <v>41</v>
      </c>
      <c r="O405" s="40" t="b">
        <v>1</v>
      </c>
      <c r="P405" s="40" t="s">
        <v>8269</v>
      </c>
      <c r="Q405" s="56" t="s">
        <v>8314</v>
      </c>
      <c r="R405" s="56" t="s">
        <v>8315</v>
      </c>
      <c r="S405" s="40">
        <v>64.63</v>
      </c>
    </row>
    <row r="406" spans="1:19" ht="101.5" x14ac:dyDescent="0.35">
      <c r="A406" s="34">
        <v>3825</v>
      </c>
      <c r="B406" s="30" t="s">
        <v>3822</v>
      </c>
      <c r="C406" s="35" t="s">
        <v>7934</v>
      </c>
      <c r="D406" s="49">
        <v>5000</v>
      </c>
      <c r="E406" s="50">
        <v>5271</v>
      </c>
      <c r="F406" s="34" t="s">
        <v>8218</v>
      </c>
      <c r="G406" s="34" t="s">
        <v>8223</v>
      </c>
      <c r="H406" s="34" t="s">
        <v>8245</v>
      </c>
      <c r="I406" s="34">
        <v>1434505214</v>
      </c>
      <c r="J406" s="34">
        <v>1432690814</v>
      </c>
      <c r="K406" s="51">
        <v>42151.069606481484</v>
      </c>
      <c r="L406" s="51">
        <v>42172.069606481484</v>
      </c>
      <c r="M406" s="34" t="b">
        <v>0</v>
      </c>
      <c r="N406" s="34">
        <v>49</v>
      </c>
      <c r="O406" s="34" t="b">
        <v>1</v>
      </c>
      <c r="P406" s="34" t="s">
        <v>8269</v>
      </c>
      <c r="Q406" s="52" t="s">
        <v>8314</v>
      </c>
      <c r="R406" s="52" t="s">
        <v>8315</v>
      </c>
      <c r="S406" s="34">
        <v>107.57</v>
      </c>
    </row>
    <row r="407" spans="1:19" ht="116" x14ac:dyDescent="0.35">
      <c r="A407" s="40">
        <v>3828</v>
      </c>
      <c r="B407" s="31" t="s">
        <v>3825</v>
      </c>
      <c r="C407" s="36" t="s">
        <v>7937</v>
      </c>
      <c r="D407" s="53">
        <v>5000</v>
      </c>
      <c r="E407" s="54">
        <v>5000</v>
      </c>
      <c r="F407" s="40" t="s">
        <v>8218</v>
      </c>
      <c r="G407" s="40" t="s">
        <v>8223</v>
      </c>
      <c r="H407" s="40" t="s">
        <v>8245</v>
      </c>
      <c r="I407" s="40">
        <v>1420033187</v>
      </c>
      <c r="J407" s="40">
        <v>1414845587</v>
      </c>
      <c r="K407" s="55">
        <v>41944.527627314819</v>
      </c>
      <c r="L407" s="55">
        <v>42004.569293981483</v>
      </c>
      <c r="M407" s="40" t="b">
        <v>0</v>
      </c>
      <c r="N407" s="40">
        <v>28</v>
      </c>
      <c r="O407" s="40" t="b">
        <v>1</v>
      </c>
      <c r="P407" s="40" t="s">
        <v>8269</v>
      </c>
      <c r="Q407" s="56" t="s">
        <v>8314</v>
      </c>
      <c r="R407" s="56" t="s">
        <v>8315</v>
      </c>
      <c r="S407" s="40">
        <v>178.57</v>
      </c>
    </row>
    <row r="408" spans="1:19" ht="116" x14ac:dyDescent="0.35">
      <c r="A408" s="34">
        <v>3829</v>
      </c>
      <c r="B408" s="30" t="s">
        <v>3826</v>
      </c>
      <c r="C408" s="35" t="s">
        <v>7938</v>
      </c>
      <c r="D408" s="49">
        <v>500</v>
      </c>
      <c r="E408" s="50">
        <v>501</v>
      </c>
      <c r="F408" s="34" t="s">
        <v>8218</v>
      </c>
      <c r="G408" s="34" t="s">
        <v>8223</v>
      </c>
      <c r="H408" s="34" t="s">
        <v>8245</v>
      </c>
      <c r="I408" s="34">
        <v>1472676371</v>
      </c>
      <c r="J408" s="34">
        <v>1470948371</v>
      </c>
      <c r="K408" s="51">
        <v>42593.865405092598</v>
      </c>
      <c r="L408" s="51">
        <v>42613.865405092598</v>
      </c>
      <c r="M408" s="34" t="b">
        <v>0</v>
      </c>
      <c r="N408" s="34">
        <v>8</v>
      </c>
      <c r="O408" s="34" t="b">
        <v>1</v>
      </c>
      <c r="P408" s="34" t="s">
        <v>8269</v>
      </c>
      <c r="Q408" s="52" t="s">
        <v>8314</v>
      </c>
      <c r="R408" s="52" t="s">
        <v>8315</v>
      </c>
      <c r="S408" s="34">
        <v>62.63</v>
      </c>
    </row>
    <row r="409" spans="1:19" ht="101.5" x14ac:dyDescent="0.35">
      <c r="A409" s="40">
        <v>3830</v>
      </c>
      <c r="B409" s="31" t="s">
        <v>3827</v>
      </c>
      <c r="C409" s="36" t="s">
        <v>7939</v>
      </c>
      <c r="D409" s="53">
        <v>100</v>
      </c>
      <c r="E409" s="54">
        <v>225</v>
      </c>
      <c r="F409" s="40" t="s">
        <v>8218</v>
      </c>
      <c r="G409" s="40" t="s">
        <v>8223</v>
      </c>
      <c r="H409" s="40" t="s">
        <v>8245</v>
      </c>
      <c r="I409" s="40">
        <v>1464371211</v>
      </c>
      <c r="J409" s="40">
        <v>1463161611</v>
      </c>
      <c r="K409" s="55">
        <v>42503.740868055553</v>
      </c>
      <c r="L409" s="55">
        <v>42517.740868055553</v>
      </c>
      <c r="M409" s="40" t="b">
        <v>0</v>
      </c>
      <c r="N409" s="40">
        <v>3</v>
      </c>
      <c r="O409" s="40" t="b">
        <v>1</v>
      </c>
      <c r="P409" s="40" t="s">
        <v>8269</v>
      </c>
      <c r="Q409" s="56" t="s">
        <v>8314</v>
      </c>
      <c r="R409" s="56" t="s">
        <v>8315</v>
      </c>
      <c r="S409" s="40">
        <v>75</v>
      </c>
    </row>
    <row r="410" spans="1:19" ht="116" x14ac:dyDescent="0.35">
      <c r="A410" s="34">
        <v>3831</v>
      </c>
      <c r="B410" s="30" t="s">
        <v>3828</v>
      </c>
      <c r="C410" s="35" t="s">
        <v>7940</v>
      </c>
      <c r="D410" s="49">
        <v>500</v>
      </c>
      <c r="E410" s="50">
        <v>530.11</v>
      </c>
      <c r="F410" s="34" t="s">
        <v>8218</v>
      </c>
      <c r="G410" s="34" t="s">
        <v>8223</v>
      </c>
      <c r="H410" s="34" t="s">
        <v>8245</v>
      </c>
      <c r="I410" s="34">
        <v>1415222545</v>
      </c>
      <c r="J410" s="34">
        <v>1413404545</v>
      </c>
      <c r="K410" s="51">
        <v>41927.848900462966</v>
      </c>
      <c r="L410" s="51">
        <v>41948.890567129631</v>
      </c>
      <c r="M410" s="34" t="b">
        <v>0</v>
      </c>
      <c r="N410" s="34">
        <v>9</v>
      </c>
      <c r="O410" s="34" t="b">
        <v>1</v>
      </c>
      <c r="P410" s="34" t="s">
        <v>8269</v>
      </c>
      <c r="Q410" s="52" t="s">
        <v>8314</v>
      </c>
      <c r="R410" s="52" t="s">
        <v>8315</v>
      </c>
      <c r="S410" s="34">
        <v>58.9</v>
      </c>
    </row>
    <row r="411" spans="1:19" ht="116" x14ac:dyDescent="0.35">
      <c r="A411" s="40">
        <v>3832</v>
      </c>
      <c r="B411" s="31" t="s">
        <v>3829</v>
      </c>
      <c r="C411" s="36" t="s">
        <v>7941</v>
      </c>
      <c r="D411" s="53">
        <v>1200</v>
      </c>
      <c r="E411" s="54">
        <v>1256</v>
      </c>
      <c r="F411" s="40" t="s">
        <v>8218</v>
      </c>
      <c r="G411" s="40" t="s">
        <v>8223</v>
      </c>
      <c r="H411" s="40" t="s">
        <v>8245</v>
      </c>
      <c r="I411" s="40">
        <v>1455936335</v>
      </c>
      <c r="J411" s="40">
        <v>1452048335</v>
      </c>
      <c r="K411" s="55">
        <v>42375.114988425921</v>
      </c>
      <c r="L411" s="55">
        <v>42420.114988425921</v>
      </c>
      <c r="M411" s="40" t="b">
        <v>0</v>
      </c>
      <c r="N411" s="40">
        <v>9</v>
      </c>
      <c r="O411" s="40" t="b">
        <v>1</v>
      </c>
      <c r="P411" s="40" t="s">
        <v>8269</v>
      </c>
      <c r="Q411" s="56" t="s">
        <v>8314</v>
      </c>
      <c r="R411" s="56" t="s">
        <v>8315</v>
      </c>
      <c r="S411" s="40">
        <v>139.56</v>
      </c>
    </row>
    <row r="412" spans="1:19" ht="87" x14ac:dyDescent="0.35">
      <c r="A412" s="34">
        <v>3836</v>
      </c>
      <c r="B412" s="30" t="s">
        <v>3833</v>
      </c>
      <c r="C412" s="35" t="s">
        <v>7945</v>
      </c>
      <c r="D412" s="49">
        <v>800</v>
      </c>
      <c r="E412" s="50">
        <v>900</v>
      </c>
      <c r="F412" s="34" t="s">
        <v>8218</v>
      </c>
      <c r="G412" s="34" t="s">
        <v>8223</v>
      </c>
      <c r="H412" s="34" t="s">
        <v>8245</v>
      </c>
      <c r="I412" s="34">
        <v>1470197340</v>
      </c>
      <c r="J412" s="34">
        <v>1467497652</v>
      </c>
      <c r="K412" s="51">
        <v>42553.926527777774</v>
      </c>
      <c r="L412" s="51">
        <v>42585.172916666663</v>
      </c>
      <c r="M412" s="34" t="b">
        <v>0</v>
      </c>
      <c r="N412" s="34">
        <v>14</v>
      </c>
      <c r="O412" s="34" t="b">
        <v>1</v>
      </c>
      <c r="P412" s="34" t="s">
        <v>8269</v>
      </c>
      <c r="Q412" s="52" t="s">
        <v>8314</v>
      </c>
      <c r="R412" s="52" t="s">
        <v>8315</v>
      </c>
      <c r="S412" s="34">
        <v>64.290000000000006</v>
      </c>
    </row>
    <row r="413" spans="1:19" ht="130.5" x14ac:dyDescent="0.35">
      <c r="A413" s="41">
        <v>3839</v>
      </c>
      <c r="B413" s="32" t="s">
        <v>3836</v>
      </c>
      <c r="C413" s="37" t="s">
        <v>7948</v>
      </c>
      <c r="D413" s="57">
        <v>2000</v>
      </c>
      <c r="E413" s="58">
        <v>2025</v>
      </c>
      <c r="F413" s="41" t="s">
        <v>8218</v>
      </c>
      <c r="G413" s="41" t="s">
        <v>8223</v>
      </c>
      <c r="H413" s="41" t="s">
        <v>8245</v>
      </c>
      <c r="I413" s="41">
        <v>1438226724</v>
      </c>
      <c r="J413" s="41">
        <v>1433042724</v>
      </c>
      <c r="K413" s="59">
        <v>42155.142638888887</v>
      </c>
      <c r="L413" s="59">
        <v>42215.142638888887</v>
      </c>
      <c r="M413" s="41" t="b">
        <v>0</v>
      </c>
      <c r="N413" s="41">
        <v>32</v>
      </c>
      <c r="O413" s="41" t="b">
        <v>1</v>
      </c>
      <c r="P413" s="41" t="s">
        <v>8269</v>
      </c>
      <c r="Q413" s="60" t="s">
        <v>8314</v>
      </c>
      <c r="R413" s="60" t="s">
        <v>8315</v>
      </c>
      <c r="S413" s="41">
        <v>63.28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R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FEFA0-9BC1-4840-97AB-382367BF6514}">
  <dimension ref="A1:D6"/>
  <sheetViews>
    <sheetView workbookViewId="0">
      <selection activeCell="B13" sqref="B13"/>
    </sheetView>
  </sheetViews>
  <sheetFormatPr defaultRowHeight="14.5" x14ac:dyDescent="0.35"/>
  <cols>
    <col min="1" max="1" width="29.90625" style="24" bestFit="1" customWidth="1"/>
    <col min="2" max="2" width="52.1796875" style="3" customWidth="1"/>
    <col min="3" max="4" width="10.08984375" style="8" bestFit="1" customWidth="1"/>
  </cols>
  <sheetData>
    <row r="1" spans="1:4" x14ac:dyDescent="0.35">
      <c r="A1" s="21" t="s">
        <v>8379</v>
      </c>
      <c r="B1" s="25" t="s">
        <v>4110</v>
      </c>
      <c r="C1" s="26" t="s">
        <v>8380</v>
      </c>
      <c r="D1" s="26" t="s">
        <v>8381</v>
      </c>
    </row>
    <row r="2" spans="1:4" ht="43.5" x14ac:dyDescent="0.35">
      <c r="A2" s="22" t="s">
        <v>3473</v>
      </c>
      <c r="B2" s="3" t="str">
        <f>VLOOKUP(A2,Table1[[#All],[name]:[blurb]],2,FALSE)</f>
        <v>Help us get actor-writer Ian Bonar's debut play - a hilarious, heartbreaking story of grief and loss - to the 2016 Edinburgh Fringe.</v>
      </c>
      <c r="C2" s="8">
        <f>VLOOKUP(A2,Table1[[#All],[name]:[pledged]],3,FALSE)</f>
        <v>2000</v>
      </c>
      <c r="D2" s="8">
        <f>VLOOKUP(A2,Table1[[#All],[name]:[pledged]],4,FALSE)</f>
        <v>2020</v>
      </c>
    </row>
    <row r="3" spans="1:4" ht="43.5" x14ac:dyDescent="0.35">
      <c r="A3" s="22" t="s">
        <v>3616</v>
      </c>
      <c r="B3" s="3" t="str">
        <f>VLOOKUP(A3,Table1[[#All],[name]:[blurb]],2,FALSE)</f>
        <v>The play yet to be described as "A surefire Edinburgh Fringe Festival Cult Hit". Coming to the Underbelly, Edinburgh, 5th-30th August.</v>
      </c>
      <c r="C3" s="8">
        <f>VLOOKUP(A3,Table1[[#All],[name]:[pledged]],3,FALSE)</f>
        <v>2000</v>
      </c>
      <c r="D3" s="8">
        <f>VLOOKUP(A3,Table1[[#All],[name]:[pledged]],4,FALSE)</f>
        <v>2020</v>
      </c>
    </row>
    <row r="4" spans="1:4" ht="43.5" x14ac:dyDescent="0.35">
      <c r="A4" s="23" t="s">
        <v>3178</v>
      </c>
      <c r="B4" s="3" t="str">
        <f>VLOOKUP(A4,Table1[[#All],[name]:[blurb]],2,FALSE)</f>
        <v>Cutting Off Kate Bush is a one-woman show written &amp; performed by Lucy Benson-Brown, premiering at the Edinburgh Fringe Festival 2014</v>
      </c>
      <c r="C4" s="8">
        <f>VLOOKUP(A4,Table1[[#All],[name]:[pledged]],3,FALSE)</f>
        <v>1500</v>
      </c>
      <c r="D4" s="8">
        <f>VLOOKUP(A4,Table1[[#All],[name]:[pledged]],4,FALSE)</f>
        <v>2576</v>
      </c>
    </row>
    <row r="5" spans="1:4" ht="29" x14ac:dyDescent="0.35">
      <c r="A5" s="23" t="s">
        <v>3329</v>
      </c>
      <c r="B5" s="3" t="str">
        <f>VLOOKUP(A5,Table1[[#All],[name]:[blurb]],2,FALSE)</f>
        <v>Jestia and Raedon is a brand new romantic comedy play going to the Edinburgh Fringe Festival this summer.</v>
      </c>
      <c r="C5" s="8">
        <f>VLOOKUP(A5,Table1[[#All],[name]:[pledged]],3,FALSE)</f>
        <v>1000</v>
      </c>
      <c r="D5" s="8">
        <f>VLOOKUP(A5,Table1[[#All],[name]:[pledged]],4,FALSE)</f>
        <v>1168</v>
      </c>
    </row>
    <row r="6" spans="1:4" ht="43.5" x14ac:dyDescent="0.35">
      <c r="A6" s="23" t="s">
        <v>3221</v>
      </c>
      <c r="B6" s="3" t="str">
        <f>VLOOKUP(A6,Table1[[#All],[name]:[blurb]],2,FALSE)</f>
        <v>A one-man show about love, loss, and motorways, written &amp; performed by Ben Norris. Help us get to the 2015 Edinburgh Fringe and beyond!</v>
      </c>
      <c r="C6" s="8">
        <f>VLOOKUP(A6,Table1[[#All],[name]:[pledged]],3,FALSE)</f>
        <v>4000</v>
      </c>
      <c r="D6" s="8">
        <f>VLOOKUP(A6,Table1[[#All],[name]:[pledged]],4,FALSE)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box n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Salman Khan</cp:lastModifiedBy>
  <dcterms:created xsi:type="dcterms:W3CDTF">2017-04-20T15:17:24Z</dcterms:created>
  <dcterms:modified xsi:type="dcterms:W3CDTF">2021-02-21T22:53:44Z</dcterms:modified>
</cp:coreProperties>
</file>