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peacock/Salmon Watersheds Dropbox/Stephanie Peacock/X Drive/1_PROJECTS/1_Active/State of Salmon/Data and Analysis/state-of-salmon/data/"/>
    </mc:Choice>
  </mc:AlternateContent>
  <xr:revisionPtr revIDLastSave="0" documentId="8_{33691D3C-A0B3-5B43-8B1B-46F75552A9EF}" xr6:coauthVersionLast="47" xr6:coauthVersionMax="47" xr10:uidLastSave="{00000000-0000-0000-0000-000000000000}"/>
  <bookViews>
    <workbookView xWindow="60" yWindow="500" windowWidth="21560" windowHeight="20840" tabRatio="914" xr2:uid="{00000000-000D-0000-FFFF-FFFF00000000}"/>
  </bookViews>
  <sheets>
    <sheet name="Stik Appen B.8" sheetId="1" r:id="rId1"/>
    <sheet name="Stik Appen B.17" sheetId="2" r:id="rId2"/>
    <sheet name="Stik Appen B.19" sheetId="3" r:id="rId3"/>
    <sheet name="Stik Appen B.20" sheetId="4" r:id="rId4"/>
    <sheet name="Stik Appen B.21" sheetId="5" r:id="rId5"/>
    <sheet name="Stik Appen B.22" sheetId="6" r:id="rId6"/>
    <sheet name="Stik Appen B.25" sheetId="7" r:id="rId7"/>
    <sheet name="Stik Appen B.27" sheetId="8" r:id="rId8"/>
    <sheet name="Stik B.29" sheetId="9" r:id="rId9"/>
    <sheet name="Appen D5" sheetId="11" r:id="rId10"/>
    <sheet name="Appen D6" sheetId="12" r:id="rId11"/>
    <sheet name="TAk Appen D12" sheetId="13" r:id="rId12"/>
    <sheet name="TAk Appen D13" sheetId="14" r:id="rId13"/>
    <sheet name="TAk Appen D14" sheetId="15" r:id="rId14"/>
    <sheet name="TAk Appen D15" sheetId="16" r:id="rId15"/>
    <sheet name="TAk Appen D16" sheetId="17" r:id="rId16"/>
    <sheet name="TAk Appen D17" sheetId="18" r:id="rId17"/>
    <sheet name="TAk Appen D20" sheetId="25" r:id="rId18"/>
    <sheet name="TAk Appen D23" sheetId="19" r:id="rId19"/>
    <sheet name="ALS Appen E5" sheetId="20" r:id="rId20"/>
    <sheet name="ALS Appen E8" sheetId="21" r:id="rId21"/>
    <sheet name="ALS Appen E10" sheetId="22" r:id="rId22"/>
    <sheet name="ALS E12" sheetId="26" r:id="rId23"/>
    <sheet name="ALS Appen E13" sheetId="23" r:id="rId24"/>
    <sheet name="ALS Appen E15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" i="25" l="1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14" i="25"/>
  <c r="N15" i="25"/>
  <c r="N16" i="25"/>
  <c r="N17" i="25"/>
  <c r="N18" i="25"/>
  <c r="N19" i="25"/>
  <c r="N20" i="25"/>
  <c r="N21" i="25"/>
  <c r="N22" i="25"/>
  <c r="N23" i="25"/>
  <c r="N13" i="25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5" i="7"/>
  <c r="M8" i="16"/>
  <c r="M10" i="16"/>
  <c r="M11" i="16"/>
  <c r="M12" i="16"/>
  <c r="M13" i="16"/>
  <c r="M14" i="16"/>
  <c r="M15" i="16"/>
  <c r="M16" i="16"/>
  <c r="M17" i="16"/>
  <c r="M7" i="16"/>
  <c r="I12" i="23"/>
  <c r="I13" i="23"/>
  <c r="I14" i="23"/>
  <c r="I15" i="23"/>
  <c r="I16" i="23"/>
  <c r="I17" i="23"/>
  <c r="I11" i="23"/>
  <c r="J11" i="26"/>
  <c r="J12" i="26"/>
  <c r="J13" i="26"/>
  <c r="J14" i="26"/>
  <c r="J15" i="26"/>
  <c r="J16" i="26"/>
  <c r="J17" i="26"/>
  <c r="J18" i="26"/>
  <c r="J19" i="26"/>
  <c r="J20" i="26"/>
  <c r="J9" i="26"/>
  <c r="J10" i="26"/>
  <c r="J8" i="26"/>
  <c r="H85" i="9"/>
  <c r="H86" i="9"/>
  <c r="F86" i="9"/>
  <c r="F85" i="9"/>
  <c r="C85" i="9"/>
  <c r="D85" i="9"/>
  <c r="E85" i="9"/>
  <c r="C86" i="9"/>
  <c r="D86" i="9"/>
  <c r="E86" i="9"/>
  <c r="B86" i="9"/>
  <c r="B85" i="9"/>
  <c r="H43" i="9"/>
  <c r="H44" i="9"/>
  <c r="F44" i="9"/>
  <c r="F43" i="9"/>
  <c r="C43" i="9"/>
  <c r="D43" i="9"/>
  <c r="E43" i="9"/>
  <c r="C44" i="9"/>
  <c r="D44" i="9"/>
  <c r="E44" i="9"/>
  <c r="B44" i="9"/>
  <c r="B43" i="9"/>
  <c r="I71" i="8"/>
  <c r="K71" i="8"/>
  <c r="L71" i="8"/>
  <c r="M71" i="8"/>
  <c r="N71" i="8"/>
  <c r="H71" i="8"/>
  <c r="H70" i="8"/>
  <c r="C70" i="8"/>
  <c r="D70" i="8"/>
  <c r="E70" i="8"/>
  <c r="F70" i="8"/>
  <c r="G70" i="8"/>
  <c r="C71" i="8"/>
  <c r="D71" i="8"/>
  <c r="E71" i="8"/>
  <c r="F71" i="8"/>
  <c r="G71" i="8"/>
  <c r="B71" i="8"/>
  <c r="B70" i="8"/>
  <c r="D42" i="7" l="1"/>
  <c r="E42" i="7"/>
  <c r="F42" i="7"/>
  <c r="H42" i="7"/>
  <c r="I42" i="7"/>
  <c r="K42" i="7"/>
  <c r="D43" i="7"/>
  <c r="E43" i="7"/>
  <c r="F43" i="7"/>
  <c r="H43" i="7"/>
  <c r="I43" i="7"/>
  <c r="K43" i="7"/>
  <c r="C43" i="7"/>
  <c r="C42" i="7"/>
  <c r="C34" i="6"/>
  <c r="D34" i="6"/>
  <c r="E34" i="6"/>
  <c r="F34" i="6"/>
  <c r="H34" i="6"/>
  <c r="I34" i="6"/>
  <c r="J34" i="6"/>
  <c r="K34" i="6"/>
  <c r="L34" i="6"/>
  <c r="N34" i="6"/>
  <c r="O34" i="6"/>
  <c r="P34" i="6"/>
  <c r="Q34" i="6"/>
  <c r="R34" i="6"/>
  <c r="B34" i="6"/>
  <c r="C100" i="5"/>
  <c r="D100" i="5"/>
  <c r="E100" i="5"/>
  <c r="F100" i="5"/>
  <c r="C101" i="5"/>
  <c r="D101" i="5"/>
  <c r="E101" i="5"/>
  <c r="F101" i="5"/>
  <c r="B101" i="5"/>
  <c r="B10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B51" i="5"/>
  <c r="B50" i="5"/>
  <c r="C44" i="4"/>
  <c r="D44" i="4"/>
  <c r="G44" i="4"/>
  <c r="H44" i="4"/>
  <c r="I44" i="4"/>
  <c r="J44" i="4"/>
  <c r="C45" i="4"/>
  <c r="D45" i="4"/>
  <c r="G45" i="4"/>
  <c r="H45" i="4"/>
  <c r="I45" i="4"/>
  <c r="J45" i="4"/>
  <c r="B45" i="4"/>
  <c r="B44" i="4"/>
  <c r="C52" i="3"/>
  <c r="D52" i="3"/>
  <c r="G52" i="3"/>
  <c r="H52" i="3"/>
  <c r="B52" i="3"/>
  <c r="C51" i="3"/>
  <c r="G51" i="3"/>
  <c r="H51" i="3"/>
  <c r="B51" i="3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B49" i="2"/>
  <c r="C51" i="1"/>
  <c r="D51" i="1"/>
  <c r="E51" i="1"/>
  <c r="F51" i="1"/>
  <c r="G51" i="1"/>
  <c r="H51" i="1"/>
  <c r="L51" i="1"/>
  <c r="B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</author>
  </authors>
  <commentList>
    <comment ref="P45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jb:</t>
        </r>
        <r>
          <rPr>
            <sz val="9"/>
            <color indexed="81"/>
            <rFont val="Tahoma"/>
            <family val="2"/>
          </rPr>
          <t xml:space="preserve">
not used in the enhanced/wild breakout</t>
        </r>
      </text>
    </comment>
  </commentList>
</comments>
</file>

<file path=xl/sharedStrings.xml><?xml version="1.0" encoding="utf-8"?>
<sst xmlns="http://schemas.openxmlformats.org/spreadsheetml/2006/main" count="839" uniqueCount="342">
  <si>
    <t>Appendix B. 8.  Index counts of Stikine chinook escapements, 1979-20xx.  Counts do not include nonlarge Chinook (fish &lt; 660mm mef length).</t>
  </si>
  <si>
    <t>Inriver run and escapement generated from mark-recapture studies, inriver and marine harvest as reported in ADF&amp;G fisheries data series reports</t>
  </si>
  <si>
    <t>Total run from jointly accepted US and Canadian harvest estimates. Terminal run includes only harvest in the Stikine River and District 108.</t>
  </si>
  <si>
    <t>Above border run</t>
  </si>
  <si>
    <t>Canadian</t>
  </si>
  <si>
    <t>U.S.</t>
  </si>
  <si>
    <t>Terminal</t>
  </si>
  <si>
    <t>% to</t>
  </si>
  <si>
    <t>Little Tahltan</t>
  </si>
  <si>
    <t xml:space="preserve"> Tahltan</t>
  </si>
  <si>
    <t xml:space="preserve">  Beatty</t>
  </si>
  <si>
    <t>Andrew</t>
  </si>
  <si>
    <t>Year</t>
  </si>
  <si>
    <t>Mark-recapture</t>
  </si>
  <si>
    <t>harvest</t>
  </si>
  <si>
    <t>Escapement</t>
  </si>
  <si>
    <t>Run</t>
  </si>
  <si>
    <t xml:space="preserve">  Weir</t>
  </si>
  <si>
    <t xml:space="preserve">  Aerial</t>
  </si>
  <si>
    <t xml:space="preserve"> Aerial</t>
  </si>
  <si>
    <t>Creek</t>
  </si>
  <si>
    <t>Comments</t>
  </si>
  <si>
    <t>Weir inc. broodstock</t>
  </si>
  <si>
    <t>Foot</t>
  </si>
  <si>
    <t>Heli</t>
  </si>
  <si>
    <t>Aerial</t>
  </si>
  <si>
    <t>Missed peak survey time due to weather</t>
  </si>
  <si>
    <t>Averages</t>
  </si>
  <si>
    <t>11-20</t>
  </si>
  <si>
    <t>2014a</t>
  </si>
  <si>
    <t>a-escapement includes an estimate of mortality that occurred at the Tahltan landslide: (24,459*0.5335(prop. Tahltan Chinook)*0.70(mortality at landslide)=9,134</t>
  </si>
  <si>
    <t>Appendix. B 17. Tahltan Lake weir data with enhanced and wild Tahltan fish, 1979-20xx.</t>
  </si>
  <si>
    <t>Weir count</t>
  </si>
  <si>
    <t>Actual escapement</t>
  </si>
  <si>
    <t>Broodstock taken</t>
  </si>
  <si>
    <t>Sockeye otolith samples</t>
  </si>
  <si>
    <t>Natural spawners</t>
  </si>
  <si>
    <t xml:space="preserve">Total </t>
  </si>
  <si>
    <t>TahltanEnhance</t>
  </si>
  <si>
    <t>WildTahltan</t>
  </si>
  <si>
    <t>Total</t>
  </si>
  <si>
    <t>a-excludes an estimated mortality of 3,970 Tahltan Lake sockeye as a result of the Tahltan River rockslide.</t>
  </si>
  <si>
    <t>Appendix B 19.  Estimated proportion of inriver run comprised of Tahltan, Tuya, and mainstem sockeye</t>
  </si>
  <si>
    <t>stocks, 1979-2013,1994-2000 and 2003-2004 data from commercial harvest.</t>
  </si>
  <si>
    <t>In 1979-1988, there were US estimates and 1983-1988, they overlapped with estimates from Canada</t>
  </si>
  <si>
    <t>and the All tahltan estimate was oftened averaged. The estimates are from the LRCF, test, or average of LRCF and Test.</t>
  </si>
  <si>
    <t>excluding Tuya</t>
  </si>
  <si>
    <t>All Tahltan</t>
  </si>
  <si>
    <t>Mainstem</t>
  </si>
  <si>
    <t>Tuya</t>
  </si>
  <si>
    <t>Type</t>
  </si>
  <si>
    <t>LRCF</t>
  </si>
  <si>
    <t>test</t>
  </si>
  <si>
    <t>average</t>
  </si>
  <si>
    <t>average of 10 yrs</t>
  </si>
  <si>
    <t>Kakwan</t>
  </si>
  <si>
    <t>79-20</t>
  </si>
  <si>
    <t xml:space="preserve">Appendix B 20.  Aerial survey counts of Mainstem sockeye stocks in the Stikine River drainage, 1984-20xx.  </t>
  </si>
  <si>
    <t>The index represents the combined counts from eight spawning areas.</t>
  </si>
  <si>
    <t>Chutine</t>
  </si>
  <si>
    <t>Scud</t>
  </si>
  <si>
    <t>Porcupine</t>
  </si>
  <si>
    <t>Christina</t>
  </si>
  <si>
    <t>Craig</t>
  </si>
  <si>
    <t>Bronson</t>
  </si>
  <si>
    <t>Verrett</t>
  </si>
  <si>
    <t>River</t>
  </si>
  <si>
    <t>Slough</t>
  </si>
  <si>
    <t>Index</t>
  </si>
  <si>
    <t>No Surveys Conducted</t>
  </si>
  <si>
    <t>aborted</t>
  </si>
  <si>
    <t>high dirty water--all spawning areas</t>
  </si>
  <si>
    <t>No Survey</t>
  </si>
  <si>
    <t>84-20</t>
  </si>
  <si>
    <t>84 - 20</t>
  </si>
  <si>
    <t>11 to 20</t>
  </si>
  <si>
    <t xml:space="preserve">Appendix B.21.  Stikine River sockeye salmon run size, 1979-20xx. </t>
  </si>
  <si>
    <t xml:space="preserve">Harvest includes test and assesment fisheries and otolith samples and escapement includes fish later captured for broodstock </t>
  </si>
  <si>
    <t>Stikine Mainstem</t>
  </si>
  <si>
    <t>All Tahltan + Mainstem</t>
  </si>
  <si>
    <t>Above border</t>
  </si>
  <si>
    <t>Escapement/</t>
  </si>
  <si>
    <t xml:space="preserve">  Terminal</t>
  </si>
  <si>
    <t>Harvest/removals</t>
  </si>
  <si>
    <t>broodstock</t>
  </si>
  <si>
    <t>Harvest</t>
  </si>
  <si>
    <t xml:space="preserve">   Run</t>
  </si>
  <si>
    <t xml:space="preserve">Stikine River </t>
  </si>
  <si>
    <t>Excess</t>
  </si>
  <si>
    <t xml:space="preserve">B 22. Tahltan wild and enhanced sockeye salmon run size, 1994-20xx. </t>
  </si>
  <si>
    <t>EnhancedTahltan</t>
  </si>
  <si>
    <t>Appendix B. 25.  Index counts of Stikine coho salmon escapements, 1984-20xx.  Missing data due to poor survey conditions.</t>
  </si>
  <si>
    <t>Missing data due to poor survey conditions.</t>
  </si>
  <si>
    <t xml:space="preserve">   Katete</t>
  </si>
  <si>
    <t xml:space="preserve"> Bronson</t>
  </si>
  <si>
    <t xml:space="preserve">  Scud</t>
  </si>
  <si>
    <t>Date</t>
  </si>
  <si>
    <t>West</t>
  </si>
  <si>
    <t xml:space="preserve">  Katete</t>
  </si>
  <si>
    <t xml:space="preserve">   Craig</t>
  </si>
  <si>
    <t xml:space="preserve">   Verrett</t>
  </si>
  <si>
    <t xml:space="preserve"> Slough</t>
  </si>
  <si>
    <t xml:space="preserve">  Slough</t>
  </si>
  <si>
    <t>11/03a</t>
  </si>
  <si>
    <t xml:space="preserve"> 11/01-05b</t>
  </si>
  <si>
    <t>11/05c</t>
  </si>
  <si>
    <t>Average</t>
  </si>
  <si>
    <t>a  Veiwing conditions at the Craig River site were poor in 2004 and 2010.</t>
  </si>
  <si>
    <t>b West Katete and Katete not survey due to inclement weather</t>
  </si>
  <si>
    <t>c  aborted to due ice condtions and inclement weather</t>
  </si>
  <si>
    <t>Appendix B.27.  Counts of adult sockeye salmon migrating through Tahltan Lake weir, 1959-2xx3.</t>
  </si>
  <si>
    <t>2014- Estimated 9% sockeye salmon mortality due to the landslide with an ajustment made for increase harvest in AF fishery. Used a 10-year harvest rate of 12% of the AF times the estimated 9% mortality.</t>
  </si>
  <si>
    <t>2018 the weir was pulled early for fires in the area; estimate was expanded by the 2015–2017 average of run timing (40%) remaining when weir pulled.</t>
  </si>
  <si>
    <t>Weir</t>
  </si>
  <si>
    <t>Date of Arrival</t>
  </si>
  <si>
    <t xml:space="preserve">   Total</t>
  </si>
  <si>
    <t>Counts</t>
  </si>
  <si>
    <t>Samples</t>
  </si>
  <si>
    <t>Otolith</t>
  </si>
  <si>
    <t xml:space="preserve">Landslide Mortality </t>
  </si>
  <si>
    <t>Estimated Expansion</t>
  </si>
  <si>
    <t>Installed</t>
  </si>
  <si>
    <t xml:space="preserve">   First</t>
  </si>
  <si>
    <t xml:space="preserve">   50%</t>
  </si>
  <si>
    <t xml:space="preserve">   90%</t>
  </si>
  <si>
    <t>Pulled</t>
  </si>
  <si>
    <t>Observed  Count</t>
  </si>
  <si>
    <t>after harvest/samples</t>
  </si>
  <si>
    <t>Broodstock</t>
  </si>
  <si>
    <t>or ESSR</t>
  </si>
  <si>
    <t>Enhanced</t>
  </si>
  <si>
    <t>Spawners</t>
  </si>
  <si>
    <t>Wild</t>
  </si>
  <si>
    <t>1962</t>
  </si>
  <si>
    <t>59-20</t>
  </si>
  <si>
    <t>1965a</t>
  </si>
  <si>
    <t xml:space="preserve">Appendix B.29.  Weir counts of Chinook salmon at Little Tahltan River, 1985-20xx. </t>
  </si>
  <si>
    <t xml:space="preserve"> Natural</t>
  </si>
  <si>
    <t>Landslide</t>
  </si>
  <si>
    <t xml:space="preserve">    50%</t>
  </si>
  <si>
    <t xml:space="preserve">    90%</t>
  </si>
  <si>
    <t xml:space="preserve">   Count</t>
  </si>
  <si>
    <t>and Other</t>
  </si>
  <si>
    <t xml:space="preserve"> Spawners</t>
  </si>
  <si>
    <t>mortality</t>
  </si>
  <si>
    <t>Large Chinook</t>
  </si>
  <si>
    <t>85-20</t>
  </si>
  <si>
    <t>nonlarge Chinook</t>
  </si>
  <si>
    <t>a-Landslide mortality estimate of Little Tahltan Chinook salmon 70% of reduction of 12% of harvest in FN fishery</t>
  </si>
  <si>
    <t xml:space="preserve">Appendix D.5.  Taku River large Chinook salmon run size, 1979-20xx. </t>
  </si>
  <si>
    <t xml:space="preserve">Run estimate does not include spawning escapements below the U.S./Canada border. U.S. harvest estimates </t>
  </si>
  <si>
    <t>after 2004 are based on GSI (gillnet and sport fish) and CWT (troll) and harvest in the fisheries between SW 18-29.</t>
  </si>
  <si>
    <t>Above Border MR</t>
  </si>
  <si>
    <t>Spawning Escapements</t>
  </si>
  <si>
    <t>Confidence Intervals</t>
  </si>
  <si>
    <t>Unadjusted</t>
  </si>
  <si>
    <t>Method</t>
  </si>
  <si>
    <t>Lower</t>
  </si>
  <si>
    <t>Upper</t>
  </si>
  <si>
    <t>Catch/Harvest</t>
  </si>
  <si>
    <t>Estimate</t>
  </si>
  <si>
    <t>Aerial expansion</t>
  </si>
  <si>
    <t>Medium expansion</t>
  </si>
  <si>
    <t>95-20</t>
  </si>
  <si>
    <t>Appendix D 6  Aerial survey index escapement counts of large (3-ocean and older) Taku River Chinook salmon, 1975-20xx.</t>
  </si>
  <si>
    <t>Total Index</t>
  </si>
  <si>
    <t>Count without</t>
  </si>
  <si>
    <t>Kowatua</t>
  </si>
  <si>
    <t>Tatsamenie</t>
  </si>
  <si>
    <t>Dudidontu</t>
  </si>
  <si>
    <t>Tseta</t>
  </si>
  <si>
    <t>added fish for index 4</t>
  </si>
  <si>
    <t>Total fish</t>
  </si>
  <si>
    <t>Nahlin</t>
  </si>
  <si>
    <t>NA</t>
  </si>
  <si>
    <r>
      <t>Nakina</t>
    </r>
    <r>
      <rPr>
        <vertAlign val="superscript"/>
        <sz val="10"/>
        <rFont val="Times New Roman"/>
        <family val="1"/>
      </rPr>
      <t>a</t>
    </r>
  </si>
  <si>
    <t>Appendix D 12. Annual sockeye salmon weir counts, escapements, and samples at the Tatsamenie River weir, 1984-20xx.</t>
  </si>
  <si>
    <t>Broodstock taken includes all fish used for gametes. Fish held for broodstock and released unspawned are included in natural spawning escapement.</t>
  </si>
  <si>
    <t>Generally ototlith samples are a proportion of the broodstock samples. Biological samples are part of spawning escapement used for otolith samples to provide wild/enhanced data.</t>
  </si>
  <si>
    <t>Weir count (Total escapement)</t>
  </si>
  <si>
    <t>Broodstock otoliths</t>
  </si>
  <si>
    <t>Broodstock holding mortalities</t>
  </si>
  <si>
    <t>Carcasses otolith samples</t>
  </si>
  <si>
    <t>Natual spawning escapement</t>
  </si>
  <si>
    <t>Appendix D 13. Annual sockeye salmon weir counts, escapements, and samples at the Little Trapper weir, 1983-20xx.</t>
  </si>
  <si>
    <t>Broodstock estimate is based on commercial ratio with Tatsamenie River weir data</t>
  </si>
  <si>
    <t>Natural spawning escapement</t>
  </si>
  <si>
    <t>Weir  Count</t>
  </si>
  <si>
    <t>Holding below weir</t>
  </si>
  <si>
    <t>wild</t>
  </si>
  <si>
    <t>enhanced</t>
  </si>
  <si>
    <t>83-20</t>
  </si>
  <si>
    <t>Appendix D 14. Annual sockeye salmon weir counts, escapements, and samples at the King Salmon weir, 1983-20xx.</t>
  </si>
  <si>
    <t>Appendix D.15.  Taku River sockeye salmon run size, 1984-20xx.</t>
  </si>
  <si>
    <t>Run estimate does not include spawning escapements below the U.S./Canada border.</t>
  </si>
  <si>
    <t xml:space="preserve">MR estimates have been adjusted for dropout and size selectivity. </t>
  </si>
  <si>
    <t>Natural</t>
  </si>
  <si>
    <t>Spawning</t>
  </si>
  <si>
    <t>Start date</t>
  </si>
  <si>
    <t>Removals</t>
  </si>
  <si>
    <t xml:space="preserve">Run </t>
  </si>
  <si>
    <t>Rate</t>
  </si>
  <si>
    <t>Appendix D 16. The terminal run reconstruction of Taku River wild and enhanced sockeye salmon, 1984-20xx.</t>
  </si>
  <si>
    <t>Wild Terminal Run</t>
  </si>
  <si>
    <t>Enhanced Terminal Run</t>
  </si>
  <si>
    <t>US</t>
  </si>
  <si>
    <t>Taken</t>
  </si>
  <si>
    <t>escapement</t>
  </si>
  <si>
    <t xml:space="preserve">Appendix D.17.  Annual sockeye salmon escapement estimates of Kuthai Lake and Nahlin River, 1979-20xx.  </t>
  </si>
  <si>
    <t>Spawners equals escapement to the weir minus fish collected for brood stock.</t>
  </si>
  <si>
    <t>Kuthai</t>
  </si>
  <si>
    <t>Lake</t>
  </si>
  <si>
    <t>92-20</t>
  </si>
  <si>
    <t>Appendix D.23  Canyon Island fish wheel salmon counts and periods of operation on the Taku River.</t>
  </si>
  <si>
    <t xml:space="preserve">Total counts from both fish wheels and supplemental gillnets when water is low. </t>
  </si>
  <si>
    <t>In 2018 caution for comparisons to long-term average; fish wheels not run 24hrs due to change in sample methods to hourly checks with nightime fish wheel stops.</t>
  </si>
  <si>
    <t>Catch</t>
  </si>
  <si>
    <t>Period of</t>
  </si>
  <si>
    <t>Traditional - CYI Fish Wheel 1 and 2</t>
  </si>
  <si>
    <t>Pink</t>
  </si>
  <si>
    <t>Downriver Fish Wheel 3</t>
  </si>
  <si>
    <t>Operation</t>
  </si>
  <si>
    <t>Chinook</t>
  </si>
  <si>
    <t xml:space="preserve"> Sockeye</t>
  </si>
  <si>
    <t xml:space="preserve">    Coho</t>
  </si>
  <si>
    <t xml:space="preserve">    Pink</t>
  </si>
  <si>
    <t xml:space="preserve">     Chum</t>
  </si>
  <si>
    <t>even year</t>
  </si>
  <si>
    <t>odd year</t>
  </si>
  <si>
    <t>Steelhead</t>
  </si>
  <si>
    <t>6/15-9/18</t>
  </si>
  <si>
    <t>6/16-9/21</t>
  </si>
  <si>
    <t>6/14-8/25</t>
  </si>
  <si>
    <t>6/15-9/20</t>
  </si>
  <si>
    <t>5/11-9/19</t>
  </si>
  <si>
    <t>5/05-10/01</t>
  </si>
  <si>
    <t>5/03-9/23</t>
  </si>
  <si>
    <t>6/08-10/15</t>
  </si>
  <si>
    <t>6/20-9/24</t>
  </si>
  <si>
    <t>6/12-9/29</t>
  </si>
  <si>
    <t>6/10-9/21</t>
  </si>
  <si>
    <t>5/4-9/27</t>
  </si>
  <si>
    <t>5/3-9/20</t>
  </si>
  <si>
    <t>5/3-10/1</t>
  </si>
  <si>
    <t>5/2-9/15</t>
  </si>
  <si>
    <t>5/3-10/3</t>
  </si>
  <si>
    <t>4/23-10/3</t>
  </si>
  <si>
    <t>4/23-10/5</t>
  </si>
  <si>
    <t>4/24-10/7</t>
  </si>
  <si>
    <t>4/20-10/08</t>
  </si>
  <si>
    <t>4/30-10/06</t>
  </si>
  <si>
    <t>4/25-10/05</t>
  </si>
  <si>
    <t>4/27-10/03</t>
  </si>
  <si>
    <t>4/27-10/01</t>
  </si>
  <si>
    <t>4/23-10/03</t>
  </si>
  <si>
    <t>4/24-9/27</t>
  </si>
  <si>
    <t>4/25-10/02</t>
  </si>
  <si>
    <t>5/21-9/15</t>
  </si>
  <si>
    <t>6/16-9/9</t>
  </si>
  <si>
    <t>4/25-10/3</t>
  </si>
  <si>
    <t>4/29-10/3</t>
  </si>
  <si>
    <t>5/3-9/27</t>
  </si>
  <si>
    <t>5/18-9/30</t>
  </si>
  <si>
    <t>6/3-9/23</t>
  </si>
  <si>
    <t>5/15-10/4</t>
  </si>
  <si>
    <t>5/13-10/3</t>
  </si>
  <si>
    <t>5/11-9/12</t>
  </si>
  <si>
    <t xml:space="preserve">Appendix E.5.  Klukshu River counts, harvest, and escapement of all Chinook salmonn, 1976-20xx.  </t>
  </si>
  <si>
    <t>A portion of Klukshu River Chinook salmon harvested below weir are accounted for</t>
  </si>
  <si>
    <t>in drainagewide harvest estimate see E.6.</t>
  </si>
  <si>
    <t>Count</t>
  </si>
  <si>
    <t>At weir</t>
  </si>
  <si>
    <t>Above weir</t>
  </si>
  <si>
    <t>76-20</t>
  </si>
  <si>
    <t>2012 weir count was adjusted to account for high water years when weir was disabled</t>
  </si>
  <si>
    <t>Appendix E8.  Aerial survey index counts of Alsek River Chinook salmon escapements, 1984-20xx.</t>
  </si>
  <si>
    <t>Takhanne River aerial surveys 1984-2008, snorkel surveys from 2018-present</t>
  </si>
  <si>
    <t>Blanchard</t>
  </si>
  <si>
    <t>Takhanne</t>
  </si>
  <si>
    <t>Goat</t>
  </si>
  <si>
    <t>Blanchard River</t>
  </si>
  <si>
    <t>Sonar (Large Fish)</t>
  </si>
  <si>
    <t>No survey</t>
  </si>
  <si>
    <t>a</t>
  </si>
  <si>
    <t>No surveys</t>
  </si>
  <si>
    <t>Review in Progress</t>
  </si>
  <si>
    <r>
      <t>a</t>
    </r>
    <r>
      <rPr>
        <sz val="11"/>
        <color theme="1"/>
        <rFont val="Calibri"/>
        <family val="2"/>
        <scheme val="minor"/>
      </rPr>
      <t xml:space="preserve"> Late survey date which missed the peak of spawning.</t>
    </r>
  </si>
  <si>
    <t xml:space="preserve">Appendix E.10.  Klukshu River sockeye salmon weir count, weir harvest, and escapement, 1976-20xx.  </t>
  </si>
  <si>
    <r>
      <t xml:space="preserve">A portion of Klukshu River sockeye salmon harvested below weir are accounted </t>
    </r>
    <r>
      <rPr>
        <sz val="11"/>
        <color theme="1"/>
        <rFont val="Calibri"/>
        <family val="2"/>
        <scheme val="minor"/>
      </rPr>
      <t>for</t>
    </r>
  </si>
  <si>
    <t>in drainagewide estimate see E.10.</t>
  </si>
  <si>
    <t>Early (to August 16)</t>
  </si>
  <si>
    <t>Late</t>
  </si>
  <si>
    <t>Appendix E.13.  Alsek River sockeye counts from U.S. and Canada, 1985-20xx.</t>
  </si>
  <si>
    <t>Surveys not made every year at each tributary. Canadian surveys-include several streams from Lo-Fog to Goat Creek.</t>
  </si>
  <si>
    <t>Village Creek counter 1986-2013 conductivity counter; 2014 video counter</t>
  </si>
  <si>
    <t>U.S. Aerial Surveys</t>
  </si>
  <si>
    <t>Canada Aerial Surveys</t>
  </si>
  <si>
    <t>Basin</t>
  </si>
  <si>
    <t>Cabin</t>
  </si>
  <si>
    <t>Muddy</t>
  </si>
  <si>
    <t>Tanis</t>
  </si>
  <si>
    <t>Tatshenshini</t>
  </si>
  <si>
    <t>Neskataheen</t>
  </si>
  <si>
    <t>Village Creek</t>
  </si>
  <si>
    <t>Counter</t>
  </si>
  <si>
    <t>No surveys flown</t>
  </si>
  <si>
    <t>Not conducted</t>
  </si>
  <si>
    <t>86-20</t>
  </si>
  <si>
    <r>
      <t>1999</t>
    </r>
    <r>
      <rPr>
        <vertAlign val="superscript"/>
        <sz val="10"/>
        <rFont val="Times New Roman"/>
        <family val="1"/>
      </rPr>
      <t>a</t>
    </r>
  </si>
  <si>
    <r>
      <t>2008</t>
    </r>
    <r>
      <rPr>
        <vertAlign val="superscript"/>
        <sz val="10"/>
        <rFont val="Times New Roman"/>
        <family val="1"/>
      </rPr>
      <t>a</t>
    </r>
  </si>
  <si>
    <r>
      <rPr>
        <vertAlign val="superscript"/>
        <sz val="10"/>
        <rFont val="Times New Roman"/>
        <family val="1"/>
      </rPr>
      <t>a</t>
    </r>
    <r>
      <rPr>
        <sz val="11"/>
        <color theme="1"/>
        <rFont val="Calibri"/>
        <family val="2"/>
        <scheme val="minor"/>
      </rPr>
      <t>No counts due to malfunction of the counter</t>
    </r>
  </si>
  <si>
    <t xml:space="preserve">Appendix E.15.  Klukshu River weir count, harvest, and escapement of coho salmon, 1976-20xx.  </t>
  </si>
  <si>
    <t>Coho salmon counts are partial counts; weir is removed prior to the end of the run.</t>
  </si>
  <si>
    <t xml:space="preserve">Escapement </t>
  </si>
  <si>
    <t>Appendix D. 20. Historic Taku River coho salmon terminal run size, 1987-20xx.</t>
  </si>
  <si>
    <t>The run estimates do not include spawning escapements below the U.S./Canada border.  Estimates are expanded if mark-recapture activities terminate prior to run completion.</t>
  </si>
  <si>
    <t>Terminal abundance only includes U.S. District 111 commercial drift gillnet fishery harvest</t>
  </si>
  <si>
    <t>Above Border M-R</t>
  </si>
  <si>
    <t>Terminal Run</t>
  </si>
  <si>
    <t>End</t>
  </si>
  <si>
    <t>Expansion</t>
  </si>
  <si>
    <t>Expanded</t>
  </si>
  <si>
    <t>Factor</t>
  </si>
  <si>
    <t>Escape.</t>
  </si>
  <si>
    <t>Test Fish CPUE</t>
  </si>
  <si>
    <t>District 111-32 CPUE</t>
  </si>
  <si>
    <t>Troll CPUE</t>
  </si>
  <si>
    <t>no expansion</t>
  </si>
  <si>
    <t>CYI run timing</t>
  </si>
  <si>
    <t>87-20</t>
  </si>
  <si>
    <t>Appendix E.12.  Alsek River sockeye salmon escapement, 2000-2006, 2012.</t>
  </si>
  <si>
    <t>The 2000-2004 estimates are based on a mark-recapture study and the 2005-2006 estimates was based on GSI analysis and the expansion of the Klukshu River weir count.</t>
  </si>
  <si>
    <t>The 2000-2004 estimates are based on a mark-recapture study; starting in 2005 estimates based on GSI analysis</t>
  </si>
  <si>
    <t xml:space="preserve"> and the expansion of the Klukshu River weir count.</t>
  </si>
  <si>
    <t>Above border Run</t>
  </si>
  <si>
    <t>CI</t>
  </si>
  <si>
    <t>Spawning Escapement</t>
  </si>
  <si>
    <t>Inriver Run</t>
  </si>
  <si>
    <t>Percent Klukshu</t>
  </si>
  <si>
    <t>Not enough US fishing to get sufficient samples to produce estimate--need to formalize for final report</t>
  </si>
  <si>
    <t>GSI analysis not complete yet.</t>
  </si>
  <si>
    <t>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</si>
</sst>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m/d;@"/>
    <numFmt numFmtId="166" formatCode="[$-409]d\-mmm;@"/>
    <numFmt numFmtId="167" formatCode="General_)"/>
    <numFmt numFmtId="168" formatCode="#,##0.000"/>
    <numFmt numFmtId="169" formatCode="0.0%"/>
    <numFmt numFmtId="170" formatCode="_(* #,##0_);_(* \(#,##0\);_(* &quot;-&quot;??_);_(@_)"/>
    <numFmt numFmtId="171" formatCode="#,##0;[Red]#,##0"/>
  </numFmts>
  <fonts count="20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imes New Roman"/>
      <family val="1"/>
    </font>
    <font>
      <u val="singleAccounting"/>
      <sz val="8"/>
      <name val="Times New Roman"/>
      <family val="1"/>
    </font>
    <font>
      <u val="singleAccounting"/>
      <sz val="10"/>
      <name val="Times New Roman"/>
      <family val="1"/>
    </font>
    <font>
      <b/>
      <sz val="10"/>
      <name val="Times New Roman"/>
      <family val="1"/>
    </font>
    <font>
      <vertAlign val="superscript"/>
      <sz val="10"/>
      <name val="Times New Roman"/>
      <family val="1"/>
    </font>
    <font>
      <sz val="9"/>
      <name val="Times New Roman"/>
      <family val="1"/>
    </font>
    <font>
      <u val="singleAccounting"/>
      <sz val="9"/>
      <name val="Times New Roman"/>
      <family val="1"/>
    </font>
    <font>
      <b/>
      <sz val="9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61"/>
      <name val="Times New Roman"/>
      <family val="1"/>
    </font>
    <font>
      <sz val="10"/>
      <color rgb="FF00B050"/>
      <name val="Times New Roma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9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left"/>
    </xf>
    <xf numFmtId="3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3" fontId="2" fillId="0" borderId="0" xfId="0" applyNumberFormat="1" applyFont="1"/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7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67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4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167" fontId="0" fillId="0" borderId="1" xfId="0" quotePrefix="1" applyNumberFormat="1" applyBorder="1" applyAlignment="1">
      <alignment horizontal="left"/>
    </xf>
    <xf numFmtId="0" fontId="0" fillId="0" borderId="1" xfId="0" applyBorder="1" applyAlignment="1">
      <alignment horizontal="center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7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7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left"/>
    </xf>
    <xf numFmtId="0" fontId="0" fillId="2" borderId="0" xfId="0" quotePrefix="1" applyFill="1" applyAlignment="1">
      <alignment horizontal="center"/>
    </xf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left"/>
    </xf>
    <xf numFmtId="16" fontId="0" fillId="0" borderId="1" xfId="0" applyNumberFormat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0" xfId="0" applyNumberFormat="1" applyFill="1" applyAlignment="1">
      <alignment horizontal="left"/>
    </xf>
    <xf numFmtId="167" fontId="0" fillId="2" borderId="0" xfId="0" quotePrefix="1" applyNumberFormat="1" applyFill="1" applyAlignment="1">
      <alignment horizontal="left"/>
    </xf>
    <xf numFmtId="167" fontId="0" fillId="2" borderId="1" xfId="0" quotePrefix="1" applyNumberFormat="1" applyFill="1" applyBorder="1" applyAlignment="1">
      <alignment horizontal="left"/>
    </xf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4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168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4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  <xf numFmtId="166" fontId="10" fillId="0" borderId="0" xfId="0" applyNumberFormat="1" applyFont="1" applyAlignment="1">
      <alignment horizontal="center"/>
    </xf>
    <xf numFmtId="168" fontId="10" fillId="0" borderId="0" xfId="0" applyNumberFormat="1" applyFont="1" applyAlignment="1">
      <alignment horizontal="center"/>
    </xf>
    <xf numFmtId="44" fontId="10" fillId="0" borderId="0" xfId="0" applyNumberFormat="1" applyFont="1" applyAlignment="1">
      <alignment horizontal="center"/>
    </xf>
    <xf numFmtId="167" fontId="10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left"/>
    </xf>
    <xf numFmtId="0" fontId="10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167" fontId="10" fillId="0" borderId="0" xfId="0" applyNumberFormat="1" applyFont="1" applyAlignment="1">
      <alignment horizontal="left"/>
    </xf>
    <xf numFmtId="0" fontId="10" fillId="0" borderId="0" xfId="0" applyFont="1"/>
    <xf numFmtId="167" fontId="10" fillId="0" borderId="1" xfId="0" applyNumberFormat="1" applyFont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0" fillId="0" borderId="1" xfId="0" quotePrefix="1" applyFont="1" applyBorder="1"/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44" fontId="11" fillId="0" borderId="2" xfId="0" applyNumberFormat="1" applyFont="1" applyBorder="1"/>
    <xf numFmtId="44" fontId="10" fillId="0" borderId="0" xfId="0" applyNumberFormat="1" applyFont="1"/>
    <xf numFmtId="0" fontId="10" fillId="0" borderId="0" xfId="0" applyFont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10" fillId="2" borderId="1" xfId="0" applyFont="1" applyFill="1" applyBorder="1" applyAlignment="1">
      <alignment horizontal="right" vertical="center"/>
    </xf>
    <xf numFmtId="167" fontId="10" fillId="2" borderId="0" xfId="0" quotePrefix="1" applyNumberFormat="1" applyFont="1" applyFill="1" applyAlignment="1">
      <alignment horizontal="left"/>
    </xf>
    <xf numFmtId="167" fontId="10" fillId="2" borderId="1" xfId="0" quotePrefix="1" applyNumberFormat="1" applyFont="1" applyFill="1" applyBorder="1" applyAlignment="1">
      <alignment horizontal="left"/>
    </xf>
    <xf numFmtId="44" fontId="10" fillId="0" borderId="1" xfId="0" applyNumberFormat="1" applyFont="1" applyBorder="1"/>
    <xf numFmtId="167" fontId="10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  <xf numFmtId="167" fontId="12" fillId="0" borderId="0" xfId="0" applyNumberFormat="1" applyFont="1" applyAlignment="1">
      <alignment horizontal="center"/>
    </xf>
    <xf numFmtId="167" fontId="12" fillId="0" borderId="1" xfId="0" applyNumberFormat="1" applyFont="1" applyBorder="1" applyAlignment="1">
      <alignment horizontal="center"/>
    </xf>
    <xf numFmtId="167" fontId="10" fillId="0" borderId="1" xfId="0" quotePrefix="1" applyNumberFormat="1" applyFont="1" applyBorder="1" applyAlignment="1">
      <alignment horizontal="left"/>
    </xf>
    <xf numFmtId="0" fontId="10" fillId="0" borderId="0" xfId="0" applyFont="1" applyAlignment="1">
      <alignment horizontal="right"/>
    </xf>
    <xf numFmtId="44" fontId="7" fillId="0" borderId="0" xfId="0" applyNumberFormat="1" applyFont="1"/>
    <xf numFmtId="16" fontId="10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9" fontId="10" fillId="2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9" fontId="10" fillId="3" borderId="0" xfId="0" applyNumberFormat="1" applyFont="1" applyFill="1" applyAlignment="1">
      <alignment horizontal="center"/>
    </xf>
    <xf numFmtId="3" fontId="10" fillId="0" borderId="1" xfId="0" applyNumberFormat="1" applyFont="1" applyBorder="1" applyAlignment="1">
      <alignment horizontal="center"/>
    </xf>
    <xf numFmtId="9" fontId="10" fillId="2" borderId="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2" borderId="1" xfId="0" applyNumberFormat="1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quotePrefix="1" applyFont="1" applyBorder="1" applyAlignment="1">
      <alignment horizontal="left"/>
    </xf>
    <xf numFmtId="44" fontId="10" fillId="0" borderId="2" xfId="0" applyNumberFormat="1" applyFont="1" applyBorder="1" applyAlignment="1">
      <alignment horizontal="center"/>
    </xf>
    <xf numFmtId="1" fontId="10" fillId="0" borderId="0" xfId="1" applyNumberFormat="1" applyFont="1" applyAlignment="1">
      <alignment horizontal="left"/>
    </xf>
    <xf numFmtId="37" fontId="10" fillId="0" borderId="0" xfId="0" applyNumberFormat="1" applyFont="1" applyAlignment="1">
      <alignment horizontal="center"/>
    </xf>
    <xf numFmtId="169" fontId="10" fillId="0" borderId="0" xfId="0" applyNumberFormat="1" applyFont="1" applyAlignment="1">
      <alignment horizontal="center"/>
    </xf>
    <xf numFmtId="37" fontId="12" fillId="0" borderId="0" xfId="0" applyNumberFormat="1" applyFont="1" applyAlignment="1">
      <alignment horizontal="center"/>
    </xf>
    <xf numFmtId="9" fontId="10" fillId="0" borderId="0" xfId="2" applyFont="1" applyAlignment="1">
      <alignment horizontal="center"/>
    </xf>
    <xf numFmtId="37" fontId="10" fillId="0" borderId="1" xfId="0" applyNumberFormat="1" applyFont="1" applyBorder="1" applyAlignment="1">
      <alignment horizontal="center"/>
    </xf>
    <xf numFmtId="37" fontId="10" fillId="2" borderId="0" xfId="0" applyNumberFormat="1" applyFont="1" applyFill="1" applyAlignment="1">
      <alignment horizontal="center"/>
    </xf>
    <xf numFmtId="0" fontId="10" fillId="2" borderId="1" xfId="0" quotePrefix="1" applyFont="1" applyFill="1" applyBorder="1"/>
    <xf numFmtId="37" fontId="10" fillId="2" borderId="1" xfId="0" applyNumberFormat="1" applyFont="1" applyFill="1" applyBorder="1" applyAlignment="1">
      <alignment horizontal="center"/>
    </xf>
    <xf numFmtId="167" fontId="5" fillId="0" borderId="0" xfId="0" quotePrefix="1" applyNumberFormat="1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170" fontId="5" fillId="0" borderId="0" xfId="1" applyNumberFormat="1" applyFont="1" applyAlignment="1">
      <alignment horizontal="right"/>
    </xf>
    <xf numFmtId="167" fontId="5" fillId="0" borderId="2" xfId="0" quotePrefix="1" applyNumberFormat="1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170" fontId="5" fillId="0" borderId="2" xfId="1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170" fontId="5" fillId="0" borderId="1" xfId="1" applyNumberFormat="1" applyFont="1" applyBorder="1" applyAlignment="1">
      <alignment horizontal="right"/>
    </xf>
    <xf numFmtId="44" fontId="5" fillId="0" borderId="1" xfId="0" applyNumberFormat="1" applyFont="1" applyBorder="1" applyAlignment="1">
      <alignment horizontal="right"/>
    </xf>
    <xf numFmtId="44" fontId="5" fillId="0" borderId="0" xfId="0" applyNumberFormat="1" applyFont="1"/>
    <xf numFmtId="167" fontId="5" fillId="0" borderId="1" xfId="0" applyNumberFormat="1" applyFont="1" applyBorder="1" applyAlignment="1">
      <alignment horizontal="right"/>
    </xf>
    <xf numFmtId="3" fontId="5" fillId="0" borderId="0" xfId="1" applyNumberFormat="1" applyFont="1" applyAlignment="1">
      <alignment horizontal="right"/>
    </xf>
    <xf numFmtId="171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left"/>
    </xf>
    <xf numFmtId="171" fontId="5" fillId="0" borderId="1" xfId="0" applyNumberFormat="1" applyFont="1" applyBorder="1" applyAlignment="1">
      <alignment horizontal="right"/>
    </xf>
    <xf numFmtId="0" fontId="5" fillId="2" borderId="0" xfId="0" applyFont="1" applyFill="1" applyAlignment="1">
      <alignment horizontal="right"/>
    </xf>
    <xf numFmtId="167" fontId="5" fillId="0" borderId="1" xfId="0" quotePrefix="1" applyNumberFormat="1" applyFont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44" fontId="15" fillId="0" borderId="0" xfId="0" applyNumberFormat="1" applyFont="1" applyAlignment="1">
      <alignment horizontal="left"/>
    </xf>
    <xf numFmtId="44" fontId="0" fillId="0" borderId="0" xfId="0" applyNumberFormat="1" applyAlignment="1">
      <alignment horizontal="center"/>
    </xf>
    <xf numFmtId="167" fontId="16" fillId="0" borderId="1" xfId="0" applyNumberFormat="1" applyFont="1" applyBorder="1" applyAlignment="1">
      <alignment horizontal="left"/>
    </xf>
    <xf numFmtId="167" fontId="16" fillId="0" borderId="1" xfId="0" applyNumberFormat="1" applyFont="1" applyBorder="1" applyAlignment="1">
      <alignment horizontal="center"/>
    </xf>
    <xf numFmtId="167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2" borderId="0" xfId="0" applyNumberFormat="1" applyFont="1" applyFill="1" applyAlignment="1">
      <alignment horizontal="center"/>
    </xf>
    <xf numFmtId="0" fontId="15" fillId="0" borderId="0" xfId="0" applyFont="1"/>
    <xf numFmtId="3" fontId="0" fillId="0" borderId="0" xfId="0" applyNumberFormat="1" applyAlignment="1">
      <alignment horizontal="center"/>
    </xf>
    <xf numFmtId="3" fontId="15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167" fontId="16" fillId="0" borderId="0" xfId="0" applyNumberFormat="1" applyFont="1" applyAlignment="1">
      <alignment horizontal="left"/>
    </xf>
    <xf numFmtId="167" fontId="16" fillId="2" borderId="0" xfId="0" quotePrefix="1" applyNumberFormat="1" applyFont="1" applyFill="1" applyAlignment="1">
      <alignment horizontal="left"/>
    </xf>
    <xf numFmtId="167" fontId="16" fillId="2" borderId="1" xfId="0" quotePrefix="1" applyNumberFormat="1" applyFont="1" applyFill="1" applyBorder="1" applyAlignment="1">
      <alignment horizontal="left"/>
    </xf>
    <xf numFmtId="167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center"/>
    </xf>
    <xf numFmtId="0" fontId="15" fillId="0" borderId="0" xfId="0" applyFont="1" applyAlignment="1">
      <alignment horizontal="left"/>
    </xf>
    <xf numFmtId="0" fontId="15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3" fontId="0" fillId="0" borderId="0" xfId="0" applyNumberFormat="1" applyAlignment="1">
      <alignment horizontal="left"/>
    </xf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center"/>
    </xf>
    <xf numFmtId="3" fontId="15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167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44" fontId="15" fillId="0" borderId="0" xfId="0" applyNumberFormat="1" applyFont="1"/>
    <xf numFmtId="0" fontId="15" fillId="0" borderId="1" xfId="0" applyFont="1" applyBorder="1"/>
    <xf numFmtId="0" fontId="15" fillId="2" borderId="0" xfId="0" applyFont="1" applyFill="1" applyAlignment="1">
      <alignment horizontal="center"/>
    </xf>
    <xf numFmtId="167" fontId="16" fillId="0" borderId="0" xfId="0" applyNumberFormat="1" applyFont="1" applyAlignment="1">
      <alignment horizontal="center"/>
    </xf>
    <xf numFmtId="167" fontId="16" fillId="2" borderId="1" xfId="0" applyNumberFormat="1" applyFont="1" applyFill="1" applyBorder="1" applyAlignment="1">
      <alignment horizontal="center"/>
    </xf>
    <xf numFmtId="0" fontId="0" fillId="0" borderId="1" xfId="0" applyBorder="1"/>
    <xf numFmtId="3" fontId="15" fillId="0" borderId="0" xfId="0" applyNumberFormat="1" applyFont="1" applyAlignment="1">
      <alignment horizontal="left"/>
    </xf>
    <xf numFmtId="3" fontId="17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18" fillId="0" borderId="0" xfId="0" applyNumberFormat="1" applyFont="1" applyAlignment="1">
      <alignment horizontal="center"/>
    </xf>
    <xf numFmtId="3" fontId="18" fillId="0" borderId="1" xfId="0" applyNumberFormat="1" applyFont="1" applyBorder="1" applyAlignment="1">
      <alignment horizontal="center"/>
    </xf>
    <xf numFmtId="3" fontId="17" fillId="0" borderId="1" xfId="0" applyNumberFormat="1" applyFont="1" applyBorder="1" applyAlignment="1">
      <alignment horizontal="center"/>
    </xf>
    <xf numFmtId="167" fontId="16" fillId="0" borderId="0" xfId="0" quotePrefix="1" applyNumberFormat="1" applyFont="1" applyAlignment="1">
      <alignment horizontal="left"/>
    </xf>
    <xf numFmtId="167" fontId="16" fillId="0" borderId="1" xfId="0" quotePrefix="1" applyNumberFormat="1" applyFont="1" applyBorder="1" applyAlignment="1">
      <alignment horizontal="left"/>
    </xf>
    <xf numFmtId="0" fontId="0" fillId="0" borderId="3" xfId="0" applyBorder="1" applyAlignment="1">
      <alignment horizontal="left"/>
    </xf>
    <xf numFmtId="0" fontId="15" fillId="0" borderId="3" xfId="0" applyFont="1" applyBorder="1" applyAlignment="1">
      <alignment horizontal="center"/>
    </xf>
    <xf numFmtId="1" fontId="15" fillId="0" borderId="0" xfId="0" applyNumberFormat="1" applyFont="1" applyAlignment="1">
      <alignment horizontal="left"/>
    </xf>
    <xf numFmtId="1" fontId="15" fillId="0" borderId="1" xfId="0" applyNumberFormat="1" applyFont="1" applyBorder="1" applyAlignment="1">
      <alignment horizontal="left"/>
    </xf>
    <xf numFmtId="3" fontId="0" fillId="2" borderId="0" xfId="0" applyNumberFormat="1" applyFill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0" fillId="5" borderId="0" xfId="0" applyFill="1"/>
    <xf numFmtId="0" fontId="19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7" fillId="0" borderId="2" xfId="0" applyNumberFormat="1" applyFont="1" applyBorder="1" applyAlignment="1">
      <alignment horizontal="center"/>
    </xf>
    <xf numFmtId="44" fontId="7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44" fontId="11" fillId="0" borderId="0" xfId="0" applyNumberFormat="1" applyFont="1" applyAlignment="1">
      <alignment horizontal="center"/>
    </xf>
    <xf numFmtId="44" fontId="11" fillId="0" borderId="2" xfId="0" applyNumberFormat="1" applyFont="1" applyBorder="1" applyAlignment="1">
      <alignment horizontal="center"/>
    </xf>
    <xf numFmtId="44" fontId="6" fillId="0" borderId="2" xfId="0" applyNumberFormat="1" applyFont="1" applyBorder="1" applyAlignment="1">
      <alignment horizontal="center"/>
    </xf>
    <xf numFmtId="44" fontId="6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workbookViewId="0">
      <selection activeCell="N24" sqref="N24"/>
    </sheetView>
  </sheetViews>
  <sheetFormatPr baseColWidth="10" defaultColWidth="9.1640625" defaultRowHeight="13" x14ac:dyDescent="0.15"/>
  <cols>
    <col min="1" max="1" width="12.33203125" style="2" customWidth="1"/>
    <col min="2" max="2" width="16.33203125" style="2" customWidth="1"/>
    <col min="3" max="3" width="9.1640625" style="2"/>
    <col min="4" max="4" width="13" style="2" customWidth="1"/>
    <col min="5" max="6" width="9.1640625" style="2"/>
    <col min="7" max="7" width="12.33203125" style="2" customWidth="1"/>
    <col min="8" max="8" width="12.83203125" style="2" customWidth="1"/>
    <col min="9" max="12" width="9.6640625" style="2" customWidth="1"/>
    <col min="13" max="13" width="22.6640625" style="2" customWidth="1"/>
    <col min="14" max="16384" width="9.1640625" style="2"/>
  </cols>
  <sheetData>
    <row r="1" spans="1:13" x14ac:dyDescent="0.15">
      <c r="A1" s="1" t="s">
        <v>0</v>
      </c>
    </row>
    <row r="2" spans="1:13" x14ac:dyDescent="0.15">
      <c r="A2" s="3" t="s">
        <v>1</v>
      </c>
    </row>
    <row r="3" spans="1:13" x14ac:dyDescent="0.15">
      <c r="A3" s="3" t="s">
        <v>2</v>
      </c>
    </row>
    <row r="4" spans="1:13" x14ac:dyDescent="0.15">
      <c r="A4" s="3"/>
    </row>
    <row r="5" spans="1:13" x14ac:dyDescent="0.15">
      <c r="A5" s="4"/>
      <c r="B5" s="4" t="s">
        <v>3</v>
      </c>
      <c r="C5" s="4" t="s">
        <v>4</v>
      </c>
      <c r="D5" s="4"/>
      <c r="E5" s="4" t="s">
        <v>5</v>
      </c>
      <c r="F5" s="4" t="s">
        <v>6</v>
      </c>
      <c r="G5" s="4" t="s">
        <v>7</v>
      </c>
      <c r="H5" s="4" t="s">
        <v>8</v>
      </c>
      <c r="I5" s="4"/>
      <c r="J5" s="4" t="s">
        <v>9</v>
      </c>
      <c r="K5" s="4" t="s">
        <v>10</v>
      </c>
      <c r="L5" s="4" t="s">
        <v>11</v>
      </c>
      <c r="M5" s="4" t="s">
        <v>11</v>
      </c>
    </row>
    <row r="6" spans="1:13" x14ac:dyDescent="0.15">
      <c r="A6" s="5" t="s">
        <v>12</v>
      </c>
      <c r="B6" s="5" t="s">
        <v>13</v>
      </c>
      <c r="C6" s="5" t="s">
        <v>14</v>
      </c>
      <c r="D6" s="5" t="s">
        <v>15</v>
      </c>
      <c r="E6" s="5" t="s">
        <v>14</v>
      </c>
      <c r="F6" s="5" t="s">
        <v>16</v>
      </c>
      <c r="G6" s="5" t="s">
        <v>8</v>
      </c>
      <c r="H6" s="5" t="s">
        <v>17</v>
      </c>
      <c r="I6" s="5" t="s">
        <v>18</v>
      </c>
      <c r="J6" s="5" t="s">
        <v>19</v>
      </c>
      <c r="K6" s="5" t="s">
        <v>18</v>
      </c>
      <c r="L6" s="5" t="s">
        <v>20</v>
      </c>
      <c r="M6" s="5" t="s">
        <v>21</v>
      </c>
    </row>
    <row r="7" spans="1:13" x14ac:dyDescent="0.15">
      <c r="A7" s="2">
        <v>1979</v>
      </c>
      <c r="B7" s="6"/>
      <c r="C7" s="6"/>
      <c r="D7" s="6"/>
      <c r="E7" s="6"/>
      <c r="F7" s="6"/>
      <c r="G7" s="7"/>
      <c r="H7" s="6"/>
      <c r="I7" s="6">
        <v>1166</v>
      </c>
      <c r="J7" s="6">
        <v>2118</v>
      </c>
      <c r="K7" s="6"/>
      <c r="L7" s="6">
        <v>327</v>
      </c>
      <c r="M7" s="2" t="s">
        <v>22</v>
      </c>
    </row>
    <row r="8" spans="1:13" x14ac:dyDescent="0.15">
      <c r="A8" s="2">
        <v>1980</v>
      </c>
      <c r="B8" s="6"/>
      <c r="C8" s="6"/>
      <c r="D8" s="6"/>
      <c r="E8" s="6"/>
      <c r="F8" s="6"/>
      <c r="G8" s="7"/>
      <c r="H8" s="6"/>
      <c r="I8" s="6">
        <v>2137</v>
      </c>
      <c r="J8" s="6">
        <v>960</v>
      </c>
      <c r="K8" s="6">
        <v>122</v>
      </c>
      <c r="L8" s="6">
        <v>282</v>
      </c>
      <c r="M8" s="2" t="s">
        <v>22</v>
      </c>
    </row>
    <row r="9" spans="1:13" x14ac:dyDescent="0.15">
      <c r="A9" s="2">
        <v>1981</v>
      </c>
      <c r="B9" s="6"/>
      <c r="C9" s="6"/>
      <c r="D9" s="6"/>
      <c r="E9" s="6"/>
      <c r="F9" s="6"/>
      <c r="G9" s="7"/>
      <c r="H9" s="6"/>
      <c r="I9" s="6">
        <v>3334</v>
      </c>
      <c r="J9" s="6">
        <v>1852</v>
      </c>
      <c r="K9" s="6">
        <v>558</v>
      </c>
      <c r="L9" s="6">
        <v>536</v>
      </c>
      <c r="M9" s="2" t="s">
        <v>22</v>
      </c>
    </row>
    <row r="10" spans="1:13" x14ac:dyDescent="0.15">
      <c r="A10" s="2">
        <v>1982</v>
      </c>
      <c r="B10" s="6"/>
      <c r="C10" s="6"/>
      <c r="D10" s="6"/>
      <c r="E10" s="6"/>
      <c r="F10" s="6"/>
      <c r="G10" s="7"/>
      <c r="H10" s="6"/>
      <c r="I10" s="6">
        <v>2830</v>
      </c>
      <c r="J10" s="6">
        <v>1690</v>
      </c>
      <c r="K10" s="6">
        <v>567</v>
      </c>
      <c r="L10" s="6">
        <v>672</v>
      </c>
      <c r="M10" s="2" t="s">
        <v>22</v>
      </c>
    </row>
    <row r="11" spans="1:13" x14ac:dyDescent="0.15">
      <c r="A11" s="2">
        <v>1983</v>
      </c>
      <c r="B11" s="6"/>
      <c r="C11" s="6"/>
      <c r="D11" s="6"/>
      <c r="E11" s="6"/>
      <c r="F11" s="6"/>
      <c r="G11" s="7"/>
      <c r="H11" s="6"/>
      <c r="I11" s="6">
        <v>594</v>
      </c>
      <c r="J11" s="6">
        <v>453</v>
      </c>
      <c r="K11" s="6">
        <v>83</v>
      </c>
      <c r="L11" s="6">
        <v>366</v>
      </c>
      <c r="M11" s="2" t="s">
        <v>22</v>
      </c>
    </row>
    <row r="12" spans="1:13" x14ac:dyDescent="0.15">
      <c r="A12" s="2">
        <v>1984</v>
      </c>
      <c r="B12" s="6"/>
      <c r="C12" s="6"/>
      <c r="D12" s="6"/>
      <c r="E12" s="6"/>
      <c r="F12" s="6"/>
      <c r="G12" s="7"/>
      <c r="H12" s="6"/>
      <c r="I12" s="6">
        <v>1294</v>
      </c>
      <c r="J12" s="6"/>
      <c r="K12" s="6">
        <v>126</v>
      </c>
      <c r="L12" s="6">
        <v>389</v>
      </c>
      <c r="M12" s="2" t="s">
        <v>22</v>
      </c>
    </row>
    <row r="13" spans="1:13" x14ac:dyDescent="0.15">
      <c r="A13" s="2">
        <v>1985</v>
      </c>
      <c r="B13" s="6"/>
      <c r="C13" s="6"/>
      <c r="D13" s="6"/>
      <c r="E13" s="6"/>
      <c r="F13" s="6"/>
      <c r="G13" s="7"/>
      <c r="H13" s="6">
        <v>3114</v>
      </c>
      <c r="I13" s="6">
        <v>1598</v>
      </c>
      <c r="J13" s="6">
        <v>1490</v>
      </c>
      <c r="K13" s="6">
        <v>147</v>
      </c>
      <c r="L13" s="6">
        <v>624</v>
      </c>
      <c r="M13" s="2" t="s">
        <v>23</v>
      </c>
    </row>
    <row r="14" spans="1:13" x14ac:dyDescent="0.15">
      <c r="A14" s="2">
        <v>1986</v>
      </c>
      <c r="B14" s="6"/>
      <c r="C14" s="6"/>
      <c r="D14" s="6"/>
      <c r="E14" s="6"/>
      <c r="F14" s="6"/>
      <c r="G14" s="7"/>
      <c r="H14" s="6">
        <v>2891</v>
      </c>
      <c r="I14" s="6">
        <v>1201</v>
      </c>
      <c r="J14" s="6">
        <v>1400</v>
      </c>
      <c r="K14" s="6">
        <v>183</v>
      </c>
      <c r="L14" s="6">
        <v>1381</v>
      </c>
      <c r="M14" s="2" t="s">
        <v>23</v>
      </c>
    </row>
    <row r="15" spans="1:13" x14ac:dyDescent="0.15">
      <c r="A15" s="2">
        <v>1987</v>
      </c>
      <c r="B15" s="6"/>
      <c r="C15" s="6"/>
      <c r="D15" s="6"/>
      <c r="E15" s="6"/>
      <c r="F15" s="6"/>
      <c r="G15" s="7"/>
      <c r="H15" s="6">
        <v>4783</v>
      </c>
      <c r="I15" s="6">
        <v>2706</v>
      </c>
      <c r="J15" s="6">
        <v>1390</v>
      </c>
      <c r="K15" s="6">
        <v>312</v>
      </c>
      <c r="L15" s="6">
        <v>1537</v>
      </c>
      <c r="M15" s="2" t="s">
        <v>24</v>
      </c>
    </row>
    <row r="16" spans="1:13" x14ac:dyDescent="0.15">
      <c r="A16" s="2">
        <v>1988</v>
      </c>
      <c r="B16" s="6"/>
      <c r="C16" s="6"/>
      <c r="D16" s="6"/>
      <c r="E16" s="6"/>
      <c r="F16" s="6"/>
      <c r="G16" s="7"/>
      <c r="H16" s="6">
        <v>7292</v>
      </c>
      <c r="I16" s="6">
        <v>3796</v>
      </c>
      <c r="J16" s="6">
        <v>4384</v>
      </c>
      <c r="K16" s="6">
        <v>593</v>
      </c>
      <c r="L16" s="6">
        <v>1100</v>
      </c>
      <c r="M16" s="2" t="s">
        <v>23</v>
      </c>
    </row>
    <row r="17" spans="1:13" x14ac:dyDescent="0.15">
      <c r="A17" s="2">
        <v>1989</v>
      </c>
      <c r="B17" s="6"/>
      <c r="C17" s="6"/>
      <c r="D17" s="6"/>
      <c r="E17" s="6"/>
      <c r="F17" s="6"/>
      <c r="G17" s="7"/>
      <c r="H17" s="6">
        <v>4715</v>
      </c>
      <c r="I17" s="6">
        <v>2527</v>
      </c>
      <c r="J17" s="6"/>
      <c r="K17" s="6">
        <v>362</v>
      </c>
      <c r="L17" s="6">
        <v>1034</v>
      </c>
      <c r="M17" s="2" t="s">
        <v>25</v>
      </c>
    </row>
    <row r="18" spans="1:13" x14ac:dyDescent="0.15">
      <c r="A18" s="2">
        <v>1990</v>
      </c>
      <c r="B18" s="6"/>
      <c r="C18" s="6"/>
      <c r="D18" s="6"/>
      <c r="E18" s="6"/>
      <c r="F18" s="6"/>
      <c r="G18" s="7"/>
      <c r="H18" s="6">
        <v>4392</v>
      </c>
      <c r="I18" s="6">
        <v>1755</v>
      </c>
      <c r="J18" s="6">
        <v>2134</v>
      </c>
      <c r="K18" s="6">
        <v>271</v>
      </c>
      <c r="L18" s="6">
        <v>1295</v>
      </c>
      <c r="M18" s="2" t="s">
        <v>23</v>
      </c>
    </row>
    <row r="19" spans="1:13" x14ac:dyDescent="0.15">
      <c r="A19" s="2">
        <v>1991</v>
      </c>
      <c r="B19" s="6"/>
      <c r="C19" s="6"/>
      <c r="D19" s="6"/>
      <c r="E19" s="6"/>
      <c r="F19" s="6"/>
      <c r="G19" s="7"/>
      <c r="H19" s="6">
        <v>4506</v>
      </c>
      <c r="I19" s="6">
        <v>1768</v>
      </c>
      <c r="J19" s="6">
        <v>2445</v>
      </c>
      <c r="K19" s="6">
        <v>193</v>
      </c>
      <c r="L19" s="6">
        <v>780</v>
      </c>
      <c r="M19" s="2" t="s">
        <v>25</v>
      </c>
    </row>
    <row r="20" spans="1:13" x14ac:dyDescent="0.15">
      <c r="A20" s="2">
        <v>1992</v>
      </c>
      <c r="B20" s="6"/>
      <c r="C20" s="6"/>
      <c r="D20" s="6"/>
      <c r="E20" s="6"/>
      <c r="F20" s="6"/>
      <c r="G20" s="7"/>
      <c r="H20" s="6">
        <v>6615</v>
      </c>
      <c r="I20" s="6">
        <v>3607</v>
      </c>
      <c r="J20" s="6">
        <v>1891</v>
      </c>
      <c r="K20" s="6">
        <v>362</v>
      </c>
      <c r="L20" s="6">
        <v>1517</v>
      </c>
      <c r="M20" s="2" t="s">
        <v>24</v>
      </c>
    </row>
    <row r="21" spans="1:13" x14ac:dyDescent="0.15">
      <c r="A21" s="2">
        <v>1993</v>
      </c>
      <c r="B21" s="6"/>
      <c r="C21" s="6"/>
      <c r="D21" s="6"/>
      <c r="E21" s="6"/>
      <c r="F21" s="6"/>
      <c r="G21" s="7"/>
      <c r="H21" s="6">
        <v>11437</v>
      </c>
      <c r="I21" s="6">
        <v>4010</v>
      </c>
      <c r="J21" s="6">
        <v>2249</v>
      </c>
      <c r="K21" s="6">
        <v>757</v>
      </c>
      <c r="L21" s="6">
        <v>2067</v>
      </c>
      <c r="M21" s="2" t="s">
        <v>23</v>
      </c>
    </row>
    <row r="22" spans="1:13" x14ac:dyDescent="0.15">
      <c r="A22" s="2">
        <v>1994</v>
      </c>
      <c r="B22" s="6"/>
      <c r="C22" s="6"/>
      <c r="D22" s="6"/>
      <c r="E22" s="6"/>
      <c r="F22" s="6"/>
      <c r="G22" s="7"/>
      <c r="H22" s="6">
        <v>6373</v>
      </c>
      <c r="I22" s="6">
        <v>2422</v>
      </c>
      <c r="J22" s="6"/>
      <c r="K22" s="6">
        <v>184</v>
      </c>
      <c r="L22" s="6">
        <v>1115</v>
      </c>
      <c r="M22" s="2" t="s">
        <v>24</v>
      </c>
    </row>
    <row r="23" spans="1:13" x14ac:dyDescent="0.15">
      <c r="A23" s="2">
        <v>1995</v>
      </c>
      <c r="B23" s="6"/>
      <c r="C23" s="6"/>
      <c r="D23" s="6"/>
      <c r="E23" s="6"/>
      <c r="F23" s="6"/>
      <c r="G23" s="7"/>
      <c r="H23" s="6">
        <v>3072</v>
      </c>
      <c r="I23" s="6">
        <v>1117</v>
      </c>
      <c r="J23" s="6">
        <v>696</v>
      </c>
      <c r="K23" s="6">
        <v>152</v>
      </c>
      <c r="L23" s="6">
        <v>669</v>
      </c>
      <c r="M23" s="2" t="s">
        <v>23</v>
      </c>
    </row>
    <row r="24" spans="1:13" x14ac:dyDescent="0.15">
      <c r="A24" s="2">
        <v>1996</v>
      </c>
      <c r="B24" s="6">
        <v>31718</v>
      </c>
      <c r="C24" s="6">
        <v>2931</v>
      </c>
      <c r="D24" s="6">
        <v>28787</v>
      </c>
      <c r="E24" s="6"/>
      <c r="F24" s="6"/>
      <c r="G24" s="7">
        <v>0.16747142807517282</v>
      </c>
      <c r="H24" s="6">
        <v>4821</v>
      </c>
      <c r="I24" s="6">
        <v>1920</v>
      </c>
      <c r="J24" s="6">
        <v>772</v>
      </c>
      <c r="K24" s="6">
        <v>218</v>
      </c>
      <c r="L24" s="6">
        <v>653</v>
      </c>
      <c r="M24" s="2" t="s">
        <v>24</v>
      </c>
    </row>
    <row r="25" spans="1:13" x14ac:dyDescent="0.15">
      <c r="A25" s="2">
        <v>1997</v>
      </c>
      <c r="B25" s="6">
        <v>31509</v>
      </c>
      <c r="C25" s="6">
        <v>4701</v>
      </c>
      <c r="D25" s="6">
        <v>26808</v>
      </c>
      <c r="E25" s="6"/>
      <c r="F25" s="6"/>
      <c r="G25" s="7">
        <v>0.2069158460161146</v>
      </c>
      <c r="H25" s="6">
        <v>5547</v>
      </c>
      <c r="I25" s="6">
        <v>1907</v>
      </c>
      <c r="J25" s="6">
        <v>260</v>
      </c>
      <c r="K25" s="6">
        <v>218</v>
      </c>
      <c r="L25" s="6">
        <v>571</v>
      </c>
      <c r="M25" s="2" t="s">
        <v>23</v>
      </c>
    </row>
    <row r="26" spans="1:13" x14ac:dyDescent="0.15">
      <c r="A26" s="2">
        <v>1998</v>
      </c>
      <c r="B26" s="6">
        <v>28133</v>
      </c>
      <c r="C26" s="6">
        <v>2354</v>
      </c>
      <c r="D26" s="6">
        <v>25779</v>
      </c>
      <c r="E26" s="6"/>
      <c r="F26" s="6"/>
      <c r="G26" s="7">
        <v>0.18902983048217542</v>
      </c>
      <c r="H26" s="6">
        <v>4873</v>
      </c>
      <c r="I26" s="6">
        <v>1385</v>
      </c>
      <c r="J26" s="6">
        <v>587</v>
      </c>
      <c r="K26" s="6">
        <v>125</v>
      </c>
      <c r="L26" s="6">
        <v>950</v>
      </c>
      <c r="M26" s="2" t="s">
        <v>23</v>
      </c>
    </row>
    <row r="27" spans="1:13" x14ac:dyDescent="0.15">
      <c r="A27" s="2">
        <v>1999</v>
      </c>
      <c r="B27" s="6">
        <v>23716</v>
      </c>
      <c r="C27" s="6">
        <v>3935</v>
      </c>
      <c r="D27" s="6">
        <v>19781</v>
      </c>
      <c r="E27" s="6"/>
      <c r="F27" s="6"/>
      <c r="G27" s="7">
        <v>0.23927000657196298</v>
      </c>
      <c r="H27" s="6">
        <v>4733</v>
      </c>
      <c r="I27" s="6">
        <v>1379</v>
      </c>
      <c r="J27" s="6"/>
      <c r="K27" s="6"/>
      <c r="L27" s="6">
        <v>1180</v>
      </c>
      <c r="M27" s="2" t="s">
        <v>25</v>
      </c>
    </row>
    <row r="28" spans="1:13" x14ac:dyDescent="0.15">
      <c r="A28" s="2">
        <v>2000</v>
      </c>
      <c r="B28" s="6">
        <v>30301</v>
      </c>
      <c r="C28" s="6">
        <v>4245</v>
      </c>
      <c r="D28" s="6">
        <v>26056</v>
      </c>
      <c r="E28" s="6"/>
      <c r="F28" s="6"/>
      <c r="G28" s="7">
        <v>0.25449032852318082</v>
      </c>
      <c r="H28" s="6">
        <v>6631</v>
      </c>
      <c r="I28" s="6">
        <v>2720</v>
      </c>
      <c r="J28" s="6"/>
      <c r="K28" s="6"/>
      <c r="L28" s="6">
        <v>1346</v>
      </c>
      <c r="M28" s="2" t="s">
        <v>25</v>
      </c>
    </row>
    <row r="29" spans="1:13" x14ac:dyDescent="0.15">
      <c r="A29" s="2">
        <v>2001</v>
      </c>
      <c r="B29" s="6">
        <v>66646</v>
      </c>
      <c r="C29" s="6">
        <v>3517</v>
      </c>
      <c r="D29" s="6">
        <v>63129</v>
      </c>
      <c r="E29" s="6"/>
      <c r="F29" s="6"/>
      <c r="G29" s="7">
        <v>0.15412884728096438</v>
      </c>
      <c r="H29" s="6">
        <v>9730</v>
      </c>
      <c r="I29" s="6">
        <v>4258</v>
      </c>
      <c r="J29" s="6"/>
      <c r="K29" s="6"/>
      <c r="L29" s="6">
        <v>2055</v>
      </c>
      <c r="M29" s="2" t="s">
        <v>25</v>
      </c>
    </row>
    <row r="30" spans="1:13" x14ac:dyDescent="0.15">
      <c r="A30" s="2">
        <v>2002</v>
      </c>
      <c r="B30" s="6">
        <v>53893</v>
      </c>
      <c r="C30" s="6">
        <v>3438</v>
      </c>
      <c r="D30" s="6">
        <v>50455</v>
      </c>
      <c r="E30" s="6">
        <v>3587</v>
      </c>
      <c r="F30" s="6">
        <v>57480</v>
      </c>
      <c r="G30" s="7">
        <v>0.14817163809335052</v>
      </c>
      <c r="H30" s="6">
        <v>7476</v>
      </c>
      <c r="I30" s="8" t="s">
        <v>26</v>
      </c>
      <c r="J30" s="6"/>
      <c r="K30" s="6"/>
      <c r="L30" s="6">
        <v>1708</v>
      </c>
      <c r="M30" s="2" t="s">
        <v>25</v>
      </c>
    </row>
    <row r="31" spans="1:13" x14ac:dyDescent="0.15">
      <c r="A31" s="2">
        <v>2003</v>
      </c>
      <c r="B31" s="6">
        <v>49881</v>
      </c>
      <c r="C31" s="6">
        <v>2866</v>
      </c>
      <c r="D31" s="6">
        <v>47015</v>
      </c>
      <c r="E31" s="6">
        <v>3895</v>
      </c>
      <c r="F31" s="6">
        <v>53776</v>
      </c>
      <c r="G31" s="7">
        <v>0.1380835903435074</v>
      </c>
      <c r="H31" s="6">
        <v>6492</v>
      </c>
      <c r="I31" s="6">
        <v>1903</v>
      </c>
      <c r="J31" s="6"/>
      <c r="K31" s="6"/>
      <c r="L31" s="6">
        <v>1160</v>
      </c>
      <c r="M31" s="2" t="s">
        <v>23</v>
      </c>
    </row>
    <row r="32" spans="1:13" x14ac:dyDescent="0.15">
      <c r="A32" s="2">
        <v>2004</v>
      </c>
      <c r="B32" s="6">
        <v>52538</v>
      </c>
      <c r="C32" s="6">
        <v>4048.48</v>
      </c>
      <c r="D32" s="6">
        <v>48489.52</v>
      </c>
      <c r="E32" s="6">
        <v>9599</v>
      </c>
      <c r="F32" s="6">
        <v>62137</v>
      </c>
      <c r="G32" s="7">
        <v>0.33782557550580006</v>
      </c>
      <c r="H32" s="6">
        <v>16381</v>
      </c>
      <c r="I32" s="6">
        <v>6014</v>
      </c>
      <c r="J32" s="6"/>
      <c r="K32" s="6"/>
      <c r="L32" s="6">
        <v>2991</v>
      </c>
      <c r="M32" s="2" t="s">
        <v>23</v>
      </c>
    </row>
    <row r="33" spans="1:13" x14ac:dyDescent="0.15">
      <c r="A33" s="2">
        <v>2005</v>
      </c>
      <c r="B33" s="6">
        <v>59885</v>
      </c>
      <c r="C33" s="6">
        <v>20048.950620902073</v>
      </c>
      <c r="D33" s="6">
        <v>39836.049379097924</v>
      </c>
      <c r="E33" s="6">
        <v>27882</v>
      </c>
      <c r="F33" s="6">
        <v>87767</v>
      </c>
      <c r="G33" s="7">
        <v>0.18543505480932498</v>
      </c>
      <c r="H33" s="6">
        <v>7387</v>
      </c>
      <c r="I33" s="6"/>
      <c r="J33" s="6"/>
      <c r="K33" s="6"/>
      <c r="L33" s="6">
        <v>1979</v>
      </c>
      <c r="M33" s="2" t="s">
        <v>23</v>
      </c>
    </row>
    <row r="34" spans="1:13" x14ac:dyDescent="0.15">
      <c r="A34" s="2">
        <v>2006</v>
      </c>
      <c r="B34" s="6">
        <v>40181</v>
      </c>
      <c r="C34" s="6">
        <v>15775.753237979196</v>
      </c>
      <c r="D34" s="6">
        <v>24405.246762020804</v>
      </c>
      <c r="E34" s="6">
        <v>22060</v>
      </c>
      <c r="F34" s="6">
        <v>62241</v>
      </c>
      <c r="G34" s="7">
        <v>0.15816271138904822</v>
      </c>
      <c r="H34" s="6">
        <v>3860</v>
      </c>
      <c r="I34" s="6"/>
      <c r="J34" s="6"/>
      <c r="K34" s="6"/>
      <c r="L34" s="6">
        <v>2124</v>
      </c>
      <c r="M34" s="2" t="s">
        <v>23</v>
      </c>
    </row>
    <row r="35" spans="1:13" x14ac:dyDescent="0.15">
      <c r="A35" s="2">
        <v>2007</v>
      </c>
      <c r="B35" s="6">
        <v>25069</v>
      </c>
      <c r="C35" s="6">
        <v>10509.5272942021</v>
      </c>
      <c r="D35" s="6">
        <v>14559.4727057979</v>
      </c>
      <c r="E35" s="6">
        <v>10885</v>
      </c>
      <c r="F35" s="6">
        <v>35954</v>
      </c>
      <c r="G35" s="7">
        <v>3.8600299018809889E-2</v>
      </c>
      <c r="H35" s="6">
        <v>562</v>
      </c>
      <c r="I35" s="6"/>
      <c r="J35" s="6"/>
      <c r="K35" s="6"/>
      <c r="L35" s="6">
        <v>1736</v>
      </c>
      <c r="M35" s="2" t="s">
        <v>25</v>
      </c>
    </row>
    <row r="36" spans="1:13" x14ac:dyDescent="0.15">
      <c r="A36" s="2">
        <v>2008</v>
      </c>
      <c r="B36" s="6">
        <v>26284</v>
      </c>
      <c r="C36" s="6">
        <v>7932.2927972681755</v>
      </c>
      <c r="D36" s="6">
        <v>18351.707202731825</v>
      </c>
      <c r="E36" s="6">
        <v>7335</v>
      </c>
      <c r="F36" s="6">
        <v>33619</v>
      </c>
      <c r="G36" s="7">
        <v>0.14510911549436595</v>
      </c>
      <c r="H36" s="6">
        <v>2663</v>
      </c>
      <c r="I36" s="6"/>
      <c r="J36" s="6"/>
      <c r="K36" s="6"/>
      <c r="L36" s="6">
        <v>981</v>
      </c>
      <c r="M36" s="2" t="s">
        <v>24</v>
      </c>
    </row>
    <row r="37" spans="1:13" x14ac:dyDescent="0.15">
      <c r="A37" s="2">
        <v>2009</v>
      </c>
      <c r="B37" s="6">
        <v>15118</v>
      </c>
      <c r="C37" s="6">
        <v>2146</v>
      </c>
      <c r="D37" s="6">
        <v>12972</v>
      </c>
      <c r="E37" s="6">
        <v>1350</v>
      </c>
      <c r="F37" s="6">
        <v>16468</v>
      </c>
      <c r="G37" s="7">
        <v>0.17306506321307433</v>
      </c>
      <c r="H37" s="6">
        <v>2245</v>
      </c>
      <c r="I37" s="6"/>
      <c r="J37" s="6"/>
      <c r="K37" s="6"/>
      <c r="L37" s="6">
        <v>628</v>
      </c>
      <c r="M37" s="2" t="s">
        <v>25</v>
      </c>
    </row>
    <row r="38" spans="1:13" x14ac:dyDescent="0.15">
      <c r="A38" s="2">
        <v>2010</v>
      </c>
      <c r="B38" s="6">
        <v>18312</v>
      </c>
      <c r="C38" s="6">
        <v>3164.1725113122175</v>
      </c>
      <c r="D38" s="6">
        <v>15147.827488687783</v>
      </c>
      <c r="E38" s="6">
        <v>1303.3372775999999</v>
      </c>
      <c r="F38" s="6">
        <v>19615.3372776</v>
      </c>
      <c r="G38" s="7">
        <v>6.9778983209925982E-2</v>
      </c>
      <c r="H38" s="6">
        <v>1057</v>
      </c>
      <c r="I38" s="6"/>
      <c r="J38" s="6"/>
      <c r="K38" s="6"/>
      <c r="L38" s="6">
        <v>1205</v>
      </c>
      <c r="M38" s="2" t="s">
        <v>24</v>
      </c>
    </row>
    <row r="39" spans="1:13" x14ac:dyDescent="0.15">
      <c r="A39" s="2">
        <v>2011</v>
      </c>
      <c r="B39" s="6">
        <v>17652</v>
      </c>
      <c r="C39" s="6">
        <v>3140.9934001670845</v>
      </c>
      <c r="D39" s="6">
        <v>14511.006599832916</v>
      </c>
      <c r="E39" s="6">
        <v>2142.1692905999998</v>
      </c>
      <c r="F39" s="6">
        <v>19794.169290599999</v>
      </c>
      <c r="G39" s="7">
        <v>0.12080485167859993</v>
      </c>
      <c r="H39" s="6">
        <v>1753</v>
      </c>
      <c r="I39" s="6"/>
      <c r="J39" s="6"/>
      <c r="K39" s="6"/>
      <c r="L39" s="6">
        <v>936</v>
      </c>
      <c r="M39" s="2" t="s">
        <v>23</v>
      </c>
    </row>
    <row r="40" spans="1:13" x14ac:dyDescent="0.15">
      <c r="A40" s="2">
        <v>2012</v>
      </c>
      <c r="B40" s="6">
        <v>27542</v>
      </c>
      <c r="C40" s="6">
        <v>5209.7006369426754</v>
      </c>
      <c r="D40" s="6">
        <v>22332.299363057326</v>
      </c>
      <c r="E40" s="6">
        <v>2352.5566435999999</v>
      </c>
      <c r="F40" s="6">
        <v>29894.556643600001</v>
      </c>
      <c r="G40" s="7">
        <v>3.2240298604945393E-2</v>
      </c>
      <c r="H40" s="6">
        <v>720</v>
      </c>
      <c r="I40" s="6"/>
      <c r="J40" s="6"/>
      <c r="K40" s="6"/>
      <c r="L40" s="6">
        <v>587</v>
      </c>
      <c r="M40" s="2" t="s">
        <v>24</v>
      </c>
    </row>
    <row r="41" spans="1:13" x14ac:dyDescent="0.15">
      <c r="A41" s="2">
        <v>2013</v>
      </c>
      <c r="B41" s="6">
        <v>20154</v>
      </c>
      <c r="C41" s="6">
        <v>3369.6817560945942</v>
      </c>
      <c r="D41" s="6">
        <v>16784.318243905407</v>
      </c>
      <c r="E41" s="6">
        <v>1565.9528462399999</v>
      </c>
      <c r="F41" s="6">
        <v>21719.952846240001</v>
      </c>
      <c r="G41" s="7">
        <v>5.2310733581258963E-2</v>
      </c>
      <c r="H41" s="6">
        <v>878</v>
      </c>
      <c r="I41" s="6"/>
      <c r="J41" s="6"/>
      <c r="K41" s="6"/>
      <c r="L41" s="6">
        <v>920</v>
      </c>
      <c r="M41" s="2" t="s">
        <v>23</v>
      </c>
    </row>
    <row r="42" spans="1:13" x14ac:dyDescent="0.15">
      <c r="A42" s="2" t="s">
        <v>29</v>
      </c>
      <c r="B42" s="6">
        <v>27701</v>
      </c>
      <c r="C42" s="6">
        <v>3326.6717503085156</v>
      </c>
      <c r="D42" s="6">
        <v>24374.328249691484</v>
      </c>
      <c r="E42" s="6">
        <v>1622.19034812</v>
      </c>
      <c r="F42" s="6">
        <v>29323.190348119999</v>
      </c>
      <c r="G42" s="7">
        <v>6.933524414242641E-3</v>
      </c>
      <c r="H42" s="6">
        <v>169</v>
      </c>
      <c r="I42" s="6">
        <v>121</v>
      </c>
      <c r="J42" s="6">
        <v>514</v>
      </c>
      <c r="K42" s="6">
        <v>15</v>
      </c>
      <c r="L42" s="6">
        <v>1261</v>
      </c>
      <c r="M42" s="2" t="s">
        <v>23</v>
      </c>
    </row>
    <row r="43" spans="1:13" x14ac:dyDescent="0.15">
      <c r="A43" s="2">
        <v>2015</v>
      </c>
      <c r="B43" s="6">
        <v>25855</v>
      </c>
      <c r="C43" s="6">
        <v>4257.9986569016201</v>
      </c>
      <c r="D43" s="6">
        <v>21597.001343098382</v>
      </c>
      <c r="E43" s="6">
        <v>1500.000961</v>
      </c>
      <c r="F43" s="6">
        <v>27355.000961000002</v>
      </c>
      <c r="G43" s="7">
        <v>2.0836225957998732E-2</v>
      </c>
      <c r="H43" s="6">
        <v>450</v>
      </c>
      <c r="I43" s="6">
        <v>179</v>
      </c>
      <c r="J43" s="6">
        <v>53</v>
      </c>
      <c r="K43" s="6">
        <v>30</v>
      </c>
      <c r="L43" s="6">
        <v>796</v>
      </c>
      <c r="M43" s="2" t="s">
        <v>23</v>
      </c>
    </row>
    <row r="44" spans="1:13" x14ac:dyDescent="0.15">
      <c r="A44" s="2">
        <v>2016</v>
      </c>
      <c r="B44" s="6">
        <v>13789</v>
      </c>
      <c r="C44" s="6">
        <v>3235</v>
      </c>
      <c r="D44" s="6">
        <v>10554</v>
      </c>
      <c r="E44" s="6">
        <v>1706.9228699820296</v>
      </c>
      <c r="F44" s="6">
        <v>15495.922869982031</v>
      </c>
      <c r="G44" s="7">
        <v>8.7265491756679928E-2</v>
      </c>
      <c r="H44" s="6">
        <v>921</v>
      </c>
      <c r="I44" s="6">
        <v>107</v>
      </c>
      <c r="J44" s="6">
        <v>95</v>
      </c>
      <c r="K44" s="6">
        <v>25</v>
      </c>
      <c r="L44" s="6">
        <v>402</v>
      </c>
      <c r="M44" s="2" t="s">
        <v>23</v>
      </c>
    </row>
    <row r="45" spans="1:13" x14ac:dyDescent="0.15">
      <c r="A45" s="2">
        <v>2017</v>
      </c>
      <c r="B45" s="6">
        <v>7938</v>
      </c>
      <c r="C45" s="6">
        <v>603</v>
      </c>
      <c r="D45" s="6">
        <v>7335</v>
      </c>
      <c r="E45" s="6">
        <v>206.81510548812997</v>
      </c>
      <c r="F45" s="6">
        <v>8144.81510548813</v>
      </c>
      <c r="G45" s="7">
        <v>6.7075664621676898E-2</v>
      </c>
      <c r="H45" s="6">
        <v>492</v>
      </c>
      <c r="I45" s="6"/>
      <c r="J45" s="6"/>
      <c r="K45" s="6"/>
      <c r="L45" s="6">
        <v>349</v>
      </c>
      <c r="M45" s="2" t="s">
        <v>23</v>
      </c>
    </row>
    <row r="46" spans="1:13" x14ac:dyDescent="0.15">
      <c r="A46" s="2">
        <v>2018</v>
      </c>
      <c r="B46" s="6">
        <v>8768</v>
      </c>
      <c r="C46" s="6">
        <v>165</v>
      </c>
      <c r="D46" s="6">
        <v>8603</v>
      </c>
      <c r="E46" s="6">
        <v>39.452631091000001</v>
      </c>
      <c r="F46" s="6">
        <v>8807.4526310910005</v>
      </c>
      <c r="G46" s="7">
        <v>5.2656050215041265E-2</v>
      </c>
      <c r="H46" s="6">
        <v>453</v>
      </c>
      <c r="I46" s="6">
        <v>16</v>
      </c>
      <c r="J46" s="6"/>
      <c r="K46" s="6">
        <v>17</v>
      </c>
      <c r="L46" s="6">
        <v>482</v>
      </c>
      <c r="M46" s="2" t="s">
        <v>23</v>
      </c>
    </row>
    <row r="47" spans="1:13" x14ac:dyDescent="0.15">
      <c r="A47" s="2">
        <v>2019</v>
      </c>
      <c r="B47" s="6">
        <v>14150</v>
      </c>
      <c r="C47" s="6">
        <v>333</v>
      </c>
      <c r="D47" s="6">
        <v>13817</v>
      </c>
      <c r="E47" s="6">
        <v>133.01047448112001</v>
      </c>
      <c r="F47" s="6">
        <v>14283.01047448112</v>
      </c>
      <c r="G47" s="7">
        <v>3.8792791488745745E-2</v>
      </c>
      <c r="H47" s="6">
        <v>536</v>
      </c>
      <c r="I47" s="6">
        <v>36</v>
      </c>
      <c r="J47" s="6"/>
      <c r="K47" s="6">
        <v>20</v>
      </c>
      <c r="L47" s="6">
        <v>698</v>
      </c>
      <c r="M47" s="2" t="s">
        <v>23</v>
      </c>
    </row>
    <row r="48" spans="1:13" x14ac:dyDescent="0.15">
      <c r="A48" s="2">
        <v>2020</v>
      </c>
      <c r="B48" s="6">
        <v>10142</v>
      </c>
      <c r="C48" s="6">
        <v>389</v>
      </c>
      <c r="D48" s="6">
        <v>9753</v>
      </c>
      <c r="E48" s="6">
        <v>160.87159638722756</v>
      </c>
      <c r="F48" s="6">
        <v>10302.871596387227</v>
      </c>
      <c r="G48" s="7">
        <v>3.557879626781503E-2</v>
      </c>
      <c r="H48" s="6">
        <v>347</v>
      </c>
      <c r="I48" s="6"/>
      <c r="J48" s="6"/>
      <c r="K48" s="6"/>
      <c r="L48" s="6">
        <v>470</v>
      </c>
      <c r="M48" s="2" t="s">
        <v>23</v>
      </c>
    </row>
    <row r="49" spans="1:13" x14ac:dyDescent="0.15">
      <c r="A49" s="2">
        <v>2021</v>
      </c>
      <c r="B49" s="6">
        <v>8558</v>
      </c>
      <c r="C49" s="6">
        <v>182</v>
      </c>
      <c r="D49" s="6">
        <v>8376</v>
      </c>
      <c r="E49" s="6">
        <v>123</v>
      </c>
      <c r="F49" s="6">
        <v>8681</v>
      </c>
      <c r="G49" s="7">
        <v>0.11783667621776504</v>
      </c>
      <c r="H49" s="6">
        <v>987</v>
      </c>
      <c r="I49" s="6">
        <v>333</v>
      </c>
      <c r="J49" s="6">
        <v>85</v>
      </c>
      <c r="K49" s="6">
        <v>11</v>
      </c>
      <c r="L49" s="6">
        <v>530</v>
      </c>
      <c r="M49" s="2" t="s">
        <v>23</v>
      </c>
    </row>
    <row r="50" spans="1:13" x14ac:dyDescent="0.15">
      <c r="A50" s="4" t="s">
        <v>27</v>
      </c>
      <c r="B50" s="9"/>
      <c r="C50" s="9"/>
      <c r="D50" s="9"/>
      <c r="E50" s="9"/>
      <c r="F50" s="9"/>
      <c r="G50" s="10"/>
      <c r="H50" s="9"/>
      <c r="I50" s="9"/>
      <c r="J50" s="9"/>
      <c r="K50" s="9"/>
      <c r="L50" s="9"/>
      <c r="M50" s="4"/>
    </row>
    <row r="51" spans="1:13" x14ac:dyDescent="0.15">
      <c r="A51" s="5" t="s">
        <v>28</v>
      </c>
      <c r="B51" s="11">
        <f>AVERAGE(B39:B48)</f>
        <v>17369.099999999999</v>
      </c>
      <c r="C51" s="11">
        <f t="shared" ref="C51:L51" si="0">AVERAGE(C39:C48)</f>
        <v>2403.0046200414486</v>
      </c>
      <c r="D51" s="11">
        <f t="shared" si="0"/>
        <v>14966.095379958551</v>
      </c>
      <c r="E51" s="11">
        <f t="shared" si="0"/>
        <v>1142.9942766989504</v>
      </c>
      <c r="F51" s="11">
        <f t="shared" si="0"/>
        <v>18512.094276698954</v>
      </c>
      <c r="G51" s="12">
        <f t="shared" si="0"/>
        <v>5.1449442858700456E-2</v>
      </c>
      <c r="H51" s="11">
        <f t="shared" si="0"/>
        <v>671.9</v>
      </c>
      <c r="I51" s="11"/>
      <c r="J51" s="11"/>
      <c r="K51" s="11"/>
      <c r="L51" s="11">
        <f t="shared" si="0"/>
        <v>690.1</v>
      </c>
      <c r="M51" s="5"/>
    </row>
    <row r="52" spans="1:13" x14ac:dyDescent="0.15">
      <c r="A52" s="3" t="s">
        <v>30</v>
      </c>
    </row>
  </sheetData>
  <pageMargins left="0.7" right="0.7" top="0.75" bottom="0.75" header="0.3" footer="0.3"/>
  <pageSetup orientation="portrait" horizontalDpi="300" verticalDpi="300" r:id="rId1"/>
  <ignoredErrors>
    <ignoredError sqref="B51:L51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2"/>
  <sheetViews>
    <sheetView workbookViewId="0">
      <selection activeCell="H17" sqref="H17"/>
    </sheetView>
  </sheetViews>
  <sheetFormatPr baseColWidth="10" defaultColWidth="8.83203125" defaultRowHeight="15" x14ac:dyDescent="0.2"/>
  <sheetData>
    <row r="1" spans="1:10" x14ac:dyDescent="0.2">
      <c r="A1" s="30" t="s">
        <v>149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">
      <c r="A2" s="32" t="s">
        <v>150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">
      <c r="A3" s="34" t="s">
        <v>151</v>
      </c>
      <c r="B3" s="31"/>
      <c r="C3" s="31"/>
      <c r="D3" s="31"/>
      <c r="E3" s="31"/>
      <c r="F3" s="31"/>
      <c r="G3" s="31"/>
      <c r="H3" s="31"/>
      <c r="I3" s="31"/>
      <c r="J3" s="31"/>
    </row>
    <row r="4" spans="1:10" ht="17" x14ac:dyDescent="0.3">
      <c r="A4" s="35"/>
      <c r="B4" s="188" t="s">
        <v>152</v>
      </c>
      <c r="C4" s="188"/>
      <c r="D4" s="188"/>
      <c r="E4" s="188"/>
      <c r="F4" s="33"/>
      <c r="G4" s="33"/>
      <c r="H4" s="33"/>
      <c r="I4" s="33"/>
      <c r="J4" s="33"/>
    </row>
    <row r="5" spans="1:10" ht="17" x14ac:dyDescent="0.3">
      <c r="A5" s="36"/>
      <c r="B5" s="189" t="s">
        <v>153</v>
      </c>
      <c r="C5" s="189"/>
      <c r="D5" s="190" t="s">
        <v>154</v>
      </c>
      <c r="E5" s="190"/>
      <c r="F5" s="33" t="s">
        <v>4</v>
      </c>
      <c r="G5" s="33" t="s">
        <v>16</v>
      </c>
      <c r="H5" s="33" t="s">
        <v>5</v>
      </c>
      <c r="I5" s="33" t="s">
        <v>6</v>
      </c>
      <c r="J5" s="51"/>
    </row>
    <row r="6" spans="1:10" x14ac:dyDescent="0.2">
      <c r="A6" s="37" t="s">
        <v>12</v>
      </c>
      <c r="B6" s="31" t="s">
        <v>155</v>
      </c>
      <c r="C6" s="31" t="s">
        <v>156</v>
      </c>
      <c r="D6" s="31" t="s">
        <v>157</v>
      </c>
      <c r="E6" s="31" t="s">
        <v>158</v>
      </c>
      <c r="F6" s="31" t="s">
        <v>159</v>
      </c>
      <c r="G6" s="31" t="s">
        <v>160</v>
      </c>
      <c r="H6" s="38" t="s">
        <v>85</v>
      </c>
      <c r="I6" s="31" t="s">
        <v>16</v>
      </c>
      <c r="J6" s="51"/>
    </row>
    <row r="7" spans="1:10" x14ac:dyDescent="0.2">
      <c r="A7" s="39">
        <v>1989</v>
      </c>
      <c r="B7" s="33">
        <v>40329</v>
      </c>
      <c r="C7" s="33" t="s">
        <v>13</v>
      </c>
      <c r="D7" s="33">
        <v>29262.84</v>
      </c>
      <c r="E7" s="33">
        <v>51395.16</v>
      </c>
      <c r="F7" s="40">
        <v>1232</v>
      </c>
      <c r="G7" s="41">
        <v>41561</v>
      </c>
      <c r="H7" s="41"/>
      <c r="I7" s="41"/>
      <c r="J7" s="51"/>
    </row>
    <row r="8" spans="1:10" x14ac:dyDescent="0.2">
      <c r="A8" s="39">
        <v>1990</v>
      </c>
      <c r="B8" s="33">
        <v>52142</v>
      </c>
      <c r="C8" s="33" t="s">
        <v>13</v>
      </c>
      <c r="D8" s="33">
        <v>33863.040000000001</v>
      </c>
      <c r="E8" s="33">
        <v>70420.959999999992</v>
      </c>
      <c r="F8" s="40">
        <v>1606</v>
      </c>
      <c r="G8" s="41">
        <v>53748</v>
      </c>
      <c r="H8" s="41"/>
      <c r="I8" s="41"/>
      <c r="J8" s="51"/>
    </row>
    <row r="9" spans="1:10" x14ac:dyDescent="0.2">
      <c r="A9" s="39">
        <v>1991</v>
      </c>
      <c r="B9" s="33">
        <v>51645</v>
      </c>
      <c r="C9" s="33" t="s">
        <v>161</v>
      </c>
      <c r="D9" s="33">
        <v>17072.286260332068</v>
      </c>
      <c r="E9" s="33">
        <v>86217.713739667932</v>
      </c>
      <c r="F9" s="40">
        <v>1477</v>
      </c>
      <c r="G9" s="41">
        <v>53122</v>
      </c>
      <c r="H9" s="41"/>
      <c r="I9" s="41"/>
      <c r="J9" s="51"/>
    </row>
    <row r="10" spans="1:10" x14ac:dyDescent="0.2">
      <c r="A10" s="39">
        <v>1992</v>
      </c>
      <c r="B10" s="33">
        <v>55889</v>
      </c>
      <c r="C10" s="33" t="s">
        <v>161</v>
      </c>
      <c r="D10" s="33">
        <v>18474.97954147125</v>
      </c>
      <c r="E10" s="33">
        <v>93303.020458528743</v>
      </c>
      <c r="F10" s="40">
        <v>1866</v>
      </c>
      <c r="G10" s="41">
        <v>57755</v>
      </c>
      <c r="H10" s="42"/>
      <c r="I10" s="41"/>
      <c r="J10" s="51"/>
    </row>
    <row r="11" spans="1:10" x14ac:dyDescent="0.2">
      <c r="A11" s="39">
        <v>1993</v>
      </c>
      <c r="B11" s="33">
        <v>66125</v>
      </c>
      <c r="C11" s="33" t="s">
        <v>161</v>
      </c>
      <c r="D11" s="33">
        <v>21858.416278336343</v>
      </c>
      <c r="E11" s="33">
        <v>110391.58372166366</v>
      </c>
      <c r="F11" s="40">
        <v>1944</v>
      </c>
      <c r="G11" s="41">
        <v>68069</v>
      </c>
      <c r="H11" s="41"/>
      <c r="I11" s="41"/>
      <c r="J11" s="51"/>
    </row>
    <row r="12" spans="1:10" x14ac:dyDescent="0.2">
      <c r="A12" s="39">
        <v>1994</v>
      </c>
      <c r="B12" s="33">
        <v>48368</v>
      </c>
      <c r="C12" s="33" t="s">
        <v>161</v>
      </c>
      <c r="D12" s="33">
        <v>15988.942182981966</v>
      </c>
      <c r="E12" s="33">
        <v>80747.057817018038</v>
      </c>
      <c r="F12" s="40">
        <v>2484</v>
      </c>
      <c r="G12" s="41">
        <v>50852</v>
      </c>
      <c r="H12" s="41"/>
      <c r="I12" s="41"/>
      <c r="J12" s="51"/>
    </row>
    <row r="13" spans="1:10" x14ac:dyDescent="0.2">
      <c r="A13" s="39">
        <v>1995</v>
      </c>
      <c r="B13" s="33">
        <v>33805</v>
      </c>
      <c r="C13" s="33" t="s">
        <v>162</v>
      </c>
      <c r="D13" s="33">
        <v>23887.4</v>
      </c>
      <c r="E13" s="33">
        <v>43722.6</v>
      </c>
      <c r="F13" s="40">
        <v>1752</v>
      </c>
      <c r="G13" s="41">
        <v>35557</v>
      </c>
      <c r="H13" s="41">
        <v>6263</v>
      </c>
      <c r="I13" s="41">
        <v>41820</v>
      </c>
      <c r="J13" s="52"/>
    </row>
    <row r="14" spans="1:10" x14ac:dyDescent="0.2">
      <c r="A14" s="39">
        <v>1996</v>
      </c>
      <c r="B14" s="33">
        <v>79019</v>
      </c>
      <c r="C14" s="33" t="s">
        <v>13</v>
      </c>
      <c r="D14" s="33">
        <v>61284.92</v>
      </c>
      <c r="E14" s="33">
        <v>96753.08</v>
      </c>
      <c r="F14" s="40">
        <v>3499</v>
      </c>
      <c r="G14" s="41">
        <v>82518</v>
      </c>
      <c r="H14" s="41">
        <v>6280</v>
      </c>
      <c r="I14" s="41">
        <v>88798</v>
      </c>
      <c r="J14" s="52"/>
    </row>
    <row r="15" spans="1:10" x14ac:dyDescent="0.2">
      <c r="A15" s="39">
        <v>1997</v>
      </c>
      <c r="B15" s="33">
        <v>114938</v>
      </c>
      <c r="C15" s="43" t="s">
        <v>13</v>
      </c>
      <c r="D15" s="33">
        <v>79877.52</v>
      </c>
      <c r="E15" s="33">
        <v>149998.47999999998</v>
      </c>
      <c r="F15" s="40">
        <v>2939</v>
      </c>
      <c r="G15" s="41">
        <v>117877</v>
      </c>
      <c r="H15" s="41">
        <v>8325</v>
      </c>
      <c r="I15" s="41">
        <v>126202</v>
      </c>
      <c r="J15" s="52"/>
    </row>
    <row r="16" spans="1:10" x14ac:dyDescent="0.2">
      <c r="A16" s="39">
        <v>1998</v>
      </c>
      <c r="B16" s="33">
        <v>31039</v>
      </c>
      <c r="C16" s="43" t="s">
        <v>161</v>
      </c>
      <c r="D16" s="33">
        <v>10254.980631274258</v>
      </c>
      <c r="E16" s="33">
        <v>51823.019368725742</v>
      </c>
      <c r="F16" s="40">
        <v>1272</v>
      </c>
      <c r="G16" s="41">
        <v>32311</v>
      </c>
      <c r="H16" s="41">
        <v>2605</v>
      </c>
      <c r="I16" s="41">
        <v>34916</v>
      </c>
      <c r="J16" s="52"/>
    </row>
    <row r="17" spans="1:10" x14ac:dyDescent="0.2">
      <c r="A17" s="39">
        <v>1999</v>
      </c>
      <c r="B17" s="33">
        <v>16786</v>
      </c>
      <c r="C17" s="43" t="s">
        <v>13</v>
      </c>
      <c r="D17" s="33">
        <v>10570.84</v>
      </c>
      <c r="E17" s="33">
        <v>23001.16</v>
      </c>
      <c r="F17" s="40">
        <v>1640</v>
      </c>
      <c r="G17" s="41">
        <v>18426</v>
      </c>
      <c r="H17" s="41">
        <v>4019</v>
      </c>
      <c r="I17" s="41">
        <v>22445</v>
      </c>
      <c r="J17" s="52"/>
    </row>
    <row r="18" spans="1:10" x14ac:dyDescent="0.2">
      <c r="A18" s="39">
        <v>2000</v>
      </c>
      <c r="B18" s="33">
        <v>34997</v>
      </c>
      <c r="C18" s="43" t="s">
        <v>13</v>
      </c>
      <c r="D18" s="33">
        <v>24407.120000000003</v>
      </c>
      <c r="E18" s="33">
        <v>45586.879999999997</v>
      </c>
      <c r="F18" s="40">
        <v>3043</v>
      </c>
      <c r="G18" s="41">
        <v>38040</v>
      </c>
      <c r="H18" s="41">
        <v>3472</v>
      </c>
      <c r="I18" s="41">
        <v>41512</v>
      </c>
      <c r="J18" s="52"/>
    </row>
    <row r="19" spans="1:10" x14ac:dyDescent="0.2">
      <c r="A19" s="39">
        <v>2001</v>
      </c>
      <c r="B19" s="33">
        <v>46644</v>
      </c>
      <c r="C19" s="43" t="s">
        <v>13</v>
      </c>
      <c r="D19" s="33">
        <v>33382.639999999999</v>
      </c>
      <c r="E19" s="33">
        <v>59905.36</v>
      </c>
      <c r="F19" s="40">
        <v>2862.8394812827978</v>
      </c>
      <c r="G19" s="41">
        <v>49506.839481282797</v>
      </c>
      <c r="H19" s="41">
        <v>3883</v>
      </c>
      <c r="I19" s="41">
        <v>53389.839481282797</v>
      </c>
      <c r="J19" s="52"/>
    </row>
    <row r="20" spans="1:10" x14ac:dyDescent="0.2">
      <c r="A20" s="39">
        <v>2002</v>
      </c>
      <c r="B20" s="33">
        <v>55044</v>
      </c>
      <c r="C20" s="43" t="s">
        <v>13</v>
      </c>
      <c r="D20" s="33">
        <v>33313.479999999996</v>
      </c>
      <c r="E20" s="33">
        <v>76774.52</v>
      </c>
      <c r="F20" s="40">
        <v>3014</v>
      </c>
      <c r="G20" s="41">
        <v>58058</v>
      </c>
      <c r="H20" s="41">
        <v>3282</v>
      </c>
      <c r="I20" s="41">
        <v>61340</v>
      </c>
      <c r="J20" s="52"/>
    </row>
    <row r="21" spans="1:10" x14ac:dyDescent="0.2">
      <c r="A21" s="39">
        <v>2003</v>
      </c>
      <c r="B21" s="33">
        <v>36435</v>
      </c>
      <c r="C21" s="43" t="s">
        <v>13</v>
      </c>
      <c r="D21" s="33">
        <v>23293.200000000001</v>
      </c>
      <c r="E21" s="33">
        <v>49576.800000000003</v>
      </c>
      <c r="F21" s="40">
        <v>3679</v>
      </c>
      <c r="G21" s="41">
        <v>40114</v>
      </c>
      <c r="H21" s="41">
        <v>2768</v>
      </c>
      <c r="I21" s="41">
        <v>42882</v>
      </c>
      <c r="J21" s="52"/>
    </row>
    <row r="22" spans="1:10" x14ac:dyDescent="0.2">
      <c r="A22" s="39">
        <v>2004</v>
      </c>
      <c r="B22" s="33">
        <v>75032</v>
      </c>
      <c r="C22" s="43" t="s">
        <v>13</v>
      </c>
      <c r="D22" s="33">
        <v>54883.199999999997</v>
      </c>
      <c r="E22" s="33">
        <v>95180.800000000003</v>
      </c>
      <c r="F22" s="40">
        <v>3953</v>
      </c>
      <c r="G22" s="41">
        <v>78985</v>
      </c>
      <c r="H22" s="41">
        <v>3696</v>
      </c>
      <c r="I22" s="41">
        <v>82681</v>
      </c>
      <c r="J22" s="52"/>
    </row>
    <row r="23" spans="1:10" x14ac:dyDescent="0.2">
      <c r="A23" s="39">
        <v>2005</v>
      </c>
      <c r="B23" s="33">
        <v>38599.333333333336</v>
      </c>
      <c r="C23" s="43" t="s">
        <v>13</v>
      </c>
      <c r="D23" s="33">
        <v>28979.653333333335</v>
      </c>
      <c r="E23" s="33">
        <v>48219.013333333336</v>
      </c>
      <c r="F23" s="40">
        <v>7716</v>
      </c>
      <c r="G23" s="41">
        <v>46315.333333333336</v>
      </c>
      <c r="H23" s="41">
        <v>19019</v>
      </c>
      <c r="I23" s="41">
        <v>65334.333333333336</v>
      </c>
      <c r="J23" s="52"/>
    </row>
    <row r="24" spans="1:10" x14ac:dyDescent="0.2">
      <c r="A24" s="39">
        <v>2006</v>
      </c>
      <c r="B24" s="33">
        <v>42191.492307692308</v>
      </c>
      <c r="C24" s="43" t="s">
        <v>13</v>
      </c>
      <c r="D24" s="33">
        <v>31342.892307692309</v>
      </c>
      <c r="E24" s="33">
        <v>53040.092307692306</v>
      </c>
      <c r="F24" s="40">
        <v>8334</v>
      </c>
      <c r="G24" s="41">
        <v>50525.492307692308</v>
      </c>
      <c r="H24" s="41">
        <v>11334</v>
      </c>
      <c r="I24" s="41">
        <v>61859.492307692308</v>
      </c>
      <c r="J24" s="52"/>
    </row>
    <row r="25" spans="1:10" x14ac:dyDescent="0.2">
      <c r="A25" s="39">
        <v>2007</v>
      </c>
      <c r="B25" s="33">
        <v>14748.964285714286</v>
      </c>
      <c r="C25" s="43" t="s">
        <v>13</v>
      </c>
      <c r="D25" s="33">
        <v>8326.0442857142862</v>
      </c>
      <c r="E25" s="33">
        <v>21171.884285714288</v>
      </c>
      <c r="F25" s="40">
        <v>2542</v>
      </c>
      <c r="G25" s="41">
        <v>17290.964285714286</v>
      </c>
      <c r="H25" s="41">
        <v>1359</v>
      </c>
      <c r="I25" s="41">
        <v>18649.964285714286</v>
      </c>
      <c r="J25" s="52"/>
    </row>
    <row r="26" spans="1:10" x14ac:dyDescent="0.2">
      <c r="A26" s="39">
        <v>2008</v>
      </c>
      <c r="B26" s="33">
        <v>26644.930232558141</v>
      </c>
      <c r="C26" s="43" t="s">
        <v>13</v>
      </c>
      <c r="D26" s="33">
        <v>20744.465974850507</v>
      </c>
      <c r="E26" s="33">
        <v>32545.394490265775</v>
      </c>
      <c r="F26" s="40">
        <v>2418</v>
      </c>
      <c r="G26" s="41">
        <v>29062.930232558141</v>
      </c>
      <c r="H26" s="41">
        <v>1123</v>
      </c>
      <c r="I26" s="41">
        <v>30185.930232558141</v>
      </c>
      <c r="J26" s="52"/>
    </row>
    <row r="27" spans="1:10" x14ac:dyDescent="0.2">
      <c r="A27" s="39">
        <v>2009</v>
      </c>
      <c r="B27" s="33">
        <v>22760.950617284001</v>
      </c>
      <c r="C27" s="43" t="s">
        <v>13</v>
      </c>
      <c r="D27" s="33">
        <v>17134</v>
      </c>
      <c r="E27" s="33">
        <v>28388</v>
      </c>
      <c r="F27" s="40">
        <v>7036</v>
      </c>
      <c r="G27" s="41">
        <v>29796.950617284001</v>
      </c>
      <c r="H27" s="41">
        <v>5309</v>
      </c>
      <c r="I27" s="41">
        <v>35105.950617284005</v>
      </c>
      <c r="J27" s="52"/>
    </row>
    <row r="28" spans="1:10" x14ac:dyDescent="0.2">
      <c r="A28" s="39">
        <v>2010</v>
      </c>
      <c r="B28" s="33">
        <v>28769.393103448299</v>
      </c>
      <c r="C28" s="43" t="s">
        <v>13</v>
      </c>
      <c r="D28" s="33">
        <v>23840</v>
      </c>
      <c r="E28" s="33">
        <v>33698</v>
      </c>
      <c r="F28" s="40">
        <v>5469</v>
      </c>
      <c r="G28" s="41">
        <v>34238.393103448296</v>
      </c>
      <c r="H28" s="41">
        <v>1546.0114555999999</v>
      </c>
      <c r="I28" s="41">
        <v>35784.404559048293</v>
      </c>
      <c r="J28" s="52"/>
    </row>
    <row r="29" spans="1:10" x14ac:dyDescent="0.2">
      <c r="A29" s="39">
        <v>2011</v>
      </c>
      <c r="B29" s="33">
        <v>19672</v>
      </c>
      <c r="C29" s="43" t="s">
        <v>161</v>
      </c>
      <c r="D29" s="33">
        <v>12938</v>
      </c>
      <c r="E29" s="33">
        <v>26406</v>
      </c>
      <c r="F29" s="40">
        <v>3277</v>
      </c>
      <c r="G29" s="41">
        <v>22949</v>
      </c>
      <c r="H29" s="41">
        <v>1139.2588049000001</v>
      </c>
      <c r="I29" s="41">
        <v>24088.258804900001</v>
      </c>
      <c r="J29" s="52"/>
    </row>
    <row r="30" spans="1:10" x14ac:dyDescent="0.2">
      <c r="A30" s="39">
        <v>2012</v>
      </c>
      <c r="B30" s="33">
        <v>16713</v>
      </c>
      <c r="C30" s="43" t="s">
        <v>161</v>
      </c>
      <c r="D30" s="33">
        <v>10992</v>
      </c>
      <c r="E30" s="33">
        <v>22434</v>
      </c>
      <c r="F30" s="40">
        <v>2965</v>
      </c>
      <c r="G30" s="41">
        <v>19678</v>
      </c>
      <c r="H30" s="41">
        <v>1404.8141735999998</v>
      </c>
      <c r="I30" s="41">
        <v>21082.8141736</v>
      </c>
      <c r="J30" s="52"/>
    </row>
    <row r="31" spans="1:10" x14ac:dyDescent="0.2">
      <c r="A31" s="39">
        <v>2013</v>
      </c>
      <c r="B31" s="33">
        <v>18002</v>
      </c>
      <c r="C31" s="43" t="s">
        <v>161</v>
      </c>
      <c r="D31" s="33">
        <v>4499.5599999999995</v>
      </c>
      <c r="E31" s="33">
        <v>31504.440000000002</v>
      </c>
      <c r="F31" s="40">
        <v>738</v>
      </c>
      <c r="G31" s="41">
        <v>18740</v>
      </c>
      <c r="H31" s="41">
        <v>647.51318289999995</v>
      </c>
      <c r="I31" s="41">
        <v>19387.513182899998</v>
      </c>
      <c r="J31" s="52"/>
    </row>
    <row r="32" spans="1:10" x14ac:dyDescent="0.2">
      <c r="A32" s="39">
        <v>2014</v>
      </c>
      <c r="B32" s="33">
        <v>23532</v>
      </c>
      <c r="C32" s="43" t="s">
        <v>13</v>
      </c>
      <c r="D32" s="33">
        <v>19187</v>
      </c>
      <c r="E32" s="33">
        <v>27877</v>
      </c>
      <c r="F32" s="40">
        <v>2472</v>
      </c>
      <c r="G32" s="41">
        <v>26004</v>
      </c>
      <c r="H32" s="41">
        <v>1319.7375136000001</v>
      </c>
      <c r="I32" s="41">
        <v>27323.737513600001</v>
      </c>
      <c r="J32" s="52"/>
    </row>
    <row r="33" spans="1:10" x14ac:dyDescent="0.2">
      <c r="A33" s="39">
        <v>2015</v>
      </c>
      <c r="B33" s="33">
        <v>23567</v>
      </c>
      <c r="C33" s="43" t="s">
        <v>13</v>
      </c>
      <c r="D33" s="33">
        <v>20512</v>
      </c>
      <c r="E33" s="33">
        <v>26622</v>
      </c>
      <c r="F33" s="40">
        <v>2447</v>
      </c>
      <c r="G33" s="41">
        <v>26014</v>
      </c>
      <c r="H33" s="41">
        <v>784.03421469999989</v>
      </c>
      <c r="I33" s="41">
        <v>26798.034214700001</v>
      </c>
      <c r="J33" s="52"/>
    </row>
    <row r="34" spans="1:10" x14ac:dyDescent="0.2">
      <c r="A34" s="39">
        <v>2016</v>
      </c>
      <c r="B34" s="33">
        <v>9177</v>
      </c>
      <c r="C34" s="43" t="s">
        <v>13</v>
      </c>
      <c r="D34" s="33">
        <v>8114</v>
      </c>
      <c r="E34" s="33">
        <v>10240</v>
      </c>
      <c r="F34" s="40">
        <v>1630</v>
      </c>
      <c r="G34" s="41">
        <v>10807</v>
      </c>
      <c r="H34" s="41">
        <v>823.70496700000012</v>
      </c>
      <c r="I34" s="41">
        <v>11630.704967</v>
      </c>
      <c r="J34" s="52"/>
    </row>
    <row r="35" spans="1:10" x14ac:dyDescent="0.2">
      <c r="A35" s="39">
        <v>2017</v>
      </c>
      <c r="B35" s="33">
        <v>8214</v>
      </c>
      <c r="C35" s="43" t="s">
        <v>13</v>
      </c>
      <c r="D35" s="33">
        <v>6679</v>
      </c>
      <c r="E35" s="33">
        <v>9749</v>
      </c>
      <c r="F35" s="40">
        <v>250</v>
      </c>
      <c r="G35" s="41">
        <v>8464</v>
      </c>
      <c r="H35" s="41">
        <v>178.839619344</v>
      </c>
      <c r="I35" s="41">
        <v>8642.8396193440003</v>
      </c>
      <c r="J35" s="52"/>
    </row>
    <row r="36" spans="1:10" x14ac:dyDescent="0.2">
      <c r="A36" s="39">
        <v>2018</v>
      </c>
      <c r="B36" s="33">
        <v>7271</v>
      </c>
      <c r="C36" s="43" t="s">
        <v>13</v>
      </c>
      <c r="D36" s="33">
        <v>5745</v>
      </c>
      <c r="E36" s="33">
        <v>8798</v>
      </c>
      <c r="F36" s="40">
        <v>7</v>
      </c>
      <c r="G36" s="41">
        <v>7278</v>
      </c>
      <c r="H36" s="41">
        <v>50.404662125200005</v>
      </c>
      <c r="I36" s="41">
        <v>7328.4046621252</v>
      </c>
      <c r="J36" s="52"/>
    </row>
    <row r="37" spans="1:10" x14ac:dyDescent="0.2">
      <c r="A37" s="39">
        <v>2019</v>
      </c>
      <c r="B37" s="33">
        <v>11558</v>
      </c>
      <c r="C37" s="43" t="s">
        <v>13</v>
      </c>
      <c r="D37" s="33">
        <v>8802</v>
      </c>
      <c r="E37" s="33">
        <v>14314</v>
      </c>
      <c r="F37" s="40">
        <v>10</v>
      </c>
      <c r="G37" s="41">
        <v>11568</v>
      </c>
      <c r="H37" s="41">
        <v>229.27894996380002</v>
      </c>
      <c r="I37" s="41">
        <v>11797.2789499638</v>
      </c>
      <c r="J37" s="52"/>
    </row>
    <row r="38" spans="1:10" x14ac:dyDescent="0.2">
      <c r="A38" s="39">
        <v>2020</v>
      </c>
      <c r="B38" s="33">
        <v>15593</v>
      </c>
      <c r="C38" s="43" t="s">
        <v>13</v>
      </c>
      <c r="D38" s="33">
        <v>9617.3759810564825</v>
      </c>
      <c r="E38" s="33">
        <v>21568.624018943519</v>
      </c>
      <c r="F38" s="40">
        <v>94</v>
      </c>
      <c r="G38" s="41">
        <v>15687</v>
      </c>
      <c r="H38" s="41">
        <v>322.82188107855416</v>
      </c>
      <c r="I38" s="41">
        <v>16009.821881078555</v>
      </c>
      <c r="J38" s="52"/>
    </row>
    <row r="39" spans="1:10" x14ac:dyDescent="0.2">
      <c r="A39" s="44">
        <v>2021</v>
      </c>
      <c r="B39" s="31">
        <v>11341</v>
      </c>
      <c r="C39" s="45" t="s">
        <v>161</v>
      </c>
      <c r="D39" s="31">
        <v>2834</v>
      </c>
      <c r="E39" s="31">
        <v>19848</v>
      </c>
      <c r="F39" s="46">
        <v>40</v>
      </c>
      <c r="G39" s="47">
        <v>11381</v>
      </c>
      <c r="H39" s="47">
        <v>341.37827990517997</v>
      </c>
      <c r="I39" s="47">
        <v>11722.378279905181</v>
      </c>
      <c r="J39" s="51"/>
    </row>
    <row r="40" spans="1:10" x14ac:dyDescent="0.2">
      <c r="A40" s="48" t="s">
        <v>27</v>
      </c>
      <c r="B40" s="41"/>
      <c r="C40" s="33"/>
      <c r="D40" s="33"/>
      <c r="E40" s="33"/>
      <c r="F40" s="41"/>
      <c r="G40" s="41"/>
      <c r="H40" s="41"/>
      <c r="I40" s="41"/>
      <c r="J40" s="51"/>
    </row>
    <row r="41" spans="1:10" x14ac:dyDescent="0.2">
      <c r="A41" s="49" t="s">
        <v>163</v>
      </c>
      <c r="B41" s="41">
        <v>32721.271687693483</v>
      </c>
      <c r="C41" s="33"/>
      <c r="D41" s="33"/>
      <c r="E41" s="33"/>
      <c r="F41" s="41">
        <v>2886.8784415878004</v>
      </c>
      <c r="G41" s="41">
        <v>35608.150129281283</v>
      </c>
      <c r="H41" s="41">
        <v>3507.0545932619834</v>
      </c>
      <c r="I41" s="41">
        <v>39115.204722543262</v>
      </c>
      <c r="J41" s="51"/>
    </row>
    <row r="42" spans="1:10" x14ac:dyDescent="0.2">
      <c r="A42" s="50" t="s">
        <v>28</v>
      </c>
      <c r="B42" s="47">
        <v>15329.9</v>
      </c>
      <c r="C42" s="31"/>
      <c r="D42" s="31"/>
      <c r="E42" s="31"/>
      <c r="F42" s="47">
        <v>1389</v>
      </c>
      <c r="G42" s="47">
        <v>16718.900000000001</v>
      </c>
      <c r="H42" s="47">
        <v>690.04079692115545</v>
      </c>
      <c r="I42" s="47">
        <v>17408.940796921157</v>
      </c>
      <c r="J42" s="51"/>
    </row>
  </sheetData>
  <mergeCells count="3">
    <mergeCell ref="B4:E4"/>
    <mergeCell ref="B5:C5"/>
    <mergeCell ref="D5:E5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9:J71"/>
  <sheetViews>
    <sheetView topLeftCell="A19" workbookViewId="0">
      <selection activeCell="A19" sqref="A19:J71"/>
    </sheetView>
  </sheetViews>
  <sheetFormatPr baseColWidth="10" defaultColWidth="8.83203125" defaultRowHeight="15" x14ac:dyDescent="0.2"/>
  <sheetData>
    <row r="19" spans="1:10" x14ac:dyDescent="0.2">
      <c r="A19" s="34" t="s">
        <v>164</v>
      </c>
      <c r="B19" s="31"/>
      <c r="C19" s="31"/>
      <c r="D19" s="31"/>
      <c r="E19" s="31"/>
      <c r="F19" s="31"/>
      <c r="G19" s="31"/>
      <c r="H19" s="31"/>
      <c r="I19" s="31"/>
      <c r="J19" s="33"/>
    </row>
    <row r="20" spans="1:10" x14ac:dyDescent="0.2">
      <c r="A20" s="36"/>
      <c r="B20" s="33"/>
      <c r="C20" s="33"/>
      <c r="D20" s="33"/>
      <c r="E20" s="33"/>
      <c r="F20" s="33"/>
      <c r="G20" s="33"/>
      <c r="H20" s="33"/>
      <c r="I20" s="51" t="s">
        <v>165</v>
      </c>
      <c r="J20" s="33"/>
    </row>
    <row r="21" spans="1:10" ht="16" x14ac:dyDescent="0.2">
      <c r="A21" s="36"/>
      <c r="B21" s="33"/>
      <c r="C21" s="33"/>
      <c r="D21" s="33"/>
      <c r="E21" s="33"/>
      <c r="F21" s="190" t="s">
        <v>175</v>
      </c>
      <c r="G21" s="190"/>
      <c r="H21" s="33"/>
      <c r="I21" s="51" t="s">
        <v>166</v>
      </c>
      <c r="J21" s="33"/>
    </row>
    <row r="22" spans="1:10" x14ac:dyDescent="0.2">
      <c r="A22" s="34" t="s">
        <v>12</v>
      </c>
      <c r="B22" s="38" t="s">
        <v>167</v>
      </c>
      <c r="C22" s="38" t="s">
        <v>168</v>
      </c>
      <c r="D22" s="38" t="s">
        <v>169</v>
      </c>
      <c r="E22" s="38" t="s">
        <v>170</v>
      </c>
      <c r="F22" s="31" t="s">
        <v>171</v>
      </c>
      <c r="G22" s="38" t="s">
        <v>172</v>
      </c>
      <c r="H22" s="38" t="s">
        <v>173</v>
      </c>
      <c r="I22" s="38" t="s">
        <v>170</v>
      </c>
      <c r="J22" s="33"/>
    </row>
    <row r="23" spans="1:10" x14ac:dyDescent="0.2">
      <c r="A23" s="32">
        <v>1975</v>
      </c>
      <c r="B23" s="33"/>
      <c r="C23" s="33"/>
      <c r="D23" s="33">
        <v>15</v>
      </c>
      <c r="E23" s="33"/>
      <c r="F23" s="33"/>
      <c r="G23" s="33">
        <v>1800</v>
      </c>
      <c r="H23" s="33">
        <v>274</v>
      </c>
      <c r="I23" s="41">
        <v>2089</v>
      </c>
      <c r="J23" s="33"/>
    </row>
    <row r="24" spans="1:10" x14ac:dyDescent="0.2">
      <c r="A24" s="32">
        <v>1976</v>
      </c>
      <c r="B24" s="33">
        <v>341</v>
      </c>
      <c r="C24" s="33">
        <v>620</v>
      </c>
      <c r="D24" s="33">
        <v>40</v>
      </c>
      <c r="E24" s="33"/>
      <c r="F24" s="33"/>
      <c r="G24" s="33">
        <v>3000</v>
      </c>
      <c r="H24" s="33">
        <v>725</v>
      </c>
      <c r="I24" s="41">
        <v>4726</v>
      </c>
      <c r="J24" s="33"/>
    </row>
    <row r="25" spans="1:10" x14ac:dyDescent="0.2">
      <c r="A25" s="32">
        <v>1977</v>
      </c>
      <c r="B25" s="33">
        <v>580</v>
      </c>
      <c r="C25" s="33">
        <v>573</v>
      </c>
      <c r="D25" s="33">
        <v>18</v>
      </c>
      <c r="E25" s="33"/>
      <c r="F25" s="33"/>
      <c r="G25" s="33">
        <v>3850</v>
      </c>
      <c r="H25" s="33">
        <v>650</v>
      </c>
      <c r="I25" s="41">
        <v>5671</v>
      </c>
      <c r="J25" s="33"/>
    </row>
    <row r="26" spans="1:10" x14ac:dyDescent="0.2">
      <c r="A26" s="32">
        <v>1978</v>
      </c>
      <c r="B26" s="33">
        <v>490</v>
      </c>
      <c r="C26" s="33">
        <v>550</v>
      </c>
      <c r="D26" s="33"/>
      <c r="E26" s="33">
        <v>21</v>
      </c>
      <c r="F26" s="33"/>
      <c r="G26" s="33">
        <v>1620</v>
      </c>
      <c r="H26" s="33">
        <v>624</v>
      </c>
      <c r="I26" s="41">
        <v>3284</v>
      </c>
      <c r="J26" s="33"/>
    </row>
    <row r="27" spans="1:10" x14ac:dyDescent="0.2">
      <c r="A27" s="32">
        <v>1979</v>
      </c>
      <c r="B27" s="33">
        <v>430</v>
      </c>
      <c r="C27" s="33">
        <v>750</v>
      </c>
      <c r="D27" s="33">
        <v>9</v>
      </c>
      <c r="E27" s="33"/>
      <c r="F27" s="33"/>
      <c r="G27" s="33">
        <v>2110</v>
      </c>
      <c r="H27" s="33">
        <v>857</v>
      </c>
      <c r="I27" s="41">
        <v>4156</v>
      </c>
      <c r="J27" s="33"/>
    </row>
    <row r="28" spans="1:10" x14ac:dyDescent="0.2">
      <c r="A28" s="32">
        <v>1980</v>
      </c>
      <c r="B28" s="33">
        <v>450</v>
      </c>
      <c r="C28" s="33">
        <v>905</v>
      </c>
      <c r="D28" s="33">
        <v>158</v>
      </c>
      <c r="E28" s="33"/>
      <c r="F28" s="33"/>
      <c r="G28" s="33">
        <v>4500</v>
      </c>
      <c r="H28" s="33">
        <v>1531</v>
      </c>
      <c r="I28" s="41">
        <v>7544</v>
      </c>
      <c r="J28" s="33"/>
    </row>
    <row r="29" spans="1:10" x14ac:dyDescent="0.2">
      <c r="A29" s="32">
        <v>1981</v>
      </c>
      <c r="B29" s="33">
        <v>560</v>
      </c>
      <c r="C29" s="33">
        <v>839</v>
      </c>
      <c r="D29" s="33">
        <v>74</v>
      </c>
      <c r="E29" s="33">
        <v>258</v>
      </c>
      <c r="F29" s="33"/>
      <c r="G29" s="33">
        <v>5110</v>
      </c>
      <c r="H29" s="33">
        <v>2945</v>
      </c>
      <c r="I29" s="41">
        <v>9528</v>
      </c>
      <c r="J29" s="33"/>
    </row>
    <row r="30" spans="1:10" x14ac:dyDescent="0.2">
      <c r="A30" s="32">
        <v>1982</v>
      </c>
      <c r="B30" s="33">
        <v>289</v>
      </c>
      <c r="C30" s="33">
        <v>387</v>
      </c>
      <c r="D30" s="33">
        <v>130</v>
      </c>
      <c r="E30" s="33">
        <v>228</v>
      </c>
      <c r="F30" s="33"/>
      <c r="G30" s="33">
        <v>2533</v>
      </c>
      <c r="H30" s="33">
        <v>1246</v>
      </c>
      <c r="I30" s="41">
        <v>4585</v>
      </c>
      <c r="J30" s="33"/>
    </row>
    <row r="31" spans="1:10" x14ac:dyDescent="0.2">
      <c r="A31" s="32">
        <v>1983</v>
      </c>
      <c r="B31" s="33">
        <v>171</v>
      </c>
      <c r="C31" s="33">
        <v>236</v>
      </c>
      <c r="D31" s="33">
        <v>117</v>
      </c>
      <c r="E31" s="33">
        <v>179</v>
      </c>
      <c r="F31" s="33"/>
      <c r="G31" s="33">
        <v>968</v>
      </c>
      <c r="H31" s="33">
        <v>391</v>
      </c>
      <c r="I31" s="41">
        <v>1883</v>
      </c>
      <c r="J31" s="33"/>
    </row>
    <row r="32" spans="1:10" x14ac:dyDescent="0.2">
      <c r="A32" s="32">
        <v>1984</v>
      </c>
      <c r="B32" s="33">
        <v>279</v>
      </c>
      <c r="C32" s="33">
        <v>616</v>
      </c>
      <c r="D32" s="33"/>
      <c r="E32" s="53">
        <v>176</v>
      </c>
      <c r="F32" s="33"/>
      <c r="G32" s="33">
        <v>1887</v>
      </c>
      <c r="H32" s="53">
        <v>951</v>
      </c>
      <c r="I32" s="41">
        <v>3733</v>
      </c>
      <c r="J32" s="33"/>
    </row>
    <row r="33" spans="1:10" x14ac:dyDescent="0.2">
      <c r="A33" s="32">
        <v>1985</v>
      </c>
      <c r="B33" s="33">
        <v>699</v>
      </c>
      <c r="C33" s="33">
        <v>848</v>
      </c>
      <c r="D33" s="33">
        <v>475</v>
      </c>
      <c r="E33" s="33">
        <v>303</v>
      </c>
      <c r="F33" s="33"/>
      <c r="G33" s="33">
        <v>2647</v>
      </c>
      <c r="H33" s="33">
        <v>2236</v>
      </c>
      <c r="I33" s="41">
        <v>6905</v>
      </c>
      <c r="J33" s="33"/>
    </row>
    <row r="34" spans="1:10" x14ac:dyDescent="0.2">
      <c r="A34" s="32">
        <v>1986</v>
      </c>
      <c r="B34" s="33">
        <v>548</v>
      </c>
      <c r="C34" s="33">
        <v>886</v>
      </c>
      <c r="D34" s="33">
        <v>413</v>
      </c>
      <c r="E34" s="33">
        <v>193</v>
      </c>
      <c r="F34" s="33"/>
      <c r="G34" s="33">
        <v>3868</v>
      </c>
      <c r="H34" s="33">
        <v>1612</v>
      </c>
      <c r="I34" s="41">
        <v>7327</v>
      </c>
      <c r="J34" s="33"/>
    </row>
    <row r="35" spans="1:10" x14ac:dyDescent="0.2">
      <c r="A35" s="32">
        <v>1987</v>
      </c>
      <c r="B35" s="33">
        <v>570</v>
      </c>
      <c r="C35" s="33">
        <v>678</v>
      </c>
      <c r="D35" s="33">
        <v>287</v>
      </c>
      <c r="E35" s="33">
        <v>180</v>
      </c>
      <c r="F35" s="33"/>
      <c r="G35" s="33">
        <v>2906</v>
      </c>
      <c r="H35" s="33">
        <v>1122</v>
      </c>
      <c r="I35" s="41">
        <v>5563</v>
      </c>
      <c r="J35" s="33"/>
    </row>
    <row r="36" spans="1:10" x14ac:dyDescent="0.2">
      <c r="A36" s="32">
        <v>1988</v>
      </c>
      <c r="B36" s="33">
        <v>1010</v>
      </c>
      <c r="C36" s="33">
        <v>1272</v>
      </c>
      <c r="D36" s="33">
        <v>243</v>
      </c>
      <c r="E36" s="33">
        <v>66</v>
      </c>
      <c r="F36" s="33"/>
      <c r="G36" s="33">
        <v>4500</v>
      </c>
      <c r="H36" s="33">
        <v>1535</v>
      </c>
      <c r="I36" s="41">
        <v>8560</v>
      </c>
      <c r="J36" s="33"/>
    </row>
    <row r="37" spans="1:10" x14ac:dyDescent="0.2">
      <c r="A37" s="32">
        <v>1989</v>
      </c>
      <c r="B37" s="33">
        <v>601</v>
      </c>
      <c r="C37" s="33">
        <v>1228</v>
      </c>
      <c r="D37" s="33">
        <v>204</v>
      </c>
      <c r="E37" s="33">
        <v>494</v>
      </c>
      <c r="F37" s="33"/>
      <c r="G37" s="33">
        <v>5141</v>
      </c>
      <c r="H37" s="33">
        <v>1812</v>
      </c>
      <c r="I37" s="41">
        <v>8986</v>
      </c>
      <c r="J37" s="33"/>
    </row>
    <row r="38" spans="1:10" x14ac:dyDescent="0.2">
      <c r="A38" s="32">
        <v>1990</v>
      </c>
      <c r="B38" s="33">
        <v>614</v>
      </c>
      <c r="C38" s="33">
        <v>1068</v>
      </c>
      <c r="D38" s="33">
        <v>820</v>
      </c>
      <c r="E38" s="33">
        <v>172</v>
      </c>
      <c r="F38" s="33"/>
      <c r="G38" s="33">
        <v>7917</v>
      </c>
      <c r="H38" s="33">
        <v>1658</v>
      </c>
      <c r="I38" s="41">
        <v>12077</v>
      </c>
      <c r="J38" s="33"/>
    </row>
    <row r="39" spans="1:10" x14ac:dyDescent="0.2">
      <c r="A39" s="32">
        <v>1991</v>
      </c>
      <c r="B39" s="33">
        <v>570</v>
      </c>
      <c r="C39" s="33">
        <v>1164</v>
      </c>
      <c r="D39" s="33">
        <v>804</v>
      </c>
      <c r="E39" s="33">
        <v>224</v>
      </c>
      <c r="F39" s="33"/>
      <c r="G39" s="33">
        <v>5610</v>
      </c>
      <c r="H39" s="33">
        <v>1781</v>
      </c>
      <c r="I39" s="41">
        <v>9929</v>
      </c>
      <c r="J39" s="33"/>
    </row>
    <row r="40" spans="1:10" x14ac:dyDescent="0.2">
      <c r="A40" s="32">
        <v>1992</v>
      </c>
      <c r="B40" s="33">
        <v>782</v>
      </c>
      <c r="C40" s="33">
        <v>1624</v>
      </c>
      <c r="D40" s="33">
        <v>768</v>
      </c>
      <c r="E40" s="33">
        <v>313</v>
      </c>
      <c r="F40" s="33"/>
      <c r="G40" s="33">
        <v>5750</v>
      </c>
      <c r="H40" s="33">
        <v>1821</v>
      </c>
      <c r="I40" s="41">
        <v>10745</v>
      </c>
      <c r="J40" s="33"/>
    </row>
    <row r="41" spans="1:10" x14ac:dyDescent="0.2">
      <c r="A41" s="32">
        <v>1993</v>
      </c>
      <c r="B41" s="33">
        <v>1584</v>
      </c>
      <c r="C41" s="33">
        <v>1491</v>
      </c>
      <c r="D41" s="33">
        <v>1020</v>
      </c>
      <c r="E41" s="33">
        <v>491</v>
      </c>
      <c r="F41" s="33"/>
      <c r="G41" s="33">
        <v>6490</v>
      </c>
      <c r="H41" s="33">
        <v>2128</v>
      </c>
      <c r="I41" s="41">
        <v>12713</v>
      </c>
      <c r="J41" s="33"/>
    </row>
    <row r="42" spans="1:10" x14ac:dyDescent="0.2">
      <c r="A42" s="32">
        <v>1994</v>
      </c>
      <c r="B42" s="33">
        <v>410</v>
      </c>
      <c r="C42" s="33">
        <v>1106</v>
      </c>
      <c r="D42" s="33">
        <v>573</v>
      </c>
      <c r="E42" s="33">
        <v>614</v>
      </c>
      <c r="F42" s="33"/>
      <c r="G42" s="33">
        <v>4792</v>
      </c>
      <c r="H42" s="33">
        <v>2418</v>
      </c>
      <c r="I42" s="41">
        <v>9299</v>
      </c>
      <c r="J42" s="33"/>
    </row>
    <row r="43" spans="1:10" x14ac:dyDescent="0.2">
      <c r="A43" s="32">
        <v>1995</v>
      </c>
      <c r="B43" s="33">
        <v>550</v>
      </c>
      <c r="C43" s="33">
        <v>678</v>
      </c>
      <c r="D43" s="33">
        <v>731</v>
      </c>
      <c r="E43" s="33">
        <v>786</v>
      </c>
      <c r="F43" s="33"/>
      <c r="G43" s="33">
        <v>3943</v>
      </c>
      <c r="H43" s="33">
        <v>2069</v>
      </c>
      <c r="I43" s="41">
        <v>7971</v>
      </c>
      <c r="J43" s="33"/>
    </row>
    <row r="44" spans="1:10" x14ac:dyDescent="0.2">
      <c r="A44" s="32">
        <v>1996</v>
      </c>
      <c r="B44" s="33">
        <v>1620</v>
      </c>
      <c r="C44" s="33">
        <v>2011</v>
      </c>
      <c r="D44" s="33">
        <v>1810</v>
      </c>
      <c r="E44" s="33">
        <v>1201</v>
      </c>
      <c r="F44" s="33"/>
      <c r="G44" s="33">
        <v>7720</v>
      </c>
      <c r="H44" s="33">
        <v>5415</v>
      </c>
      <c r="I44" s="41">
        <v>18576</v>
      </c>
      <c r="J44" s="33"/>
    </row>
    <row r="45" spans="1:10" x14ac:dyDescent="0.2">
      <c r="A45" s="32">
        <v>1997</v>
      </c>
      <c r="B45" s="33">
        <v>1360</v>
      </c>
      <c r="C45" s="33">
        <v>1148</v>
      </c>
      <c r="D45" s="33">
        <v>943</v>
      </c>
      <c r="E45" s="33">
        <v>648</v>
      </c>
      <c r="F45" s="33"/>
      <c r="G45" s="33">
        <v>6095</v>
      </c>
      <c r="H45" s="33">
        <v>3655</v>
      </c>
      <c r="I45" s="41">
        <v>13201</v>
      </c>
      <c r="J45" s="33"/>
    </row>
    <row r="46" spans="1:10" x14ac:dyDescent="0.2">
      <c r="A46" s="32">
        <v>1998</v>
      </c>
      <c r="B46" s="33">
        <v>473</v>
      </c>
      <c r="C46" s="33">
        <v>675</v>
      </c>
      <c r="D46" s="33">
        <v>807</v>
      </c>
      <c r="E46" s="33">
        <v>360</v>
      </c>
      <c r="F46" s="33"/>
      <c r="G46" s="33">
        <v>2720</v>
      </c>
      <c r="H46" s="33">
        <v>1294</v>
      </c>
      <c r="I46" s="41">
        <v>5969</v>
      </c>
      <c r="J46" s="33"/>
    </row>
    <row r="47" spans="1:10" x14ac:dyDescent="0.2">
      <c r="A47" s="32">
        <v>1999</v>
      </c>
      <c r="B47" s="33">
        <v>561</v>
      </c>
      <c r="C47" s="33">
        <v>431</v>
      </c>
      <c r="D47" s="33">
        <v>527</v>
      </c>
      <c r="E47" s="33">
        <v>221</v>
      </c>
      <c r="F47" s="33"/>
      <c r="G47" s="33">
        <v>1900</v>
      </c>
      <c r="H47" s="33">
        <v>532</v>
      </c>
      <c r="I47" s="41">
        <v>3951</v>
      </c>
      <c r="J47" s="33"/>
    </row>
    <row r="48" spans="1:10" x14ac:dyDescent="0.2">
      <c r="A48" s="32">
        <v>2000</v>
      </c>
      <c r="B48" s="33">
        <v>702</v>
      </c>
      <c r="C48" s="33">
        <v>953</v>
      </c>
      <c r="D48" s="33">
        <v>482</v>
      </c>
      <c r="E48" s="33">
        <v>160</v>
      </c>
      <c r="F48" s="33"/>
      <c r="G48" s="33">
        <v>2907</v>
      </c>
      <c r="H48" s="33">
        <v>728</v>
      </c>
      <c r="I48" s="41">
        <v>5772</v>
      </c>
      <c r="J48" s="33"/>
    </row>
    <row r="49" spans="1:10" x14ac:dyDescent="0.2">
      <c r="A49" s="32">
        <v>2001</v>
      </c>
      <c r="B49" s="33">
        <v>1050</v>
      </c>
      <c r="C49" s="33">
        <v>1024</v>
      </c>
      <c r="D49" s="33">
        <v>479</v>
      </c>
      <c r="E49" s="33">
        <v>202</v>
      </c>
      <c r="F49" s="33"/>
      <c r="G49" s="33">
        <v>1552</v>
      </c>
      <c r="H49" s="33">
        <v>935</v>
      </c>
      <c r="I49" s="41">
        <v>5040</v>
      </c>
      <c r="J49" s="33"/>
    </row>
    <row r="50" spans="1:10" x14ac:dyDescent="0.2">
      <c r="A50" s="32">
        <v>2002</v>
      </c>
      <c r="B50" s="33">
        <v>945</v>
      </c>
      <c r="C50" s="33">
        <v>1145</v>
      </c>
      <c r="D50" s="33">
        <v>834</v>
      </c>
      <c r="E50" s="33">
        <v>192</v>
      </c>
      <c r="F50" s="33"/>
      <c r="G50" s="33">
        <v>4066</v>
      </c>
      <c r="H50" s="33">
        <v>1099</v>
      </c>
      <c r="I50" s="41">
        <v>8089</v>
      </c>
      <c r="J50" s="33"/>
    </row>
    <row r="51" spans="1:10" x14ac:dyDescent="0.2">
      <c r="A51" s="32">
        <v>2003</v>
      </c>
      <c r="B51" s="33">
        <v>850</v>
      </c>
      <c r="C51" s="33">
        <v>1000</v>
      </c>
      <c r="D51" s="33">
        <v>644</v>
      </c>
      <c r="E51" s="33">
        <v>436</v>
      </c>
      <c r="F51" s="33"/>
      <c r="G51" s="33">
        <v>2126</v>
      </c>
      <c r="H51" s="33">
        <v>861</v>
      </c>
      <c r="I51" s="41">
        <v>5481</v>
      </c>
      <c r="J51" s="33"/>
    </row>
    <row r="52" spans="1:10" x14ac:dyDescent="0.2">
      <c r="A52" s="32">
        <v>2004</v>
      </c>
      <c r="B52" s="33">
        <v>828</v>
      </c>
      <c r="C52" s="33">
        <v>1396</v>
      </c>
      <c r="D52" s="33">
        <v>1036</v>
      </c>
      <c r="E52" s="33">
        <v>906</v>
      </c>
      <c r="F52" s="33"/>
      <c r="G52" s="33">
        <v>4091</v>
      </c>
      <c r="H52" s="33">
        <v>1787</v>
      </c>
      <c r="I52" s="41">
        <v>9138</v>
      </c>
      <c r="J52" s="33"/>
    </row>
    <row r="53" spans="1:10" x14ac:dyDescent="0.2">
      <c r="A53" s="32">
        <v>2005</v>
      </c>
      <c r="B53" s="33">
        <v>833</v>
      </c>
      <c r="C53" s="33">
        <v>1146</v>
      </c>
      <c r="D53" s="33">
        <v>318</v>
      </c>
      <c r="E53" s="33">
        <v>215</v>
      </c>
      <c r="F53" s="33"/>
      <c r="G53" s="33">
        <v>1213</v>
      </c>
      <c r="H53" s="33">
        <v>471</v>
      </c>
      <c r="I53" s="41">
        <v>3981</v>
      </c>
      <c r="J53" s="33"/>
    </row>
    <row r="54" spans="1:10" x14ac:dyDescent="0.2">
      <c r="A54" s="32">
        <v>2006</v>
      </c>
      <c r="B54" s="33">
        <v>1180</v>
      </c>
      <c r="C54" s="33">
        <v>908</v>
      </c>
      <c r="D54" s="33">
        <v>395</v>
      </c>
      <c r="E54" s="33">
        <v>199</v>
      </c>
      <c r="F54" s="33"/>
      <c r="G54" s="33">
        <v>1900</v>
      </c>
      <c r="H54" s="33">
        <v>955</v>
      </c>
      <c r="I54" s="41">
        <v>5338</v>
      </c>
      <c r="J54" s="33"/>
    </row>
    <row r="55" spans="1:10" x14ac:dyDescent="0.2">
      <c r="A55" s="32">
        <v>2007</v>
      </c>
      <c r="B55" s="33">
        <v>262</v>
      </c>
      <c r="C55" s="33">
        <v>390</v>
      </c>
      <c r="D55" s="33">
        <v>4</v>
      </c>
      <c r="E55" s="33">
        <v>199</v>
      </c>
      <c r="F55" s="33"/>
      <c r="G55" s="33" t="s">
        <v>174</v>
      </c>
      <c r="H55" s="33">
        <v>277</v>
      </c>
      <c r="I55" s="41">
        <v>933</v>
      </c>
      <c r="J55" s="33"/>
    </row>
    <row r="56" spans="1:10" x14ac:dyDescent="0.2">
      <c r="A56" s="32">
        <v>2008</v>
      </c>
      <c r="B56" s="33">
        <v>690</v>
      </c>
      <c r="C56" s="33">
        <v>1083</v>
      </c>
      <c r="D56" s="33">
        <v>480</v>
      </c>
      <c r="E56" s="33">
        <v>497</v>
      </c>
      <c r="F56" s="33"/>
      <c r="G56" s="33">
        <v>1437</v>
      </c>
      <c r="H56" s="33">
        <v>1121</v>
      </c>
      <c r="I56" s="41">
        <v>4811</v>
      </c>
      <c r="J56" s="33"/>
    </row>
    <row r="57" spans="1:10" x14ac:dyDescent="0.2">
      <c r="A57" s="32">
        <v>2009</v>
      </c>
      <c r="B57" s="33">
        <v>408</v>
      </c>
      <c r="C57" s="33">
        <v>633</v>
      </c>
      <c r="D57" s="33">
        <v>272</v>
      </c>
      <c r="E57" s="33">
        <v>145</v>
      </c>
      <c r="F57" s="33"/>
      <c r="G57" s="33">
        <v>1698</v>
      </c>
      <c r="H57" s="33">
        <v>1033</v>
      </c>
      <c r="I57" s="41">
        <v>4044</v>
      </c>
      <c r="J57" s="33"/>
    </row>
    <row r="58" spans="1:10" x14ac:dyDescent="0.2">
      <c r="A58" s="32">
        <v>2010</v>
      </c>
      <c r="B58" s="33">
        <v>716</v>
      </c>
      <c r="C58" s="33">
        <v>821</v>
      </c>
      <c r="D58" s="33">
        <v>561</v>
      </c>
      <c r="E58" s="33">
        <v>128</v>
      </c>
      <c r="F58" s="33"/>
      <c r="G58" s="33">
        <v>1730</v>
      </c>
      <c r="H58" s="33">
        <v>1018</v>
      </c>
      <c r="I58" s="41">
        <v>4846</v>
      </c>
      <c r="J58" s="33"/>
    </row>
    <row r="59" spans="1:10" x14ac:dyDescent="0.2">
      <c r="A59" s="32">
        <v>2011</v>
      </c>
      <c r="B59" s="33">
        <v>377</v>
      </c>
      <c r="C59" s="33">
        <v>917</v>
      </c>
      <c r="D59" s="33">
        <v>301</v>
      </c>
      <c r="E59" s="33">
        <v>128</v>
      </c>
      <c r="F59" s="33"/>
      <c r="G59" s="33">
        <v>1380</v>
      </c>
      <c r="H59" s="33">
        <v>808</v>
      </c>
      <c r="I59" s="41">
        <v>3783</v>
      </c>
      <c r="J59" s="33"/>
    </row>
    <row r="60" spans="1:10" x14ac:dyDescent="0.2">
      <c r="A60" s="32">
        <v>2012</v>
      </c>
      <c r="B60" s="33">
        <v>402</v>
      </c>
      <c r="C60" s="33">
        <v>660</v>
      </c>
      <c r="D60" s="33">
        <v>126</v>
      </c>
      <c r="E60" s="33"/>
      <c r="F60" s="33"/>
      <c r="G60" s="33">
        <v>1300</v>
      </c>
      <c r="H60" s="33">
        <v>726</v>
      </c>
      <c r="I60" s="41">
        <v>3214</v>
      </c>
      <c r="J60" s="33"/>
    </row>
    <row r="61" spans="1:10" x14ac:dyDescent="0.2">
      <c r="A61" s="32">
        <v>2013</v>
      </c>
      <c r="B61" s="33">
        <v>708</v>
      </c>
      <c r="C61" s="33">
        <v>438</v>
      </c>
      <c r="D61" s="33">
        <v>166</v>
      </c>
      <c r="E61" s="33"/>
      <c r="F61" s="33">
        <v>148</v>
      </c>
      <c r="G61" s="33">
        <v>1623</v>
      </c>
      <c r="H61" s="33">
        <v>527</v>
      </c>
      <c r="I61" s="41">
        <v>3462</v>
      </c>
      <c r="J61" s="33"/>
    </row>
    <row r="62" spans="1:10" x14ac:dyDescent="0.2">
      <c r="A62" s="32">
        <v>2014</v>
      </c>
      <c r="B62" s="33">
        <v>384</v>
      </c>
      <c r="C62" s="33">
        <v>376</v>
      </c>
      <c r="D62" s="33">
        <v>193</v>
      </c>
      <c r="E62" s="33"/>
      <c r="F62" s="33">
        <v>100</v>
      </c>
      <c r="G62" s="33">
        <v>1040</v>
      </c>
      <c r="H62" s="33">
        <v>304</v>
      </c>
      <c r="I62" s="41">
        <v>2297</v>
      </c>
      <c r="J62" s="33"/>
    </row>
    <row r="63" spans="1:10" x14ac:dyDescent="0.2">
      <c r="A63" s="32">
        <v>2015</v>
      </c>
      <c r="B63" s="33">
        <v>622</v>
      </c>
      <c r="C63" s="33">
        <v>434</v>
      </c>
      <c r="D63" s="33">
        <v>289</v>
      </c>
      <c r="E63" s="33"/>
      <c r="F63" s="33">
        <v>134</v>
      </c>
      <c r="G63" s="33">
        <v>1340</v>
      </c>
      <c r="H63" s="33">
        <v>612</v>
      </c>
      <c r="I63" s="41">
        <v>3297</v>
      </c>
      <c r="J63" s="33"/>
    </row>
    <row r="64" spans="1:10" x14ac:dyDescent="0.2">
      <c r="A64" s="32">
        <v>2016</v>
      </c>
      <c r="B64" s="33">
        <v>303</v>
      </c>
      <c r="C64" s="33">
        <v>92</v>
      </c>
      <c r="D64" s="33">
        <v>156</v>
      </c>
      <c r="E64" s="33"/>
      <c r="F64" s="33">
        <v>80</v>
      </c>
      <c r="G64" s="33">
        <v>800</v>
      </c>
      <c r="H64" s="33">
        <v>379</v>
      </c>
      <c r="I64" s="41">
        <v>1730</v>
      </c>
      <c r="J64" s="33"/>
    </row>
    <row r="65" spans="1:10" x14ac:dyDescent="0.2">
      <c r="A65" s="32">
        <v>2017</v>
      </c>
      <c r="B65" s="33">
        <v>272</v>
      </c>
      <c r="C65" s="33">
        <v>179</v>
      </c>
      <c r="D65" s="33">
        <v>37</v>
      </c>
      <c r="E65" s="33"/>
      <c r="F65" s="33">
        <v>30</v>
      </c>
      <c r="G65" s="33">
        <v>301</v>
      </c>
      <c r="H65" s="33">
        <v>134</v>
      </c>
      <c r="I65" s="41">
        <v>923</v>
      </c>
      <c r="J65" s="33"/>
    </row>
    <row r="66" spans="1:10" x14ac:dyDescent="0.2">
      <c r="A66" s="32">
        <v>2018</v>
      </c>
      <c r="B66" s="33">
        <v>202</v>
      </c>
      <c r="C66" s="33">
        <v>121</v>
      </c>
      <c r="D66" s="33">
        <v>363</v>
      </c>
      <c r="E66" s="33"/>
      <c r="F66" s="33">
        <v>76</v>
      </c>
      <c r="G66" s="33">
        <v>765</v>
      </c>
      <c r="H66" s="33">
        <v>268</v>
      </c>
      <c r="I66" s="41">
        <v>1719</v>
      </c>
      <c r="J66" s="33"/>
    </row>
    <row r="67" spans="1:10" x14ac:dyDescent="0.2">
      <c r="A67" s="32">
        <v>2019</v>
      </c>
      <c r="B67" s="33">
        <v>361</v>
      </c>
      <c r="C67" s="33">
        <v>330</v>
      </c>
      <c r="D67" s="33">
        <v>949</v>
      </c>
      <c r="E67" s="33"/>
      <c r="F67" s="33">
        <v>107</v>
      </c>
      <c r="G67" s="33">
        <v>1070</v>
      </c>
      <c r="H67" s="33">
        <v>282</v>
      </c>
      <c r="I67" s="41">
        <v>2992</v>
      </c>
      <c r="J67" s="33"/>
    </row>
    <row r="68" spans="1:10" x14ac:dyDescent="0.2">
      <c r="A68" s="32">
        <v>2020</v>
      </c>
      <c r="B68" s="33">
        <v>505</v>
      </c>
      <c r="C68" s="33">
        <v>390</v>
      </c>
      <c r="D68" s="33">
        <v>292</v>
      </c>
      <c r="E68" s="33"/>
      <c r="F68" s="33">
        <v>125</v>
      </c>
      <c r="G68" s="33">
        <v>1249</v>
      </c>
      <c r="H68" s="33">
        <v>213</v>
      </c>
      <c r="I68" s="41">
        <v>2649</v>
      </c>
      <c r="J68" s="33"/>
    </row>
    <row r="69" spans="1:10" x14ac:dyDescent="0.2">
      <c r="A69" s="34">
        <v>2021</v>
      </c>
      <c r="B69" s="31">
        <v>544</v>
      </c>
      <c r="C69" s="31">
        <v>358</v>
      </c>
      <c r="D69" s="31">
        <v>147</v>
      </c>
      <c r="E69" s="31"/>
      <c r="F69" s="31">
        <v>103</v>
      </c>
      <c r="G69" s="31">
        <v>1034</v>
      </c>
      <c r="H69" s="31">
        <v>98</v>
      </c>
      <c r="I69" s="47">
        <v>2181</v>
      </c>
      <c r="J69" s="33"/>
    </row>
    <row r="70" spans="1:10" x14ac:dyDescent="0.2">
      <c r="A70" s="49" t="s">
        <v>146</v>
      </c>
      <c r="B70" s="41">
        <v>682</v>
      </c>
      <c r="C70" s="41">
        <v>854</v>
      </c>
      <c r="D70" s="41">
        <v>522.27777777777783</v>
      </c>
      <c r="E70" s="41"/>
      <c r="F70" s="41"/>
      <c r="G70" s="41">
        <v>3016.7714285714287</v>
      </c>
      <c r="H70" s="41">
        <v>1267.3888888888889</v>
      </c>
      <c r="I70" s="41">
        <v>6258.6388888888887</v>
      </c>
      <c r="J70" s="33"/>
    </row>
    <row r="71" spans="1:10" x14ac:dyDescent="0.2">
      <c r="A71" s="50" t="s">
        <v>28</v>
      </c>
      <c r="B71" s="47">
        <v>413.6</v>
      </c>
      <c r="C71" s="47">
        <v>393.7</v>
      </c>
      <c r="D71" s="47">
        <v>287.2</v>
      </c>
      <c r="E71" s="47"/>
      <c r="F71" s="47"/>
      <c r="G71" s="47">
        <v>1086.8</v>
      </c>
      <c r="H71" s="47">
        <v>425.3</v>
      </c>
      <c r="I71" s="47">
        <v>2606.6</v>
      </c>
      <c r="J71" s="33"/>
    </row>
  </sheetData>
  <mergeCells count="1">
    <mergeCell ref="F21:G21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9:S52"/>
  <sheetViews>
    <sheetView topLeftCell="A13" workbookViewId="0">
      <selection activeCell="A29" sqref="A29"/>
    </sheetView>
  </sheetViews>
  <sheetFormatPr baseColWidth="10" defaultColWidth="8.83203125" defaultRowHeight="15" x14ac:dyDescent="0.2"/>
  <sheetData>
    <row r="19" spans="1:19" x14ac:dyDescent="0.2">
      <c r="A19" s="54" t="s">
        <v>176</v>
      </c>
      <c r="B19" s="55"/>
      <c r="C19" s="56"/>
      <c r="D19" s="55"/>
      <c r="E19" s="55"/>
      <c r="F19" s="55"/>
      <c r="G19" s="57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8"/>
    </row>
    <row r="20" spans="1:19" x14ac:dyDescent="0.2">
      <c r="A20" s="59" t="s">
        <v>177</v>
      </c>
      <c r="B20" s="60"/>
      <c r="C20" s="61"/>
      <c r="D20" s="60"/>
      <c r="E20" s="60"/>
      <c r="F20" s="60"/>
      <c r="G20" s="62"/>
      <c r="H20" s="60"/>
      <c r="I20" s="60"/>
      <c r="J20" s="62"/>
      <c r="K20" s="62"/>
      <c r="L20" s="62"/>
      <c r="M20" s="62"/>
      <c r="N20" s="60"/>
      <c r="O20" s="60"/>
      <c r="P20" s="60"/>
      <c r="Q20" s="60"/>
      <c r="R20" s="60"/>
      <c r="S20" s="60"/>
    </row>
    <row r="21" spans="1:19" x14ac:dyDescent="0.2">
      <c r="A21" s="54" t="s">
        <v>178</v>
      </c>
      <c r="B21" s="55"/>
      <c r="C21" s="56"/>
      <c r="D21" s="55"/>
      <c r="E21" s="55"/>
      <c r="F21" s="55"/>
      <c r="G21" s="57"/>
      <c r="H21" s="55"/>
      <c r="I21" s="55"/>
      <c r="J21" s="57"/>
      <c r="K21" s="57"/>
      <c r="L21" s="57"/>
      <c r="M21" s="57"/>
      <c r="N21" s="55"/>
      <c r="O21" s="55"/>
      <c r="P21" s="55"/>
      <c r="Q21" s="55"/>
      <c r="R21" s="55"/>
      <c r="S21" s="55"/>
    </row>
    <row r="22" spans="1:19" ht="17" x14ac:dyDescent="0.3">
      <c r="A22" s="63"/>
      <c r="B22" s="192" t="s">
        <v>179</v>
      </c>
      <c r="C22" s="192"/>
      <c r="D22" s="192"/>
      <c r="E22" s="191" t="s">
        <v>34</v>
      </c>
      <c r="F22" s="191"/>
      <c r="G22" s="191"/>
      <c r="H22" s="191" t="s">
        <v>180</v>
      </c>
      <c r="I22" s="191"/>
      <c r="J22" s="191"/>
      <c r="K22" s="192" t="s">
        <v>181</v>
      </c>
      <c r="L22" s="192"/>
      <c r="M22" s="192"/>
      <c r="N22" s="191" t="s">
        <v>182</v>
      </c>
      <c r="O22" s="191"/>
      <c r="P22" s="191"/>
      <c r="Q22" s="191" t="s">
        <v>183</v>
      </c>
      <c r="R22" s="191"/>
      <c r="S22" s="191"/>
    </row>
    <row r="23" spans="1:19" x14ac:dyDescent="0.2">
      <c r="A23" s="64" t="s">
        <v>12</v>
      </c>
      <c r="B23" s="64" t="s">
        <v>132</v>
      </c>
      <c r="C23" s="55" t="s">
        <v>130</v>
      </c>
      <c r="D23" s="55" t="s">
        <v>40</v>
      </c>
      <c r="E23" s="55" t="s">
        <v>132</v>
      </c>
      <c r="F23" s="55" t="s">
        <v>130</v>
      </c>
      <c r="G23" s="55" t="s">
        <v>40</v>
      </c>
      <c r="H23" s="55" t="s">
        <v>132</v>
      </c>
      <c r="I23" s="55" t="s">
        <v>130</v>
      </c>
      <c r="J23" s="55" t="s">
        <v>40</v>
      </c>
      <c r="K23" s="55" t="s">
        <v>132</v>
      </c>
      <c r="L23" s="55" t="s">
        <v>130</v>
      </c>
      <c r="M23" s="55" t="s">
        <v>40</v>
      </c>
      <c r="N23" s="55" t="s">
        <v>132</v>
      </c>
      <c r="O23" s="55" t="s">
        <v>130</v>
      </c>
      <c r="P23" s="55" t="s">
        <v>40</v>
      </c>
      <c r="Q23" s="55" t="s">
        <v>132</v>
      </c>
      <c r="R23" s="55" t="s">
        <v>130</v>
      </c>
      <c r="S23" s="55" t="s">
        <v>40</v>
      </c>
    </row>
    <row r="24" spans="1:19" x14ac:dyDescent="0.2">
      <c r="A24" s="65">
        <v>1995</v>
      </c>
      <c r="B24" s="66">
        <v>4536.4693264693269</v>
      </c>
      <c r="C24" s="66">
        <v>1243.5306735306735</v>
      </c>
      <c r="D24" s="60">
        <v>5780</v>
      </c>
      <c r="E24" s="66">
        <v>1093.3048048048049</v>
      </c>
      <c r="F24" s="66">
        <v>299.6951951951952</v>
      </c>
      <c r="G24" s="60">
        <v>1393</v>
      </c>
      <c r="H24" s="66"/>
      <c r="I24" s="60"/>
      <c r="J24" s="60"/>
      <c r="K24" s="60"/>
      <c r="L24" s="60"/>
      <c r="M24" s="60"/>
      <c r="N24" s="60"/>
      <c r="O24" s="60"/>
      <c r="P24" s="60"/>
      <c r="Q24" s="66">
        <v>3443.1645216645215</v>
      </c>
      <c r="R24" s="66">
        <v>943.83547833547834</v>
      </c>
      <c r="S24" s="66">
        <v>4387</v>
      </c>
    </row>
    <row r="25" spans="1:19" x14ac:dyDescent="0.2">
      <c r="A25" s="65">
        <v>1996</v>
      </c>
      <c r="B25" s="66">
        <v>9936.258440170941</v>
      </c>
      <c r="C25" s="66">
        <v>444.74155982905984</v>
      </c>
      <c r="D25" s="60">
        <v>10381</v>
      </c>
      <c r="E25" s="66">
        <v>2254.1073717948716</v>
      </c>
      <c r="F25" s="66">
        <v>100.8926282051282</v>
      </c>
      <c r="G25" s="60">
        <v>2355</v>
      </c>
      <c r="H25" s="66"/>
      <c r="I25" s="60"/>
      <c r="J25" s="60"/>
      <c r="K25" s="60"/>
      <c r="L25" s="60"/>
      <c r="M25" s="60"/>
      <c r="N25" s="60"/>
      <c r="O25" s="60"/>
      <c r="P25" s="60"/>
      <c r="Q25" s="66">
        <v>7682.151068376068</v>
      </c>
      <c r="R25" s="66">
        <v>343.84893162393161</v>
      </c>
      <c r="S25" s="66">
        <v>8026</v>
      </c>
    </row>
    <row r="26" spans="1:19" x14ac:dyDescent="0.2">
      <c r="A26" s="65">
        <v>1997</v>
      </c>
      <c r="B26" s="66">
        <v>8131.494284533811</v>
      </c>
      <c r="C26" s="66">
        <v>231.50571546618926</v>
      </c>
      <c r="D26" s="60">
        <v>8363</v>
      </c>
      <c r="E26" s="66">
        <v>2316.0611486021207</v>
      </c>
      <c r="F26" s="66">
        <v>65.938851397879091</v>
      </c>
      <c r="G26" s="60">
        <v>2382</v>
      </c>
      <c r="H26" s="66"/>
      <c r="I26" s="60"/>
      <c r="J26" s="60"/>
      <c r="K26" s="60"/>
      <c r="L26" s="60"/>
      <c r="M26" s="60"/>
      <c r="N26" s="60"/>
      <c r="O26" s="60"/>
      <c r="P26" s="60"/>
      <c r="Q26" s="66">
        <v>5815.4331359316902</v>
      </c>
      <c r="R26" s="66">
        <v>165.56686406831017</v>
      </c>
      <c r="S26" s="66">
        <v>5981</v>
      </c>
    </row>
    <row r="27" spans="1:19" x14ac:dyDescent="0.2">
      <c r="A27" s="65">
        <v>1998</v>
      </c>
      <c r="B27" s="66">
        <v>5861.3894472361808</v>
      </c>
      <c r="C27" s="66">
        <v>135.6105527638191</v>
      </c>
      <c r="D27" s="60">
        <v>5997</v>
      </c>
      <c r="E27" s="66">
        <v>1233.4623115577888</v>
      </c>
      <c r="F27" s="66">
        <v>28.537688442211056</v>
      </c>
      <c r="G27" s="60">
        <v>1262</v>
      </c>
      <c r="H27" s="66">
        <v>389</v>
      </c>
      <c r="I27" s="60">
        <v>9</v>
      </c>
      <c r="J27" s="60">
        <v>398</v>
      </c>
      <c r="K27" s="60"/>
      <c r="L27" s="60"/>
      <c r="M27" s="60"/>
      <c r="N27" s="60"/>
      <c r="O27" s="60"/>
      <c r="P27" s="60"/>
      <c r="Q27" s="66">
        <v>4627.927135678392</v>
      </c>
      <c r="R27" s="66">
        <v>107.07286432160804</v>
      </c>
      <c r="S27" s="66">
        <v>4735</v>
      </c>
    </row>
    <row r="28" spans="1:19" x14ac:dyDescent="0.2">
      <c r="A28" s="65">
        <v>1999</v>
      </c>
      <c r="B28" s="66">
        <v>2066.8705882352942</v>
      </c>
      <c r="C28" s="66">
        <v>37.129411764705878</v>
      </c>
      <c r="D28" s="60">
        <v>2104</v>
      </c>
      <c r="E28" s="66">
        <v>212.18823529411765</v>
      </c>
      <c r="F28" s="66">
        <v>3.8117647058823527</v>
      </c>
      <c r="G28" s="60">
        <v>216</v>
      </c>
      <c r="H28" s="66">
        <v>167</v>
      </c>
      <c r="I28" s="60">
        <v>3</v>
      </c>
      <c r="J28" s="60">
        <v>170</v>
      </c>
      <c r="K28" s="60"/>
      <c r="L28" s="60"/>
      <c r="M28" s="60"/>
      <c r="N28" s="60"/>
      <c r="O28" s="60"/>
      <c r="P28" s="60"/>
      <c r="Q28" s="66">
        <v>1854.6823529411765</v>
      </c>
      <c r="R28" s="66">
        <v>33.317647058823532</v>
      </c>
      <c r="S28" s="66">
        <v>1888</v>
      </c>
    </row>
    <row r="29" spans="1:19" x14ac:dyDescent="0.2">
      <c r="A29" s="65">
        <v>2000</v>
      </c>
      <c r="B29" s="66">
        <v>6575.2538071065992</v>
      </c>
      <c r="C29" s="66">
        <v>999.74619289340103</v>
      </c>
      <c r="D29" s="60">
        <v>7575</v>
      </c>
      <c r="E29" s="66">
        <v>1740.3807106598986</v>
      </c>
      <c r="F29" s="66">
        <v>264.61928934010155</v>
      </c>
      <c r="G29" s="60">
        <v>2005</v>
      </c>
      <c r="H29" s="66">
        <v>342</v>
      </c>
      <c r="I29" s="60">
        <v>52</v>
      </c>
      <c r="J29" s="60">
        <v>394</v>
      </c>
      <c r="K29" s="60"/>
      <c r="L29" s="60"/>
      <c r="M29" s="60"/>
      <c r="N29" s="60"/>
      <c r="O29" s="60"/>
      <c r="P29" s="60"/>
      <c r="Q29" s="66">
        <v>4834.8730964467004</v>
      </c>
      <c r="R29" s="66">
        <v>735.12690355329948</v>
      </c>
      <c r="S29" s="66">
        <v>5570</v>
      </c>
    </row>
    <row r="30" spans="1:19" x14ac:dyDescent="0.2">
      <c r="A30" s="65">
        <v>2001</v>
      </c>
      <c r="B30" s="66">
        <v>18821.836228287841</v>
      </c>
      <c r="C30" s="66">
        <v>3753.1637717121585</v>
      </c>
      <c r="D30" s="60">
        <v>22575</v>
      </c>
      <c r="E30" s="66">
        <v>2497.9057071960297</v>
      </c>
      <c r="F30" s="66">
        <v>498.09429280397018</v>
      </c>
      <c r="G30" s="60">
        <v>2996</v>
      </c>
      <c r="H30" s="66">
        <v>336</v>
      </c>
      <c r="I30" s="60">
        <v>67</v>
      </c>
      <c r="J30" s="60">
        <v>403</v>
      </c>
      <c r="K30" s="60"/>
      <c r="L30" s="60"/>
      <c r="M30" s="60"/>
      <c r="N30" s="60"/>
      <c r="O30" s="60"/>
      <c r="P30" s="60"/>
      <c r="Q30" s="66">
        <v>16323.930521091812</v>
      </c>
      <c r="R30" s="66">
        <v>3255.0694789081881</v>
      </c>
      <c r="S30" s="66">
        <v>19579</v>
      </c>
    </row>
    <row r="31" spans="1:19" x14ac:dyDescent="0.2">
      <c r="A31" s="65">
        <v>2002</v>
      </c>
      <c r="B31" s="66">
        <v>4836.1607142857147</v>
      </c>
      <c r="C31" s="66">
        <v>658.83928571428567</v>
      </c>
      <c r="D31" s="67">
        <v>5495</v>
      </c>
      <c r="E31" s="66">
        <v>982.19387755102036</v>
      </c>
      <c r="F31" s="66">
        <v>133.80612244897958</v>
      </c>
      <c r="G31" s="60">
        <v>1116</v>
      </c>
      <c r="H31" s="66">
        <v>345</v>
      </c>
      <c r="I31" s="60">
        <v>47</v>
      </c>
      <c r="J31" s="60">
        <v>392</v>
      </c>
      <c r="K31" s="60"/>
      <c r="L31" s="60"/>
      <c r="M31" s="60"/>
      <c r="N31" s="60"/>
      <c r="O31" s="60"/>
      <c r="P31" s="60"/>
      <c r="Q31" s="66">
        <v>3853.966836734694</v>
      </c>
      <c r="R31" s="66">
        <v>525.03316326530614</v>
      </c>
      <c r="S31" s="66">
        <v>4379</v>
      </c>
    </row>
    <row r="32" spans="1:19" x14ac:dyDescent="0.2">
      <c r="A32" s="68">
        <v>2003</v>
      </c>
      <c r="B32" s="66">
        <v>3175.3846153846152</v>
      </c>
      <c r="C32" s="66">
        <v>1339.6153846153845</v>
      </c>
      <c r="D32" s="60">
        <v>4515</v>
      </c>
      <c r="E32" s="66">
        <v>1090.1098901098901</v>
      </c>
      <c r="F32" s="66">
        <v>459.8901098901099</v>
      </c>
      <c r="G32" s="60">
        <v>1550</v>
      </c>
      <c r="H32" s="66">
        <v>256</v>
      </c>
      <c r="I32" s="60">
        <v>108</v>
      </c>
      <c r="J32" s="60">
        <v>364</v>
      </c>
      <c r="K32" s="60"/>
      <c r="L32" s="60"/>
      <c r="M32" s="60"/>
      <c r="N32" s="60"/>
      <c r="O32" s="60"/>
      <c r="P32" s="60"/>
      <c r="Q32" s="66">
        <v>2085.2747252747254</v>
      </c>
      <c r="R32" s="66">
        <v>879.72527472527474</v>
      </c>
      <c r="S32" s="66">
        <v>2965</v>
      </c>
    </row>
    <row r="33" spans="1:19" x14ac:dyDescent="0.2">
      <c r="A33" s="68">
        <v>2004</v>
      </c>
      <c r="B33" s="66">
        <v>1236.9452449567725</v>
      </c>
      <c r="C33" s="66">
        <v>714.0547550432276</v>
      </c>
      <c r="D33" s="60">
        <v>1951</v>
      </c>
      <c r="E33" s="66">
        <v>376.59942363112395</v>
      </c>
      <c r="F33" s="66">
        <v>217.40057636887607</v>
      </c>
      <c r="G33" s="60">
        <v>594</v>
      </c>
      <c r="H33" s="66">
        <v>220</v>
      </c>
      <c r="I33" s="60">
        <v>127</v>
      </c>
      <c r="J33" s="60">
        <v>347</v>
      </c>
      <c r="K33" s="60"/>
      <c r="L33" s="60"/>
      <c r="M33" s="60"/>
      <c r="N33" s="60"/>
      <c r="O33" s="60"/>
      <c r="P33" s="60"/>
      <c r="Q33" s="66">
        <v>860.34582132564844</v>
      </c>
      <c r="R33" s="66">
        <v>496.65417867435156</v>
      </c>
      <c r="S33" s="66">
        <v>1357</v>
      </c>
    </row>
    <row r="34" spans="1:19" x14ac:dyDescent="0.2">
      <c r="A34" s="68">
        <v>2005</v>
      </c>
      <c r="B34" s="66">
        <v>2702.8144329896909</v>
      </c>
      <c r="C34" s="66">
        <v>669.18556701030923</v>
      </c>
      <c r="D34" s="60">
        <v>3372</v>
      </c>
      <c r="E34" s="66">
        <v>743.03350515463922</v>
      </c>
      <c r="F34" s="66">
        <v>183.96649484536081</v>
      </c>
      <c r="G34" s="60">
        <v>927</v>
      </c>
      <c r="H34" s="66">
        <v>311</v>
      </c>
      <c r="I34" s="60">
        <v>77</v>
      </c>
      <c r="J34" s="60">
        <v>388</v>
      </c>
      <c r="K34" s="60"/>
      <c r="L34" s="60"/>
      <c r="M34" s="60"/>
      <c r="N34" s="60"/>
      <c r="O34" s="60"/>
      <c r="P34" s="60"/>
      <c r="Q34" s="66">
        <v>1959.7809278350514</v>
      </c>
      <c r="R34" s="66">
        <v>485.21907216494844</v>
      </c>
      <c r="S34" s="66">
        <v>2445</v>
      </c>
    </row>
    <row r="35" spans="1:19" x14ac:dyDescent="0.2">
      <c r="A35" s="68">
        <v>2006</v>
      </c>
      <c r="B35" s="66">
        <v>19983.795180722893</v>
      </c>
      <c r="C35" s="66">
        <v>2491.2048192771081</v>
      </c>
      <c r="D35" s="60">
        <v>22475</v>
      </c>
      <c r="E35" s="66">
        <v>2360.7108433734938</v>
      </c>
      <c r="F35" s="66">
        <v>294.28915662650599</v>
      </c>
      <c r="G35" s="60">
        <v>2655</v>
      </c>
      <c r="H35" s="66">
        <v>369</v>
      </c>
      <c r="I35" s="60">
        <v>46</v>
      </c>
      <c r="J35" s="60">
        <v>415</v>
      </c>
      <c r="K35" s="60"/>
      <c r="L35" s="60"/>
      <c r="M35" s="60"/>
      <c r="N35" s="60"/>
      <c r="O35" s="60"/>
      <c r="P35" s="60"/>
      <c r="Q35" s="66">
        <v>17623.084337349399</v>
      </c>
      <c r="R35" s="66">
        <v>2196.9156626506024</v>
      </c>
      <c r="S35" s="66">
        <v>19820</v>
      </c>
    </row>
    <row r="36" spans="1:19" x14ac:dyDescent="0.2">
      <c r="A36" s="68">
        <v>2007</v>
      </c>
      <c r="B36" s="66">
        <v>7998.9948186528491</v>
      </c>
      <c r="C36" s="66">
        <v>3188.0051813471505</v>
      </c>
      <c r="D36" s="60">
        <v>11187</v>
      </c>
      <c r="E36" s="66">
        <v>2004.2176165803107</v>
      </c>
      <c r="F36" s="66">
        <v>798.78238341968915</v>
      </c>
      <c r="G36" s="60">
        <v>2803</v>
      </c>
      <c r="H36" s="66">
        <v>276</v>
      </c>
      <c r="I36" s="60">
        <v>110</v>
      </c>
      <c r="J36" s="60">
        <v>386</v>
      </c>
      <c r="K36" s="60"/>
      <c r="L36" s="60"/>
      <c r="M36" s="60"/>
      <c r="N36" s="60"/>
      <c r="O36" s="60"/>
      <c r="P36" s="60"/>
      <c r="Q36" s="66">
        <v>5994.7772020725388</v>
      </c>
      <c r="R36" s="66">
        <v>2389.2227979274612</v>
      </c>
      <c r="S36" s="66">
        <v>8384</v>
      </c>
    </row>
    <row r="37" spans="1:19" x14ac:dyDescent="0.2">
      <c r="A37" s="68">
        <v>2008</v>
      </c>
      <c r="B37" s="66">
        <v>4808.5714285714284</v>
      </c>
      <c r="C37" s="66">
        <v>4167.4285714285716</v>
      </c>
      <c r="D37" s="60">
        <v>8976</v>
      </c>
      <c r="E37" s="66">
        <v>1500</v>
      </c>
      <c r="F37" s="66">
        <v>1300</v>
      </c>
      <c r="G37" s="60">
        <v>2800</v>
      </c>
      <c r="H37" s="66">
        <v>210</v>
      </c>
      <c r="I37" s="60">
        <v>182</v>
      </c>
      <c r="J37" s="60">
        <v>392</v>
      </c>
      <c r="K37" s="60"/>
      <c r="L37" s="60"/>
      <c r="M37" s="60"/>
      <c r="N37" s="60"/>
      <c r="O37" s="60"/>
      <c r="P37" s="60"/>
      <c r="Q37" s="66">
        <v>3308.5714285714284</v>
      </c>
      <c r="R37" s="66">
        <v>2867.4285714285716</v>
      </c>
      <c r="S37" s="66">
        <v>6176</v>
      </c>
    </row>
    <row r="38" spans="1:19" x14ac:dyDescent="0.2">
      <c r="A38" s="68">
        <v>2009</v>
      </c>
      <c r="B38" s="66">
        <v>1678.831234256927</v>
      </c>
      <c r="C38" s="66">
        <v>353.16876574307304</v>
      </c>
      <c r="D38" s="60">
        <v>2032</v>
      </c>
      <c r="E38" s="66">
        <v>611.38539042821162</v>
      </c>
      <c r="F38" s="66">
        <v>128.61460957178841</v>
      </c>
      <c r="G38" s="60">
        <v>740</v>
      </c>
      <c r="H38" s="66">
        <v>328</v>
      </c>
      <c r="I38" s="60">
        <v>69</v>
      </c>
      <c r="J38" s="60">
        <v>397</v>
      </c>
      <c r="K38" s="60"/>
      <c r="L38" s="60"/>
      <c r="M38" s="60"/>
      <c r="N38" s="60"/>
      <c r="O38" s="60"/>
      <c r="P38" s="60"/>
      <c r="Q38" s="66">
        <v>1067.4458438287154</v>
      </c>
      <c r="R38" s="66">
        <v>224.55415617128463</v>
      </c>
      <c r="S38" s="66">
        <v>1292</v>
      </c>
    </row>
    <row r="39" spans="1:19" x14ac:dyDescent="0.2">
      <c r="A39" s="68">
        <v>2010</v>
      </c>
      <c r="B39" s="66">
        <v>2806.8693467336684</v>
      </c>
      <c r="C39" s="66">
        <v>706.13065326633171</v>
      </c>
      <c r="D39" s="60">
        <v>3513</v>
      </c>
      <c r="E39" s="66">
        <v>1118.5929648241206</v>
      </c>
      <c r="F39" s="66">
        <v>281.4070351758794</v>
      </c>
      <c r="G39" s="60">
        <v>1400</v>
      </c>
      <c r="H39" s="66">
        <v>318</v>
      </c>
      <c r="I39" s="60">
        <v>80</v>
      </c>
      <c r="J39" s="60">
        <v>398</v>
      </c>
      <c r="K39" s="60"/>
      <c r="L39" s="60"/>
      <c r="M39" s="60"/>
      <c r="N39" s="69"/>
      <c r="O39" s="69"/>
      <c r="P39" s="69"/>
      <c r="Q39" s="66">
        <v>1688.2763819095476</v>
      </c>
      <c r="R39" s="66">
        <v>424.72361809045231</v>
      </c>
      <c r="S39" s="66">
        <v>2113</v>
      </c>
    </row>
    <row r="40" spans="1:19" x14ac:dyDescent="0.2">
      <c r="A40" s="68">
        <v>2011</v>
      </c>
      <c r="B40" s="66">
        <v>5806.3157894736842</v>
      </c>
      <c r="C40" s="66">
        <v>2073.6842105263158</v>
      </c>
      <c r="D40" s="60">
        <v>7880</v>
      </c>
      <c r="E40" s="66">
        <v>957.8947368421052</v>
      </c>
      <c r="F40" s="66">
        <v>342.10526315789474</v>
      </c>
      <c r="G40" s="60">
        <v>1300</v>
      </c>
      <c r="H40" s="66">
        <v>294</v>
      </c>
      <c r="I40" s="60">
        <v>105</v>
      </c>
      <c r="J40" s="60">
        <v>399</v>
      </c>
      <c r="K40" s="60"/>
      <c r="L40" s="60"/>
      <c r="M40" s="60"/>
      <c r="N40" s="69"/>
      <c r="O40" s="69"/>
      <c r="P40" s="69"/>
      <c r="Q40" s="66">
        <v>4848.4210526315792</v>
      </c>
      <c r="R40" s="66">
        <v>1731.578947368421</v>
      </c>
      <c r="S40" s="66">
        <v>6580</v>
      </c>
    </row>
    <row r="41" spans="1:19" x14ac:dyDescent="0.2">
      <c r="A41" s="68">
        <v>2012</v>
      </c>
      <c r="B41" s="66">
        <v>9363</v>
      </c>
      <c r="C41" s="66">
        <v>6242</v>
      </c>
      <c r="D41" s="60">
        <v>15605</v>
      </c>
      <c r="E41" s="66">
        <v>780</v>
      </c>
      <c r="F41" s="66">
        <v>520</v>
      </c>
      <c r="G41" s="60">
        <v>1300</v>
      </c>
      <c r="H41" s="66">
        <v>240</v>
      </c>
      <c r="I41" s="60">
        <v>160</v>
      </c>
      <c r="J41" s="60">
        <v>400</v>
      </c>
      <c r="K41" s="60"/>
      <c r="L41" s="60"/>
      <c r="M41" s="60"/>
      <c r="N41" s="69"/>
      <c r="O41" s="69"/>
      <c r="P41" s="69"/>
      <c r="Q41" s="66">
        <v>8583</v>
      </c>
      <c r="R41" s="66">
        <v>5722</v>
      </c>
      <c r="S41" s="66">
        <v>14305</v>
      </c>
    </row>
    <row r="42" spans="1:19" x14ac:dyDescent="0.2">
      <c r="A42" s="68">
        <v>2013</v>
      </c>
      <c r="B42" s="66">
        <v>5547.7046632124348</v>
      </c>
      <c r="C42" s="66">
        <v>4698.2953367875652</v>
      </c>
      <c r="D42" s="60">
        <v>10246</v>
      </c>
      <c r="E42" s="66">
        <v>703.88601036269438</v>
      </c>
      <c r="F42" s="66">
        <v>596.11398963730574</v>
      </c>
      <c r="G42" s="60">
        <v>1300</v>
      </c>
      <c r="H42" s="66">
        <v>209</v>
      </c>
      <c r="I42" s="60">
        <v>177</v>
      </c>
      <c r="J42" s="60">
        <v>386</v>
      </c>
      <c r="K42" s="60"/>
      <c r="L42" s="60"/>
      <c r="M42" s="60"/>
      <c r="N42" s="69"/>
      <c r="O42" s="69"/>
      <c r="P42" s="69"/>
      <c r="Q42" s="66">
        <v>4843.8186528497408</v>
      </c>
      <c r="R42" s="66">
        <v>4102.1813471502592</v>
      </c>
      <c r="S42" s="66">
        <v>8946</v>
      </c>
    </row>
    <row r="43" spans="1:19" x14ac:dyDescent="0.2">
      <c r="A43" s="68">
        <v>2014</v>
      </c>
      <c r="B43" s="66">
        <v>1212.9111747851002</v>
      </c>
      <c r="C43" s="66">
        <v>893.08882521489966</v>
      </c>
      <c r="D43" s="60">
        <v>2106</v>
      </c>
      <c r="E43" s="66">
        <v>436.55587392550137</v>
      </c>
      <c r="F43" s="66">
        <v>321.44412607449857</v>
      </c>
      <c r="G43" s="60">
        <v>758</v>
      </c>
      <c r="H43" s="66">
        <v>201</v>
      </c>
      <c r="I43" s="60">
        <v>148</v>
      </c>
      <c r="J43" s="60">
        <v>349</v>
      </c>
      <c r="K43" s="60"/>
      <c r="L43" s="60"/>
      <c r="M43" s="60"/>
      <c r="N43" s="69"/>
      <c r="O43" s="69"/>
      <c r="P43" s="69"/>
      <c r="Q43" s="66">
        <v>776.35530085959886</v>
      </c>
      <c r="R43" s="66">
        <v>571.64469914040114</v>
      </c>
      <c r="S43" s="66">
        <v>1348</v>
      </c>
    </row>
    <row r="44" spans="1:19" x14ac:dyDescent="0.2">
      <c r="A44" s="68">
        <v>2015</v>
      </c>
      <c r="B44" s="66">
        <v>867.73573573573572</v>
      </c>
      <c r="C44" s="66">
        <v>669.26426426426428</v>
      </c>
      <c r="D44" s="60">
        <v>1537</v>
      </c>
      <c r="E44" s="66">
        <v>337.60960960960966</v>
      </c>
      <c r="F44" s="66">
        <v>260.39039039039039</v>
      </c>
      <c r="G44" s="60">
        <v>598</v>
      </c>
      <c r="H44" s="66">
        <v>188</v>
      </c>
      <c r="I44" s="60">
        <v>145</v>
      </c>
      <c r="J44" s="60">
        <v>333</v>
      </c>
      <c r="K44" s="60"/>
      <c r="L44" s="60"/>
      <c r="M44" s="60"/>
      <c r="N44" s="69"/>
      <c r="O44" s="69"/>
      <c r="P44" s="69"/>
      <c r="Q44" s="66">
        <v>530.12612612612611</v>
      </c>
      <c r="R44" s="66">
        <v>408.87387387387389</v>
      </c>
      <c r="S44" s="66">
        <v>939</v>
      </c>
    </row>
    <row r="45" spans="1:19" x14ac:dyDescent="0.2">
      <c r="A45" s="68">
        <v>2016</v>
      </c>
      <c r="B45" s="66">
        <v>26890.441237113402</v>
      </c>
      <c r="C45" s="66">
        <v>6043.5587628865978</v>
      </c>
      <c r="D45" s="60">
        <v>32934</v>
      </c>
      <c r="E45" s="66">
        <v>1224.7422680412371</v>
      </c>
      <c r="F45" s="66">
        <v>275.25773195876286</v>
      </c>
      <c r="G45" s="60">
        <v>1500</v>
      </c>
      <c r="H45" s="66">
        <v>396</v>
      </c>
      <c r="I45" s="60">
        <v>89</v>
      </c>
      <c r="J45" s="60">
        <v>485</v>
      </c>
      <c r="K45" s="60"/>
      <c r="L45" s="60"/>
      <c r="M45" s="60"/>
      <c r="N45" s="60"/>
      <c r="O45" s="60"/>
      <c r="P45" s="60">
        <v>100</v>
      </c>
      <c r="Q45" s="66">
        <v>25665.698969072168</v>
      </c>
      <c r="R45" s="66">
        <v>5768.3010309278343</v>
      </c>
      <c r="S45" s="66">
        <v>31434</v>
      </c>
    </row>
    <row r="46" spans="1:19" x14ac:dyDescent="0.2">
      <c r="A46" s="68">
        <v>2017</v>
      </c>
      <c r="B46" s="66">
        <v>22022.863979848866</v>
      </c>
      <c r="C46" s="66">
        <v>5214.1360201511334</v>
      </c>
      <c r="D46" s="60">
        <v>27237</v>
      </c>
      <c r="E46" s="66">
        <v>1245.1889168765742</v>
      </c>
      <c r="F46" s="66">
        <v>294.8110831234257</v>
      </c>
      <c r="G46" s="60">
        <v>1540</v>
      </c>
      <c r="H46" s="66">
        <v>321</v>
      </c>
      <c r="I46" s="60">
        <v>76</v>
      </c>
      <c r="J46" s="60">
        <v>397</v>
      </c>
      <c r="K46" s="60"/>
      <c r="L46" s="60"/>
      <c r="M46" s="60"/>
      <c r="N46" s="60">
        <v>141</v>
      </c>
      <c r="O46" s="60">
        <v>20</v>
      </c>
      <c r="P46" s="60">
        <v>161</v>
      </c>
      <c r="Q46" s="66">
        <v>20777.675062972292</v>
      </c>
      <c r="R46" s="66">
        <v>4919.3249370277081</v>
      </c>
      <c r="S46" s="66">
        <v>25697</v>
      </c>
    </row>
    <row r="47" spans="1:19" x14ac:dyDescent="0.2">
      <c r="A47" s="68">
        <v>2018</v>
      </c>
      <c r="B47" s="66">
        <v>3614.4162436548222</v>
      </c>
      <c r="C47" s="66">
        <v>1471.5837563451776</v>
      </c>
      <c r="D47" s="60">
        <v>5086</v>
      </c>
      <c r="E47" s="66">
        <v>926.70050761421328</v>
      </c>
      <c r="F47" s="66">
        <v>377.29949238578678</v>
      </c>
      <c r="G47" s="60">
        <v>1304</v>
      </c>
      <c r="H47" s="66">
        <v>280</v>
      </c>
      <c r="I47" s="60">
        <v>114</v>
      </c>
      <c r="J47" s="60">
        <v>394</v>
      </c>
      <c r="K47" s="60"/>
      <c r="L47" s="60"/>
      <c r="M47" s="60"/>
      <c r="N47" s="60">
        <v>0</v>
      </c>
      <c r="O47" s="60">
        <v>0</v>
      </c>
      <c r="P47" s="60">
        <v>0</v>
      </c>
      <c r="Q47" s="66">
        <v>2687.715736040609</v>
      </c>
      <c r="R47" s="66">
        <v>1094.2842639593907</v>
      </c>
      <c r="S47" s="66">
        <v>3782</v>
      </c>
    </row>
    <row r="48" spans="1:19" x14ac:dyDescent="0.2">
      <c r="A48" s="68">
        <v>2019</v>
      </c>
      <c r="B48" s="66">
        <v>2034.0212765957447</v>
      </c>
      <c r="C48" s="66">
        <v>1867.9787234042553</v>
      </c>
      <c r="D48" s="60">
        <v>3902</v>
      </c>
      <c r="E48" s="66">
        <v>650.55319148936178</v>
      </c>
      <c r="F48" s="66">
        <v>597.44680851063833</v>
      </c>
      <c r="G48" s="60">
        <v>1248</v>
      </c>
      <c r="H48" s="66">
        <v>196</v>
      </c>
      <c r="I48" s="60">
        <v>180</v>
      </c>
      <c r="J48" s="60">
        <v>376</v>
      </c>
      <c r="K48" s="60">
        <v>76</v>
      </c>
      <c r="L48" s="60">
        <v>70</v>
      </c>
      <c r="M48" s="60">
        <v>146</v>
      </c>
      <c r="N48" s="60">
        <v>0</v>
      </c>
      <c r="O48" s="60">
        <v>0</v>
      </c>
      <c r="P48" s="60">
        <v>0</v>
      </c>
      <c r="Q48" s="66">
        <v>1307.3617021276596</v>
      </c>
      <c r="R48" s="66">
        <v>1200.6382978723404</v>
      </c>
      <c r="S48" s="66">
        <v>2508</v>
      </c>
    </row>
    <row r="49" spans="1:19" x14ac:dyDescent="0.2">
      <c r="A49" s="68">
        <v>2020</v>
      </c>
      <c r="B49" s="66">
        <v>2750.6135693215338</v>
      </c>
      <c r="C49" s="66">
        <v>808.38643067846613</v>
      </c>
      <c r="D49" s="60">
        <v>3559</v>
      </c>
      <c r="E49" s="66">
        <v>803.77581120943955</v>
      </c>
      <c r="F49" s="66">
        <v>236.22418879056048</v>
      </c>
      <c r="G49" s="60">
        <v>1040</v>
      </c>
      <c r="H49" s="66">
        <v>262</v>
      </c>
      <c r="I49" s="60">
        <v>77</v>
      </c>
      <c r="J49" s="60">
        <v>339</v>
      </c>
      <c r="K49" s="60">
        <v>10.047197640117995</v>
      </c>
      <c r="L49" s="60">
        <v>2.9528023598820061</v>
      </c>
      <c r="M49" s="60">
        <v>13</v>
      </c>
      <c r="N49" s="60">
        <v>0</v>
      </c>
      <c r="O49" s="60">
        <v>0</v>
      </c>
      <c r="P49" s="60">
        <v>0</v>
      </c>
      <c r="Q49" s="66">
        <v>1936.7905604719763</v>
      </c>
      <c r="R49" s="66">
        <v>569.20943952802361</v>
      </c>
      <c r="S49" s="66">
        <v>2506</v>
      </c>
    </row>
    <row r="50" spans="1:19" x14ac:dyDescent="0.2">
      <c r="A50" s="70">
        <v>2021</v>
      </c>
      <c r="B50" s="71">
        <v>18704.659033078879</v>
      </c>
      <c r="C50" s="71">
        <v>6908.3409669211205</v>
      </c>
      <c r="D50" s="71">
        <v>25613</v>
      </c>
      <c r="E50" s="71">
        <v>1197.6590330788804</v>
      </c>
      <c r="F50" s="71">
        <v>442.34096692111962</v>
      </c>
      <c r="G50" s="71">
        <v>1640</v>
      </c>
      <c r="H50" s="71">
        <v>287</v>
      </c>
      <c r="I50" s="71">
        <v>106</v>
      </c>
      <c r="J50" s="71">
        <v>393</v>
      </c>
      <c r="K50" s="71">
        <v>48.92875318066158</v>
      </c>
      <c r="L50" s="71">
        <v>18.071246819338423</v>
      </c>
      <c r="M50" s="71">
        <v>67</v>
      </c>
      <c r="N50" s="71">
        <v>0</v>
      </c>
      <c r="O50" s="71">
        <v>0</v>
      </c>
      <c r="P50" s="71">
        <v>0</v>
      </c>
      <c r="Q50" s="71">
        <v>17458.071246819338</v>
      </c>
      <c r="R50" s="71">
        <v>6447.9287531806622</v>
      </c>
      <c r="S50" s="71">
        <v>23906</v>
      </c>
    </row>
    <row r="51" spans="1:19" x14ac:dyDescent="0.2">
      <c r="A51" s="68" t="s">
        <v>27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</row>
    <row r="52" spans="1:19" x14ac:dyDescent="0.2">
      <c r="A52" s="72" t="s">
        <v>28</v>
      </c>
      <c r="B52" s="71">
        <v>8011.0023669741304</v>
      </c>
      <c r="C52" s="71">
        <v>2998.1976330258681</v>
      </c>
      <c r="D52" s="71">
        <v>11009.2</v>
      </c>
      <c r="E52" s="71">
        <v>806.69069259707362</v>
      </c>
      <c r="F52" s="71">
        <v>382.10930740292645</v>
      </c>
      <c r="G52" s="71">
        <v>1188.8</v>
      </c>
      <c r="H52" s="71">
        <v>258.7</v>
      </c>
      <c r="I52" s="71">
        <v>127.1</v>
      </c>
      <c r="J52" s="71">
        <v>385.8</v>
      </c>
      <c r="K52" s="71"/>
      <c r="L52" s="71"/>
      <c r="M52" s="71"/>
      <c r="N52" s="71"/>
      <c r="O52" s="71"/>
      <c r="P52" s="71"/>
      <c r="Q52" s="71">
        <v>7195.696316315174</v>
      </c>
      <c r="R52" s="71">
        <v>2608.803683684825</v>
      </c>
      <c r="S52" s="71">
        <v>9804.5</v>
      </c>
    </row>
  </sheetData>
  <mergeCells count="6">
    <mergeCell ref="Q22:S22"/>
    <mergeCell ref="B22:D22"/>
    <mergeCell ref="E22:G22"/>
    <mergeCell ref="H22:J22"/>
    <mergeCell ref="K22:M22"/>
    <mergeCell ref="N22:P22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6:O61"/>
  <sheetViews>
    <sheetView topLeftCell="A10" workbookViewId="0">
      <selection activeCell="B20" sqref="B20"/>
    </sheetView>
  </sheetViews>
  <sheetFormatPr baseColWidth="10" defaultColWidth="8.83203125" defaultRowHeight="15" x14ac:dyDescent="0.2"/>
  <sheetData>
    <row r="16" spans="1:15" x14ac:dyDescent="0.2">
      <c r="A16" s="73" t="s">
        <v>184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</row>
    <row r="17" spans="1:15" x14ac:dyDescent="0.2">
      <c r="A17" s="74" t="s">
        <v>185</v>
      </c>
      <c r="B17" s="55"/>
      <c r="C17" s="55"/>
      <c r="D17" s="55"/>
      <c r="E17" s="55"/>
      <c r="F17" s="55"/>
      <c r="G17" s="60"/>
      <c r="H17" s="60"/>
      <c r="I17" s="60"/>
      <c r="J17" s="55"/>
      <c r="K17" s="55"/>
      <c r="L17" s="55"/>
      <c r="M17" s="60"/>
      <c r="N17" s="60"/>
      <c r="O17" s="63"/>
    </row>
    <row r="18" spans="1:15" ht="17" x14ac:dyDescent="0.3">
      <c r="A18" s="63"/>
      <c r="B18" s="75"/>
      <c r="C18" s="76"/>
      <c r="D18" s="191" t="s">
        <v>34</v>
      </c>
      <c r="E18" s="191"/>
      <c r="F18" s="191"/>
      <c r="G18" s="192" t="s">
        <v>181</v>
      </c>
      <c r="H18" s="192"/>
      <c r="I18" s="192"/>
      <c r="J18" s="191" t="s">
        <v>180</v>
      </c>
      <c r="K18" s="191"/>
      <c r="L18" s="191"/>
      <c r="M18" s="192" t="s">
        <v>186</v>
      </c>
      <c r="N18" s="192"/>
      <c r="O18" s="192"/>
    </row>
    <row r="19" spans="1:15" x14ac:dyDescent="0.2">
      <c r="A19" s="64" t="s">
        <v>12</v>
      </c>
      <c r="B19" s="55" t="s">
        <v>187</v>
      </c>
      <c r="C19" s="55" t="s">
        <v>188</v>
      </c>
      <c r="D19" s="55" t="s">
        <v>132</v>
      </c>
      <c r="E19" s="55" t="s">
        <v>130</v>
      </c>
      <c r="F19" s="55" t="s">
        <v>40</v>
      </c>
      <c r="G19" s="55" t="s">
        <v>132</v>
      </c>
      <c r="H19" s="55" t="s">
        <v>130</v>
      </c>
      <c r="I19" s="55" t="s">
        <v>40</v>
      </c>
      <c r="J19" s="55" t="s">
        <v>132</v>
      </c>
      <c r="K19" s="55" t="s">
        <v>130</v>
      </c>
      <c r="L19" s="55" t="s">
        <v>40</v>
      </c>
      <c r="M19" s="64" t="s">
        <v>40</v>
      </c>
      <c r="N19" s="55" t="s">
        <v>189</v>
      </c>
      <c r="O19" s="55" t="s">
        <v>190</v>
      </c>
    </row>
    <row r="20" spans="1:15" x14ac:dyDescent="0.2">
      <c r="A20" s="65">
        <v>1983</v>
      </c>
      <c r="B20" s="60">
        <v>7402</v>
      </c>
      <c r="C20" s="60"/>
      <c r="D20" s="60"/>
      <c r="E20" s="60"/>
      <c r="F20" s="66">
        <v>0</v>
      </c>
      <c r="G20" s="60"/>
      <c r="H20" s="60"/>
      <c r="I20" s="60"/>
      <c r="J20" s="60"/>
      <c r="K20" s="60"/>
      <c r="L20" s="60"/>
      <c r="M20" s="60">
        <v>7402</v>
      </c>
      <c r="N20" s="66">
        <v>7402</v>
      </c>
      <c r="O20" s="60"/>
    </row>
    <row r="21" spans="1:15" x14ac:dyDescent="0.2">
      <c r="A21" s="65">
        <v>1984</v>
      </c>
      <c r="B21" s="60">
        <v>13084</v>
      </c>
      <c r="C21" s="60"/>
      <c r="D21" s="60"/>
      <c r="E21" s="60"/>
      <c r="F21" s="66">
        <v>0</v>
      </c>
      <c r="G21" s="60"/>
      <c r="H21" s="60"/>
      <c r="I21" s="60"/>
      <c r="J21" s="60"/>
      <c r="K21" s="60"/>
      <c r="L21" s="60"/>
      <c r="M21" s="60">
        <v>13084</v>
      </c>
      <c r="N21" s="66">
        <v>13084</v>
      </c>
      <c r="O21" s="60"/>
    </row>
    <row r="22" spans="1:15" x14ac:dyDescent="0.2">
      <c r="A22" s="65">
        <v>1985</v>
      </c>
      <c r="B22" s="60">
        <v>14889</v>
      </c>
      <c r="C22" s="60"/>
      <c r="D22" s="60"/>
      <c r="E22" s="60"/>
      <c r="F22" s="66">
        <v>0</v>
      </c>
      <c r="G22" s="60"/>
      <c r="H22" s="60"/>
      <c r="I22" s="60"/>
      <c r="J22" s="60"/>
      <c r="K22" s="60"/>
      <c r="L22" s="60"/>
      <c r="M22" s="60">
        <v>14889</v>
      </c>
      <c r="N22" s="66">
        <v>14889</v>
      </c>
      <c r="O22" s="60"/>
    </row>
    <row r="23" spans="1:15" x14ac:dyDescent="0.2">
      <c r="A23" s="65">
        <v>1986</v>
      </c>
      <c r="B23" s="60">
        <v>13820</v>
      </c>
      <c r="C23" s="60"/>
      <c r="D23" s="60"/>
      <c r="E23" s="60"/>
      <c r="F23" s="66">
        <v>0</v>
      </c>
      <c r="G23" s="60"/>
      <c r="H23" s="60"/>
      <c r="I23" s="60"/>
      <c r="J23" s="60"/>
      <c r="K23" s="60"/>
      <c r="L23" s="60"/>
      <c r="M23" s="60">
        <v>13820</v>
      </c>
      <c r="N23" s="66">
        <v>13820</v>
      </c>
      <c r="O23" s="60"/>
    </row>
    <row r="24" spans="1:15" x14ac:dyDescent="0.2">
      <c r="A24" s="65">
        <v>1987</v>
      </c>
      <c r="B24" s="60">
        <v>12007</v>
      </c>
      <c r="C24" s="60"/>
      <c r="D24" s="60"/>
      <c r="E24" s="60"/>
      <c r="F24" s="66">
        <v>0</v>
      </c>
      <c r="G24" s="60"/>
      <c r="H24" s="60"/>
      <c r="I24" s="60"/>
      <c r="J24" s="60"/>
      <c r="K24" s="60"/>
      <c r="L24" s="60"/>
      <c r="M24" s="60">
        <v>12007</v>
      </c>
      <c r="N24" s="66">
        <v>12007</v>
      </c>
      <c r="O24" s="60"/>
    </row>
    <row r="25" spans="1:15" x14ac:dyDescent="0.2">
      <c r="A25" s="65">
        <v>1988</v>
      </c>
      <c r="B25" s="60">
        <v>10637</v>
      </c>
      <c r="C25" s="60"/>
      <c r="D25" s="60"/>
      <c r="E25" s="60"/>
      <c r="F25" s="66">
        <v>0</v>
      </c>
      <c r="G25" s="60"/>
      <c r="H25" s="60"/>
      <c r="I25" s="60"/>
      <c r="J25" s="60"/>
      <c r="K25" s="60"/>
      <c r="L25" s="60"/>
      <c r="M25" s="60">
        <v>10637</v>
      </c>
      <c r="N25" s="66">
        <v>10637</v>
      </c>
      <c r="O25" s="60"/>
    </row>
    <row r="26" spans="1:15" x14ac:dyDescent="0.2">
      <c r="A26" s="65">
        <v>1989</v>
      </c>
      <c r="B26" s="60">
        <v>9606</v>
      </c>
      <c r="C26" s="60"/>
      <c r="D26" s="60"/>
      <c r="E26" s="60"/>
      <c r="F26" s="66">
        <v>0</v>
      </c>
      <c r="G26" s="60"/>
      <c r="H26" s="60"/>
      <c r="I26" s="60"/>
      <c r="J26" s="60"/>
      <c r="K26" s="60"/>
      <c r="L26" s="60"/>
      <c r="M26" s="60">
        <v>9606</v>
      </c>
      <c r="N26" s="66">
        <v>9606</v>
      </c>
      <c r="O26" s="60"/>
    </row>
    <row r="27" spans="1:15" x14ac:dyDescent="0.2">
      <c r="A27" s="65">
        <v>1990</v>
      </c>
      <c r="B27" s="60">
        <v>9443</v>
      </c>
      <c r="C27" s="60"/>
      <c r="D27" s="60"/>
      <c r="E27" s="60"/>
      <c r="F27" s="66">
        <v>1666</v>
      </c>
      <c r="G27" s="60"/>
      <c r="H27" s="60"/>
      <c r="I27" s="60"/>
      <c r="J27" s="60"/>
      <c r="K27" s="60"/>
      <c r="L27" s="60"/>
      <c r="M27" s="60">
        <v>7777</v>
      </c>
      <c r="N27" s="66">
        <v>7777</v>
      </c>
      <c r="O27" s="77"/>
    </row>
    <row r="28" spans="1:15" x14ac:dyDescent="0.2">
      <c r="A28" s="65">
        <v>1991</v>
      </c>
      <c r="B28" s="60">
        <v>22942</v>
      </c>
      <c r="C28" s="60"/>
      <c r="D28" s="60"/>
      <c r="E28" s="60"/>
      <c r="F28" s="66">
        <v>1941</v>
      </c>
      <c r="G28" s="60"/>
      <c r="H28" s="60"/>
      <c r="I28" s="60"/>
      <c r="J28" s="60"/>
      <c r="K28" s="60"/>
      <c r="L28" s="60"/>
      <c r="M28" s="60">
        <v>21001</v>
      </c>
      <c r="N28" s="66">
        <v>21001</v>
      </c>
      <c r="O28" s="77"/>
    </row>
    <row r="29" spans="1:15" x14ac:dyDescent="0.2">
      <c r="A29" s="65">
        <v>1992</v>
      </c>
      <c r="B29" s="60">
        <v>14372</v>
      </c>
      <c r="C29" s="60"/>
      <c r="D29" s="60"/>
      <c r="E29" s="60"/>
      <c r="F29" s="66">
        <v>1640</v>
      </c>
      <c r="G29" s="60"/>
      <c r="H29" s="60"/>
      <c r="I29" s="60"/>
      <c r="J29" s="60"/>
      <c r="K29" s="60"/>
      <c r="L29" s="60"/>
      <c r="M29" s="60">
        <v>12732</v>
      </c>
      <c r="N29" s="66">
        <v>12732</v>
      </c>
      <c r="O29" s="77"/>
    </row>
    <row r="30" spans="1:15" x14ac:dyDescent="0.2">
      <c r="A30" s="65">
        <v>1993</v>
      </c>
      <c r="B30" s="60">
        <v>17432</v>
      </c>
      <c r="C30" s="60"/>
      <c r="D30" s="60"/>
      <c r="E30" s="60"/>
      <c r="F30" s="66">
        <v>747</v>
      </c>
      <c r="G30" s="60"/>
      <c r="H30" s="60"/>
      <c r="I30" s="60"/>
      <c r="J30" s="60"/>
      <c r="K30" s="60"/>
      <c r="L30" s="60"/>
      <c r="M30" s="60">
        <v>16685</v>
      </c>
      <c r="N30" s="66">
        <v>16685</v>
      </c>
      <c r="O30" s="77"/>
    </row>
    <row r="31" spans="1:15" x14ac:dyDescent="0.2">
      <c r="A31" s="65">
        <v>1994</v>
      </c>
      <c r="B31" s="60">
        <v>13438</v>
      </c>
      <c r="C31" s="60"/>
      <c r="D31" s="60"/>
      <c r="E31" s="60"/>
      <c r="F31" s="66">
        <v>747</v>
      </c>
      <c r="G31" s="60"/>
      <c r="H31" s="60"/>
      <c r="I31" s="60"/>
      <c r="J31" s="60"/>
      <c r="K31" s="60"/>
      <c r="L31" s="60"/>
      <c r="M31" s="60">
        <v>12691</v>
      </c>
      <c r="N31" s="66">
        <v>12691</v>
      </c>
      <c r="O31" s="77"/>
    </row>
    <row r="32" spans="1:15" x14ac:dyDescent="0.2">
      <c r="A32" s="65">
        <v>1995</v>
      </c>
      <c r="B32" s="60">
        <v>11524</v>
      </c>
      <c r="C32" s="60"/>
      <c r="D32" s="60"/>
      <c r="E32" s="60"/>
      <c r="F32" s="66">
        <v>0</v>
      </c>
      <c r="G32" s="60"/>
      <c r="H32" s="60"/>
      <c r="I32" s="60"/>
      <c r="J32" s="60"/>
      <c r="K32" s="60"/>
      <c r="L32" s="60"/>
      <c r="M32" s="60">
        <v>11524</v>
      </c>
      <c r="N32" s="66">
        <v>11067.311340886803</v>
      </c>
      <c r="O32" s="78">
        <v>456.68865911319716</v>
      </c>
    </row>
    <row r="33" spans="1:15" x14ac:dyDescent="0.2">
      <c r="A33" s="65">
        <v>1996</v>
      </c>
      <c r="B33" s="60">
        <v>5483</v>
      </c>
      <c r="C33" s="60"/>
      <c r="D33" s="60"/>
      <c r="E33" s="60"/>
      <c r="F33" s="66">
        <v>0</v>
      </c>
      <c r="G33" s="60"/>
      <c r="H33" s="60"/>
      <c r="I33" s="60"/>
      <c r="J33" s="60"/>
      <c r="K33" s="60"/>
      <c r="L33" s="60"/>
      <c r="M33" s="60">
        <v>5483</v>
      </c>
      <c r="N33" s="66">
        <v>5291.7759443475525</v>
      </c>
      <c r="O33" s="78">
        <v>191.22405565244711</v>
      </c>
    </row>
    <row r="34" spans="1:15" x14ac:dyDescent="0.2">
      <c r="A34" s="65">
        <v>1997</v>
      </c>
      <c r="B34" s="60">
        <v>5924</v>
      </c>
      <c r="C34" s="60"/>
      <c r="D34" s="60"/>
      <c r="E34" s="60"/>
      <c r="F34" s="66">
        <v>0</v>
      </c>
      <c r="G34" s="60"/>
      <c r="H34" s="60"/>
      <c r="I34" s="60"/>
      <c r="J34" s="60"/>
      <c r="K34" s="60"/>
      <c r="L34" s="60"/>
      <c r="M34" s="60">
        <v>5924</v>
      </c>
      <c r="N34" s="66">
        <v>5543.0494865624851</v>
      </c>
      <c r="O34" s="78">
        <v>380.95051343751481</v>
      </c>
    </row>
    <row r="35" spans="1:15" x14ac:dyDescent="0.2">
      <c r="A35" s="65">
        <v>1998</v>
      </c>
      <c r="B35" s="60">
        <v>8717</v>
      </c>
      <c r="C35" s="60"/>
      <c r="D35" s="60"/>
      <c r="E35" s="60"/>
      <c r="F35" s="66">
        <v>0</v>
      </c>
      <c r="G35" s="60"/>
      <c r="H35" s="60"/>
      <c r="I35" s="60"/>
      <c r="J35" s="60"/>
      <c r="K35" s="60"/>
      <c r="L35" s="60"/>
      <c r="M35" s="60">
        <v>8717</v>
      </c>
      <c r="N35" s="66">
        <v>7697.8957735104095</v>
      </c>
      <c r="O35" s="78">
        <v>1019.1042264895907</v>
      </c>
    </row>
    <row r="36" spans="1:15" x14ac:dyDescent="0.2">
      <c r="A36" s="65">
        <v>1999</v>
      </c>
      <c r="B36" s="60">
        <v>11805</v>
      </c>
      <c r="C36" s="60"/>
      <c r="D36" s="60"/>
      <c r="E36" s="60"/>
      <c r="F36" s="66">
        <v>0</v>
      </c>
      <c r="G36" s="60"/>
      <c r="H36" s="60"/>
      <c r="I36" s="60"/>
      <c r="J36" s="60"/>
      <c r="K36" s="60"/>
      <c r="L36" s="60"/>
      <c r="M36" s="60">
        <v>11805</v>
      </c>
      <c r="N36" s="66">
        <v>11759.783193277312</v>
      </c>
      <c r="O36" s="78">
        <v>45.216806722689078</v>
      </c>
    </row>
    <row r="37" spans="1:15" x14ac:dyDescent="0.2">
      <c r="A37" s="65">
        <v>2000</v>
      </c>
      <c r="B37" s="60">
        <v>11551</v>
      </c>
      <c r="C37" s="60"/>
      <c r="D37" s="60"/>
      <c r="E37" s="60"/>
      <c r="F37" s="66">
        <v>0</v>
      </c>
      <c r="G37" s="60"/>
      <c r="H37" s="60"/>
      <c r="I37" s="60"/>
      <c r="J37" s="60"/>
      <c r="K37" s="60"/>
      <c r="L37" s="60"/>
      <c r="M37" s="60">
        <v>11551</v>
      </c>
      <c r="N37" s="66">
        <v>11551</v>
      </c>
      <c r="O37" s="78">
        <v>0</v>
      </c>
    </row>
    <row r="38" spans="1:15" x14ac:dyDescent="0.2">
      <c r="A38" s="65">
        <v>2001</v>
      </c>
      <c r="B38" s="60">
        <v>16860</v>
      </c>
      <c r="C38" s="60"/>
      <c r="D38" s="60"/>
      <c r="E38" s="60"/>
      <c r="F38" s="66">
        <v>0</v>
      </c>
      <c r="G38" s="60"/>
      <c r="H38" s="60"/>
      <c r="I38" s="60"/>
      <c r="J38" s="60"/>
      <c r="K38" s="60"/>
      <c r="L38" s="60"/>
      <c r="M38" s="60">
        <v>16860</v>
      </c>
      <c r="N38" s="66">
        <v>16860</v>
      </c>
      <c r="O38" s="78">
        <v>0</v>
      </c>
    </row>
    <row r="39" spans="1:15" x14ac:dyDescent="0.2">
      <c r="A39" s="65">
        <v>2002</v>
      </c>
      <c r="B39" s="60">
        <v>7973</v>
      </c>
      <c r="C39" s="60"/>
      <c r="D39" s="60"/>
      <c r="E39" s="60"/>
      <c r="F39" s="66">
        <v>0</v>
      </c>
      <c r="G39" s="60"/>
      <c r="H39" s="60"/>
      <c r="I39" s="60"/>
      <c r="J39" s="60"/>
      <c r="K39" s="60"/>
      <c r="L39" s="60"/>
      <c r="M39" s="60">
        <v>7973</v>
      </c>
      <c r="N39" s="66">
        <v>7973</v>
      </c>
      <c r="O39" s="78">
        <v>0</v>
      </c>
    </row>
    <row r="40" spans="1:15" x14ac:dyDescent="0.2">
      <c r="A40" s="68">
        <v>2003</v>
      </c>
      <c r="B40" s="60">
        <v>31227</v>
      </c>
      <c r="C40" s="60"/>
      <c r="D40" s="60"/>
      <c r="E40" s="60"/>
      <c r="F40" s="66">
        <v>0</v>
      </c>
      <c r="G40" s="60"/>
      <c r="H40" s="60"/>
      <c r="I40" s="60"/>
      <c r="J40" s="60"/>
      <c r="K40" s="60"/>
      <c r="L40" s="60"/>
      <c r="M40" s="60">
        <v>31227</v>
      </c>
      <c r="N40" s="66">
        <v>31227</v>
      </c>
      <c r="O40" s="78">
        <v>0</v>
      </c>
    </row>
    <row r="41" spans="1:15" x14ac:dyDescent="0.2">
      <c r="A41" s="68">
        <v>2004</v>
      </c>
      <c r="B41" s="60">
        <v>9613</v>
      </c>
      <c r="C41" s="60"/>
      <c r="D41" s="60"/>
      <c r="E41" s="60"/>
      <c r="F41" s="66">
        <v>0</v>
      </c>
      <c r="G41" s="60"/>
      <c r="H41" s="60"/>
      <c r="I41" s="60"/>
      <c r="J41" s="60"/>
      <c r="K41" s="60"/>
      <c r="L41" s="60"/>
      <c r="M41" s="60">
        <v>9613</v>
      </c>
      <c r="N41" s="66">
        <v>9613</v>
      </c>
      <c r="O41" s="78">
        <v>0</v>
      </c>
    </row>
    <row r="42" spans="1:15" x14ac:dyDescent="0.2">
      <c r="A42" s="68">
        <v>2005</v>
      </c>
      <c r="B42" s="60">
        <v>16009</v>
      </c>
      <c r="C42" s="60"/>
      <c r="D42" s="60"/>
      <c r="E42" s="60"/>
      <c r="F42" s="66">
        <v>0</v>
      </c>
      <c r="G42" s="60"/>
      <c r="H42" s="60"/>
      <c r="I42" s="60"/>
      <c r="J42" s="60"/>
      <c r="K42" s="60"/>
      <c r="L42" s="60"/>
      <c r="M42" s="60">
        <v>16009</v>
      </c>
      <c r="N42" s="66">
        <v>16009</v>
      </c>
      <c r="O42" s="78">
        <v>0</v>
      </c>
    </row>
    <row r="43" spans="1:15" x14ac:dyDescent="0.2">
      <c r="A43" s="68">
        <v>2006</v>
      </c>
      <c r="B43" s="60">
        <v>25265</v>
      </c>
      <c r="C43" s="60"/>
      <c r="D43" s="60"/>
      <c r="E43" s="60"/>
      <c r="F43" s="66">
        <v>708</v>
      </c>
      <c r="G43" s="60"/>
      <c r="H43" s="60"/>
      <c r="I43" s="60"/>
      <c r="J43" s="60"/>
      <c r="K43" s="60"/>
      <c r="L43" s="60"/>
      <c r="M43" s="60">
        <v>24557</v>
      </c>
      <c r="N43" s="66">
        <v>24557</v>
      </c>
      <c r="O43" s="78">
        <v>0</v>
      </c>
    </row>
    <row r="44" spans="1:15" x14ac:dyDescent="0.2">
      <c r="A44" s="68">
        <v>2007</v>
      </c>
      <c r="B44" s="60">
        <v>7153</v>
      </c>
      <c r="C44" s="60"/>
      <c r="D44" s="60"/>
      <c r="E44" s="60"/>
      <c r="F44" s="66">
        <v>813</v>
      </c>
      <c r="G44" s="60"/>
      <c r="H44" s="60"/>
      <c r="I44" s="60"/>
      <c r="J44" s="60"/>
      <c r="K44" s="60"/>
      <c r="L44" s="60"/>
      <c r="M44" s="60">
        <v>6340</v>
      </c>
      <c r="N44" s="66">
        <v>6340</v>
      </c>
      <c r="O44" s="78">
        <v>0</v>
      </c>
    </row>
    <row r="45" spans="1:15" x14ac:dyDescent="0.2">
      <c r="A45" s="68">
        <v>2008</v>
      </c>
      <c r="B45" s="60">
        <v>3831</v>
      </c>
      <c r="C45" s="60"/>
      <c r="D45" s="60"/>
      <c r="E45" s="60"/>
      <c r="F45" s="66">
        <v>1040</v>
      </c>
      <c r="G45" s="60"/>
      <c r="H45" s="60"/>
      <c r="I45" s="60"/>
      <c r="J45" s="60"/>
      <c r="K45" s="60"/>
      <c r="L45" s="60"/>
      <c r="M45" s="60">
        <v>2791</v>
      </c>
      <c r="N45" s="66">
        <v>2791</v>
      </c>
      <c r="O45" s="78">
        <v>0</v>
      </c>
    </row>
    <row r="46" spans="1:15" x14ac:dyDescent="0.2">
      <c r="A46" s="68">
        <v>2009</v>
      </c>
      <c r="B46" s="60">
        <v>5552</v>
      </c>
      <c r="C46" s="60"/>
      <c r="D46" s="60"/>
      <c r="E46" s="60"/>
      <c r="F46" s="66">
        <v>109</v>
      </c>
      <c r="G46" s="60"/>
      <c r="H46" s="60"/>
      <c r="I46" s="60"/>
      <c r="J46" s="60"/>
      <c r="K46" s="60"/>
      <c r="L46" s="60"/>
      <c r="M46" s="60">
        <v>5443</v>
      </c>
      <c r="N46" s="66">
        <v>5443</v>
      </c>
      <c r="O46" s="78">
        <v>0</v>
      </c>
    </row>
    <row r="47" spans="1:15" x14ac:dyDescent="0.2">
      <c r="A47" s="68">
        <v>2010</v>
      </c>
      <c r="B47" s="60">
        <v>3347</v>
      </c>
      <c r="C47" s="60">
        <v>40</v>
      </c>
      <c r="D47" s="60"/>
      <c r="E47" s="60"/>
      <c r="F47" s="60"/>
      <c r="G47" s="60"/>
      <c r="H47" s="60"/>
      <c r="I47" s="60"/>
      <c r="J47" s="60"/>
      <c r="K47" s="60"/>
      <c r="L47" s="60"/>
      <c r="M47" s="60">
        <v>3387</v>
      </c>
      <c r="N47" s="66">
        <v>3084.1573070291829</v>
      </c>
      <c r="O47" s="78">
        <v>302.84269297081704</v>
      </c>
    </row>
    <row r="48" spans="1:15" x14ac:dyDescent="0.2">
      <c r="A48" s="68">
        <v>2011</v>
      </c>
      <c r="B48" s="60">
        <v>3809</v>
      </c>
      <c r="C48" s="60">
        <v>0</v>
      </c>
      <c r="D48" s="60"/>
      <c r="E48" s="60"/>
      <c r="F48" s="60"/>
      <c r="G48" s="60"/>
      <c r="H48" s="60"/>
      <c r="I48" s="60"/>
      <c r="J48" s="60"/>
      <c r="K48" s="60"/>
      <c r="L48" s="60"/>
      <c r="M48" s="60">
        <v>3809</v>
      </c>
      <c r="N48" s="60">
        <v>3521</v>
      </c>
      <c r="O48" s="77">
        <v>288</v>
      </c>
    </row>
    <row r="49" spans="1:15" x14ac:dyDescent="0.2">
      <c r="A49" s="68">
        <v>2012</v>
      </c>
      <c r="B49" s="60">
        <v>10015</v>
      </c>
      <c r="C49" s="60">
        <v>0</v>
      </c>
      <c r="D49" s="60"/>
      <c r="E49" s="60"/>
      <c r="F49" s="60"/>
      <c r="G49" s="60"/>
      <c r="H49" s="60"/>
      <c r="I49" s="60"/>
      <c r="J49" s="60"/>
      <c r="K49" s="60"/>
      <c r="L49" s="60"/>
      <c r="M49" s="60">
        <v>10015</v>
      </c>
      <c r="N49" s="66">
        <v>9522</v>
      </c>
      <c r="O49" s="77">
        <v>493</v>
      </c>
    </row>
    <row r="50" spans="1:15" x14ac:dyDescent="0.2">
      <c r="A50" s="68">
        <v>2013</v>
      </c>
      <c r="B50" s="60">
        <v>4840</v>
      </c>
      <c r="C50" s="60">
        <v>0</v>
      </c>
      <c r="D50" s="60"/>
      <c r="E50" s="60"/>
      <c r="F50" s="60"/>
      <c r="G50" s="60"/>
      <c r="H50" s="60"/>
      <c r="I50" s="60"/>
      <c r="J50" s="60"/>
      <c r="K50" s="60"/>
      <c r="L50" s="60"/>
      <c r="M50" s="60">
        <v>4840</v>
      </c>
      <c r="N50" s="66">
        <v>4809</v>
      </c>
      <c r="O50" s="77">
        <v>31</v>
      </c>
    </row>
    <row r="51" spans="1:15" x14ac:dyDescent="0.2">
      <c r="A51" s="68">
        <v>2014</v>
      </c>
      <c r="B51" s="60">
        <v>6607</v>
      </c>
      <c r="C51" s="60">
        <v>100</v>
      </c>
      <c r="D51" s="60"/>
      <c r="E51" s="60"/>
      <c r="F51" s="60"/>
      <c r="G51" s="60"/>
      <c r="H51" s="60"/>
      <c r="I51" s="60"/>
      <c r="J51" s="60"/>
      <c r="K51" s="60"/>
      <c r="L51" s="60"/>
      <c r="M51" s="60">
        <v>6707</v>
      </c>
      <c r="N51" s="66">
        <v>6707</v>
      </c>
      <c r="O51" s="77">
        <v>0</v>
      </c>
    </row>
    <row r="52" spans="1:15" x14ac:dyDescent="0.2">
      <c r="A52" s="68">
        <v>2015</v>
      </c>
      <c r="B52" s="60">
        <v>13253</v>
      </c>
      <c r="C52" s="60">
        <v>0</v>
      </c>
      <c r="D52" s="60"/>
      <c r="E52" s="60"/>
      <c r="F52" s="60"/>
      <c r="G52" s="60"/>
      <c r="H52" s="60"/>
      <c r="I52" s="60"/>
      <c r="J52" s="60"/>
      <c r="K52" s="60"/>
      <c r="L52" s="60"/>
      <c r="M52" s="60">
        <v>13253</v>
      </c>
      <c r="N52" s="66">
        <v>13253</v>
      </c>
      <c r="O52" s="77"/>
    </row>
    <row r="53" spans="1:15" x14ac:dyDescent="0.2">
      <c r="A53" s="68">
        <v>2016</v>
      </c>
      <c r="B53" s="60">
        <v>7771</v>
      </c>
      <c r="C53" s="60">
        <v>0</v>
      </c>
      <c r="D53" s="60"/>
      <c r="E53" s="60"/>
      <c r="F53" s="60">
        <v>177</v>
      </c>
      <c r="G53" s="60"/>
      <c r="H53" s="60"/>
      <c r="I53" s="60"/>
      <c r="J53" s="60"/>
      <c r="K53" s="60"/>
      <c r="L53" s="60"/>
      <c r="M53" s="60">
        <v>7594</v>
      </c>
      <c r="N53" s="66">
        <v>7594</v>
      </c>
      <c r="O53" s="77"/>
    </row>
    <row r="54" spans="1:15" x14ac:dyDescent="0.2">
      <c r="A54" s="68">
        <v>2017</v>
      </c>
      <c r="B54" s="60">
        <v>6552</v>
      </c>
      <c r="C54" s="60">
        <v>0</v>
      </c>
      <c r="D54" s="60"/>
      <c r="E54" s="60"/>
      <c r="F54" s="60">
        <v>176</v>
      </c>
      <c r="G54" s="60"/>
      <c r="H54" s="60"/>
      <c r="I54" s="60"/>
      <c r="J54" s="60"/>
      <c r="K54" s="60"/>
      <c r="L54" s="60"/>
      <c r="M54" s="60">
        <v>6376</v>
      </c>
      <c r="N54" s="66">
        <v>6376</v>
      </c>
      <c r="O54" s="77"/>
    </row>
    <row r="55" spans="1:15" x14ac:dyDescent="0.2">
      <c r="A55" s="68">
        <v>2018</v>
      </c>
      <c r="B55" s="60">
        <v>8249</v>
      </c>
      <c r="C55" s="60">
        <v>0</v>
      </c>
      <c r="D55" s="60"/>
      <c r="E55" s="60"/>
      <c r="F55" s="60"/>
      <c r="G55" s="60"/>
      <c r="H55" s="60"/>
      <c r="I55" s="60"/>
      <c r="J55" s="60"/>
      <c r="K55" s="60"/>
      <c r="L55" s="60"/>
      <c r="M55" s="60">
        <v>8249</v>
      </c>
      <c r="N55" s="66">
        <v>8249</v>
      </c>
      <c r="O55" s="77"/>
    </row>
    <row r="56" spans="1:15" x14ac:dyDescent="0.2">
      <c r="A56" s="68">
        <v>2019</v>
      </c>
      <c r="B56" s="60">
        <v>6382</v>
      </c>
      <c r="C56" s="60">
        <v>0</v>
      </c>
      <c r="D56" s="60"/>
      <c r="E56" s="60"/>
      <c r="F56" s="60">
        <v>218</v>
      </c>
      <c r="G56" s="60"/>
      <c r="H56" s="60"/>
      <c r="I56" s="60">
        <v>24</v>
      </c>
      <c r="J56" s="60"/>
      <c r="K56" s="60"/>
      <c r="L56" s="60"/>
      <c r="M56" s="60">
        <v>6140</v>
      </c>
      <c r="N56" s="66">
        <v>6140</v>
      </c>
      <c r="O56" s="77"/>
    </row>
    <row r="57" spans="1:15" x14ac:dyDescent="0.2">
      <c r="A57" s="68">
        <v>2020</v>
      </c>
      <c r="B57" s="60">
        <v>7670</v>
      </c>
      <c r="C57" s="60">
        <v>0</v>
      </c>
      <c r="D57" s="60">
        <v>334.14893617021278</v>
      </c>
      <c r="E57" s="60">
        <v>14.851063829787234</v>
      </c>
      <c r="F57" s="60">
        <v>349</v>
      </c>
      <c r="G57" s="60"/>
      <c r="H57" s="60"/>
      <c r="I57" s="60"/>
      <c r="J57" s="60">
        <v>315</v>
      </c>
      <c r="K57" s="60">
        <v>14</v>
      </c>
      <c r="L57" s="60">
        <v>329</v>
      </c>
      <c r="M57" s="60">
        <v>7321</v>
      </c>
      <c r="N57" s="66">
        <v>7009.4680851063831</v>
      </c>
      <c r="O57" s="77">
        <v>311.531914893617</v>
      </c>
    </row>
    <row r="58" spans="1:15" x14ac:dyDescent="0.2">
      <c r="A58" s="70">
        <v>2021</v>
      </c>
      <c r="B58" s="71">
        <v>19524</v>
      </c>
      <c r="C58" s="55">
        <v>50</v>
      </c>
      <c r="D58" s="71">
        <v>619.30303030303025</v>
      </c>
      <c r="E58" s="71">
        <v>22.696969696969695</v>
      </c>
      <c r="F58" s="71">
        <v>642</v>
      </c>
      <c r="G58" s="55"/>
      <c r="H58" s="55"/>
      <c r="I58" s="55">
        <v>19</v>
      </c>
      <c r="J58" s="71">
        <v>382</v>
      </c>
      <c r="K58" s="71">
        <v>14</v>
      </c>
      <c r="L58" s="71">
        <v>396</v>
      </c>
      <c r="M58" s="71">
        <v>18913</v>
      </c>
      <c r="N58" s="71">
        <v>18244.430083495652</v>
      </c>
      <c r="O58" s="79">
        <v>668.56991650434691</v>
      </c>
    </row>
    <row r="59" spans="1:15" x14ac:dyDescent="0.2">
      <c r="A59" s="68" t="s">
        <v>27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</row>
    <row r="60" spans="1:15" x14ac:dyDescent="0.2">
      <c r="A60" s="80" t="s">
        <v>191</v>
      </c>
      <c r="B60" s="66">
        <v>10948.78947368421</v>
      </c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</row>
    <row r="61" spans="1:15" x14ac:dyDescent="0.2">
      <c r="A61" s="81" t="s">
        <v>28</v>
      </c>
      <c r="B61" s="71">
        <v>7514.8</v>
      </c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</row>
  </sheetData>
  <mergeCells count="4">
    <mergeCell ref="D18:F18"/>
    <mergeCell ref="G18:I18"/>
    <mergeCell ref="J18:L18"/>
    <mergeCell ref="M18:O18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6:H37"/>
  <sheetViews>
    <sheetView topLeftCell="A10" workbookViewId="0">
      <selection activeCell="G35" sqref="G35"/>
    </sheetView>
  </sheetViews>
  <sheetFormatPr baseColWidth="10" defaultColWidth="8.83203125" defaultRowHeight="15" x14ac:dyDescent="0.2"/>
  <sheetData>
    <row r="16" spans="1:8" x14ac:dyDescent="0.2">
      <c r="A16" s="73" t="s">
        <v>192</v>
      </c>
      <c r="B16" s="55"/>
      <c r="C16" s="55"/>
      <c r="D16" s="55"/>
      <c r="E16" s="55"/>
      <c r="F16" s="55"/>
      <c r="G16" s="55"/>
      <c r="H16" s="60"/>
    </row>
    <row r="17" spans="1:8" x14ac:dyDescent="0.2">
      <c r="A17" s="74"/>
      <c r="B17" s="55"/>
      <c r="C17" s="55"/>
      <c r="D17" s="55"/>
      <c r="E17" s="55"/>
      <c r="F17" s="60"/>
      <c r="G17" s="60"/>
      <c r="H17" s="60"/>
    </row>
    <row r="18" spans="1:8" ht="17" x14ac:dyDescent="0.3">
      <c r="A18" s="63"/>
      <c r="B18" s="76"/>
      <c r="C18" s="63"/>
      <c r="D18" s="192" t="s">
        <v>186</v>
      </c>
      <c r="E18" s="192"/>
      <c r="F18" s="192"/>
      <c r="G18" s="60"/>
      <c r="H18" s="60"/>
    </row>
    <row r="19" spans="1:8" x14ac:dyDescent="0.2">
      <c r="A19" s="64" t="s">
        <v>12</v>
      </c>
      <c r="B19" s="82" t="s">
        <v>32</v>
      </c>
      <c r="C19" s="64" t="s">
        <v>34</v>
      </c>
      <c r="D19" s="55" t="s">
        <v>40</v>
      </c>
      <c r="E19" s="55" t="s">
        <v>189</v>
      </c>
      <c r="F19" s="55" t="s">
        <v>190</v>
      </c>
      <c r="G19" s="60"/>
      <c r="H19" s="60"/>
    </row>
    <row r="20" spans="1:8" x14ac:dyDescent="0.2">
      <c r="A20" s="83">
        <v>2004</v>
      </c>
      <c r="B20" s="60">
        <v>5005</v>
      </c>
      <c r="C20" s="83"/>
      <c r="D20" s="66">
        <v>5005</v>
      </c>
      <c r="E20" s="66">
        <v>5005</v>
      </c>
      <c r="F20" s="60"/>
      <c r="G20" s="60"/>
      <c r="H20" s="60"/>
    </row>
    <row r="21" spans="1:8" x14ac:dyDescent="0.2">
      <c r="A21" s="83">
        <v>2005</v>
      </c>
      <c r="B21" s="60">
        <v>1046</v>
      </c>
      <c r="C21" s="83"/>
      <c r="D21" s="66">
        <v>1046</v>
      </c>
      <c r="E21" s="66">
        <v>1046</v>
      </c>
      <c r="F21" s="60"/>
      <c r="G21" s="60"/>
      <c r="H21" s="60"/>
    </row>
    <row r="22" spans="1:8" x14ac:dyDescent="0.2">
      <c r="A22" s="83">
        <v>2006</v>
      </c>
      <c r="B22" s="60">
        <v>2177</v>
      </c>
      <c r="C22" s="83"/>
      <c r="D22" s="66">
        <v>2177</v>
      </c>
      <c r="E22" s="66">
        <v>2177</v>
      </c>
      <c r="F22" s="60"/>
      <c r="G22" s="60"/>
      <c r="H22" s="60"/>
    </row>
    <row r="23" spans="1:8" x14ac:dyDescent="0.2">
      <c r="A23" s="83">
        <v>2007</v>
      </c>
      <c r="B23" s="60">
        <v>5</v>
      </c>
      <c r="C23" s="83"/>
      <c r="D23" s="66">
        <v>5</v>
      </c>
      <c r="E23" s="66">
        <v>5</v>
      </c>
      <c r="F23" s="60"/>
      <c r="G23" s="60"/>
      <c r="H23" s="60"/>
    </row>
    <row r="24" spans="1:8" x14ac:dyDescent="0.2">
      <c r="A24" s="83">
        <v>2008</v>
      </c>
      <c r="B24" s="60">
        <v>888</v>
      </c>
      <c r="C24" s="83"/>
      <c r="D24" s="66">
        <v>888</v>
      </c>
      <c r="E24" s="66">
        <v>888</v>
      </c>
      <c r="F24" s="60"/>
      <c r="G24" s="60"/>
      <c r="H24" s="60"/>
    </row>
    <row r="25" spans="1:8" x14ac:dyDescent="0.2">
      <c r="A25" s="83">
        <v>2009</v>
      </c>
      <c r="B25" s="60">
        <v>1100</v>
      </c>
      <c r="C25" s="83"/>
      <c r="D25" s="66">
        <v>1100</v>
      </c>
      <c r="E25" s="66">
        <v>1100</v>
      </c>
      <c r="F25" s="60"/>
      <c r="G25" s="60"/>
      <c r="H25" s="60"/>
    </row>
    <row r="26" spans="1:8" x14ac:dyDescent="0.2">
      <c r="A26" s="83">
        <v>2010</v>
      </c>
      <c r="B26" s="60">
        <v>2977</v>
      </c>
      <c r="C26" s="83"/>
      <c r="D26" s="66">
        <v>2977</v>
      </c>
      <c r="E26" s="66">
        <v>2977</v>
      </c>
      <c r="F26" s="60"/>
      <c r="G26" s="60"/>
      <c r="H26" s="60"/>
    </row>
    <row r="27" spans="1:8" x14ac:dyDescent="0.2">
      <c r="A27" s="83">
        <v>2011</v>
      </c>
      <c r="B27" s="60">
        <v>2899</v>
      </c>
      <c r="C27" s="83"/>
      <c r="D27" s="66">
        <v>2899</v>
      </c>
      <c r="E27" s="66">
        <v>2899</v>
      </c>
      <c r="F27" s="60"/>
      <c r="G27" s="60"/>
      <c r="H27" s="60"/>
    </row>
    <row r="28" spans="1:8" x14ac:dyDescent="0.2">
      <c r="A28" s="83">
        <v>2012</v>
      </c>
      <c r="B28" s="60">
        <v>6913</v>
      </c>
      <c r="C28" s="83">
        <v>150</v>
      </c>
      <c r="D28" s="66">
        <v>6763</v>
      </c>
      <c r="E28" s="66">
        <v>6763</v>
      </c>
      <c r="F28" s="60"/>
      <c r="G28" s="60"/>
      <c r="H28" s="60"/>
    </row>
    <row r="29" spans="1:8" x14ac:dyDescent="0.2">
      <c r="A29" s="83">
        <v>2013</v>
      </c>
      <c r="B29" s="60">
        <v>470</v>
      </c>
      <c r="C29" s="83"/>
      <c r="D29" s="66">
        <v>470</v>
      </c>
      <c r="E29" s="66">
        <v>470</v>
      </c>
      <c r="F29" s="60"/>
      <c r="G29" s="60"/>
      <c r="H29" s="60"/>
    </row>
    <row r="30" spans="1:8" x14ac:dyDescent="0.2">
      <c r="A30" s="83">
        <v>2014</v>
      </c>
      <c r="B30" s="60">
        <v>1061</v>
      </c>
      <c r="C30" s="83">
        <v>151</v>
      </c>
      <c r="D30" s="66">
        <v>910</v>
      </c>
      <c r="E30" s="66">
        <v>910</v>
      </c>
      <c r="F30" s="60"/>
      <c r="G30" s="60"/>
      <c r="H30" s="60"/>
    </row>
    <row r="31" spans="1:8" x14ac:dyDescent="0.2">
      <c r="A31" s="83">
        <v>2015</v>
      </c>
      <c r="B31" s="60">
        <v>1683</v>
      </c>
      <c r="C31" s="83"/>
      <c r="D31" s="66">
        <v>1683</v>
      </c>
      <c r="E31" s="66">
        <v>1683</v>
      </c>
      <c r="F31" s="60"/>
      <c r="G31" s="60"/>
      <c r="H31" s="60"/>
    </row>
    <row r="32" spans="1:8" x14ac:dyDescent="0.2">
      <c r="A32" s="83">
        <v>2016</v>
      </c>
      <c r="B32" s="60">
        <v>6404</v>
      </c>
      <c r="C32" s="83"/>
      <c r="D32" s="66">
        <v>6404</v>
      </c>
      <c r="E32" s="66">
        <v>3378.2015203061851</v>
      </c>
      <c r="F32" s="66">
        <v>3025.7984796938149</v>
      </c>
      <c r="G32" s="60"/>
      <c r="H32" s="60"/>
    </row>
    <row r="33" spans="1:8" x14ac:dyDescent="0.2">
      <c r="A33" s="83">
        <v>2017</v>
      </c>
      <c r="B33" s="60">
        <v>439</v>
      </c>
      <c r="C33" s="83"/>
      <c r="D33" s="84">
        <v>439</v>
      </c>
      <c r="E33" s="84">
        <v>439</v>
      </c>
      <c r="F33" s="66"/>
      <c r="G33" s="60"/>
      <c r="H33" s="60"/>
    </row>
    <row r="34" spans="1:8" x14ac:dyDescent="0.2">
      <c r="A34" s="83">
        <v>2018</v>
      </c>
      <c r="B34" s="60">
        <v>3375</v>
      </c>
      <c r="C34" s="83"/>
      <c r="D34" s="84">
        <v>3375</v>
      </c>
      <c r="E34" s="84">
        <v>2471</v>
      </c>
      <c r="F34" s="60">
        <v>904</v>
      </c>
      <c r="G34" s="60"/>
      <c r="H34" s="60"/>
    </row>
    <row r="35" spans="1:8" x14ac:dyDescent="0.2">
      <c r="A35" s="83">
        <v>2019</v>
      </c>
      <c r="B35" s="60">
        <v>4294</v>
      </c>
      <c r="C35" s="83"/>
      <c r="D35" s="84">
        <v>4294</v>
      </c>
      <c r="E35" s="84">
        <v>4294</v>
      </c>
      <c r="F35" s="60"/>
      <c r="G35" s="60"/>
      <c r="H35" s="60"/>
    </row>
    <row r="36" spans="1:8" x14ac:dyDescent="0.2">
      <c r="A36" s="83">
        <v>2020</v>
      </c>
      <c r="B36" s="60">
        <v>17730</v>
      </c>
      <c r="C36" s="85"/>
      <c r="D36" s="66">
        <v>17730</v>
      </c>
      <c r="E36" s="66">
        <v>17730</v>
      </c>
      <c r="F36" s="60"/>
      <c r="G36" s="60"/>
      <c r="H36" s="60"/>
    </row>
    <row r="37" spans="1:8" x14ac:dyDescent="0.2">
      <c r="A37" s="64">
        <v>2021</v>
      </c>
      <c r="B37" s="55">
        <v>6839</v>
      </c>
      <c r="C37" s="86"/>
      <c r="D37" s="71">
        <v>6839</v>
      </c>
      <c r="E37" s="71">
        <v>6839</v>
      </c>
      <c r="F37" s="55"/>
      <c r="G37" s="60"/>
      <c r="H37" s="60"/>
    </row>
  </sheetData>
  <mergeCells count="1">
    <mergeCell ref="D18:F18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7"/>
  <sheetViews>
    <sheetView workbookViewId="0">
      <selection activeCell="T17" sqref="T17"/>
    </sheetView>
  </sheetViews>
  <sheetFormatPr baseColWidth="10" defaultColWidth="8.83203125" defaultRowHeight="15" x14ac:dyDescent="0.2"/>
  <sheetData>
    <row r="1" spans="1:13" x14ac:dyDescent="0.2">
      <c r="A1" s="87" t="s">
        <v>193</v>
      </c>
      <c r="B1" s="55"/>
      <c r="C1" s="55"/>
      <c r="D1" s="55"/>
      <c r="E1" s="55"/>
      <c r="F1" s="55"/>
      <c r="G1" s="55"/>
      <c r="H1" s="74"/>
      <c r="I1" s="58"/>
      <c r="J1" s="58"/>
      <c r="K1" s="58"/>
    </row>
    <row r="2" spans="1:13" x14ac:dyDescent="0.2">
      <c r="A2" s="68" t="s">
        <v>194</v>
      </c>
      <c r="B2" s="60"/>
      <c r="C2" s="60"/>
      <c r="D2" s="60"/>
      <c r="E2" s="60"/>
      <c r="F2" s="60"/>
      <c r="G2" s="60"/>
      <c r="H2" s="60"/>
      <c r="I2" s="88"/>
      <c r="J2" s="88"/>
      <c r="K2" s="88"/>
    </row>
    <row r="3" spans="1:13" x14ac:dyDescent="0.2">
      <c r="A3" s="70" t="s">
        <v>195</v>
      </c>
      <c r="B3" s="55"/>
      <c r="C3" s="55"/>
      <c r="D3" s="55"/>
      <c r="E3" s="55"/>
      <c r="F3" s="55"/>
      <c r="G3" s="55"/>
      <c r="H3" s="55"/>
      <c r="I3" s="58"/>
      <c r="J3" s="58"/>
      <c r="K3" s="58"/>
    </row>
    <row r="4" spans="1:13" ht="17" x14ac:dyDescent="0.3">
      <c r="A4" s="65"/>
      <c r="B4" s="188" t="s">
        <v>152</v>
      </c>
      <c r="C4" s="188"/>
      <c r="D4" s="188"/>
      <c r="E4" s="188"/>
      <c r="F4" s="60"/>
      <c r="G4" s="60"/>
      <c r="H4" s="60" t="s">
        <v>196</v>
      </c>
      <c r="I4" s="60"/>
      <c r="J4" s="60"/>
      <c r="K4" s="60" t="s">
        <v>40</v>
      </c>
    </row>
    <row r="5" spans="1:13" ht="17" x14ac:dyDescent="0.3">
      <c r="A5" s="65"/>
      <c r="B5" s="89"/>
      <c r="C5" s="33"/>
      <c r="D5" s="190" t="s">
        <v>154</v>
      </c>
      <c r="E5" s="190"/>
      <c r="F5" s="60" t="s">
        <v>4</v>
      </c>
      <c r="G5" s="60" t="s">
        <v>128</v>
      </c>
      <c r="H5" s="60" t="s">
        <v>197</v>
      </c>
      <c r="I5" s="83" t="s">
        <v>5</v>
      </c>
      <c r="J5" s="83" t="s">
        <v>6</v>
      </c>
      <c r="K5" s="60" t="s">
        <v>85</v>
      </c>
    </row>
    <row r="6" spans="1:13" x14ac:dyDescent="0.2">
      <c r="A6" s="74" t="s">
        <v>12</v>
      </c>
      <c r="B6" s="31" t="s">
        <v>160</v>
      </c>
      <c r="C6" s="31" t="s">
        <v>198</v>
      </c>
      <c r="D6" s="31" t="s">
        <v>157</v>
      </c>
      <c r="E6" s="31" t="s">
        <v>158</v>
      </c>
      <c r="F6" s="55" t="s">
        <v>14</v>
      </c>
      <c r="G6" s="55" t="s">
        <v>199</v>
      </c>
      <c r="H6" s="64" t="s">
        <v>15</v>
      </c>
      <c r="I6" s="64" t="s">
        <v>85</v>
      </c>
      <c r="J6" s="64" t="s">
        <v>200</v>
      </c>
      <c r="K6" s="64" t="s">
        <v>201</v>
      </c>
    </row>
    <row r="7" spans="1:13" x14ac:dyDescent="0.2">
      <c r="A7" s="68">
        <v>1984</v>
      </c>
      <c r="B7" s="60">
        <v>88272</v>
      </c>
      <c r="C7" s="90">
        <v>169</v>
      </c>
      <c r="D7" s="91">
        <v>70894</v>
      </c>
      <c r="E7" s="91">
        <v>105650</v>
      </c>
      <c r="F7" s="66">
        <v>27292</v>
      </c>
      <c r="G7" s="66">
        <v>0</v>
      </c>
      <c r="H7" s="66">
        <v>60980</v>
      </c>
      <c r="I7" s="66">
        <v>57619.37</v>
      </c>
      <c r="J7" s="66">
        <v>145891.37</v>
      </c>
      <c r="K7" s="92">
        <v>0.58201777116768449</v>
      </c>
      <c r="M7">
        <f>B7-F7-G7</f>
        <v>60980</v>
      </c>
    </row>
    <row r="8" spans="1:13" x14ac:dyDescent="0.2">
      <c r="A8" s="68">
        <v>1985</v>
      </c>
      <c r="B8" s="60">
        <v>84479</v>
      </c>
      <c r="C8" s="90">
        <v>168</v>
      </c>
      <c r="D8" s="91">
        <v>67333</v>
      </c>
      <c r="E8" s="91">
        <v>101625</v>
      </c>
      <c r="F8" s="66">
        <v>14411</v>
      </c>
      <c r="G8" s="66">
        <v>0</v>
      </c>
      <c r="H8" s="66">
        <v>70068</v>
      </c>
      <c r="I8" s="66">
        <v>74286.899999999994</v>
      </c>
      <c r="J8" s="66">
        <v>158765.9</v>
      </c>
      <c r="K8" s="92">
        <v>0.55867097405677157</v>
      </c>
      <c r="M8">
        <f t="shared" ref="M8:M17" si="0">B8-F8-G8</f>
        <v>70068</v>
      </c>
    </row>
    <row r="9" spans="1:13" x14ac:dyDescent="0.2">
      <c r="A9" s="68">
        <v>1986</v>
      </c>
      <c r="B9" s="93"/>
      <c r="C9" s="90"/>
      <c r="D9" s="91"/>
      <c r="E9" s="91"/>
      <c r="F9" s="66">
        <v>14939</v>
      </c>
      <c r="G9" s="66">
        <v>0</v>
      </c>
      <c r="H9" s="94"/>
      <c r="I9" s="66">
        <v>60644.120637537781</v>
      </c>
      <c r="J9" s="93"/>
      <c r="K9" s="95"/>
    </row>
    <row r="10" spans="1:13" x14ac:dyDescent="0.2">
      <c r="A10" s="68">
        <v>1987</v>
      </c>
      <c r="B10" s="60">
        <v>56362</v>
      </c>
      <c r="C10" s="90">
        <v>173</v>
      </c>
      <c r="D10" s="91">
        <v>45590</v>
      </c>
      <c r="E10" s="91">
        <v>67134</v>
      </c>
      <c r="F10" s="66">
        <v>13887</v>
      </c>
      <c r="G10" s="66">
        <v>0</v>
      </c>
      <c r="H10" s="66">
        <v>42475</v>
      </c>
      <c r="I10" s="66">
        <v>54962.735643366424</v>
      </c>
      <c r="J10" s="66">
        <v>111324.73564336642</v>
      </c>
      <c r="K10" s="92">
        <v>0.61845855950585427</v>
      </c>
      <c r="M10">
        <f t="shared" si="0"/>
        <v>42475</v>
      </c>
    </row>
    <row r="11" spans="1:13" x14ac:dyDescent="0.2">
      <c r="A11" s="68">
        <v>1988</v>
      </c>
      <c r="B11" s="60">
        <v>55580</v>
      </c>
      <c r="C11" s="90">
        <v>171</v>
      </c>
      <c r="D11" s="91">
        <v>44648</v>
      </c>
      <c r="E11" s="91">
        <v>66512</v>
      </c>
      <c r="F11" s="66">
        <v>12967</v>
      </c>
      <c r="G11" s="66">
        <v>0</v>
      </c>
      <c r="H11" s="66">
        <v>42613</v>
      </c>
      <c r="I11" s="66">
        <v>25785.343430000004</v>
      </c>
      <c r="J11" s="66">
        <v>81365.343430000008</v>
      </c>
      <c r="K11" s="92">
        <v>0.47627579257180069</v>
      </c>
      <c r="M11">
        <f t="shared" si="0"/>
        <v>42613</v>
      </c>
    </row>
    <row r="12" spans="1:13" x14ac:dyDescent="0.2">
      <c r="A12" s="68">
        <v>1989</v>
      </c>
      <c r="B12" s="60">
        <v>80997</v>
      </c>
      <c r="C12" s="90">
        <v>170</v>
      </c>
      <c r="D12" s="91">
        <v>65787</v>
      </c>
      <c r="E12" s="91">
        <v>96207</v>
      </c>
      <c r="F12" s="66">
        <v>18805</v>
      </c>
      <c r="G12" s="66">
        <v>0</v>
      </c>
      <c r="H12" s="66">
        <v>62192</v>
      </c>
      <c r="I12" s="66">
        <v>63365.930755000001</v>
      </c>
      <c r="J12" s="66">
        <v>144362.93075500001</v>
      </c>
      <c r="K12" s="92">
        <v>0.5691968867995153</v>
      </c>
      <c r="M12">
        <f t="shared" si="0"/>
        <v>62192</v>
      </c>
    </row>
    <row r="13" spans="1:13" x14ac:dyDescent="0.2">
      <c r="A13" s="68">
        <v>1990</v>
      </c>
      <c r="B13" s="60">
        <v>75801</v>
      </c>
      <c r="C13" s="90">
        <v>162</v>
      </c>
      <c r="D13" s="91">
        <v>61839</v>
      </c>
      <c r="E13" s="91">
        <v>89763</v>
      </c>
      <c r="F13" s="66">
        <v>21474</v>
      </c>
      <c r="G13" s="66">
        <v>1666</v>
      </c>
      <c r="H13" s="66">
        <v>52661</v>
      </c>
      <c r="I13" s="66">
        <v>109285.15916900476</v>
      </c>
      <c r="J13" s="66">
        <v>185086.15916900476</v>
      </c>
      <c r="K13" s="92">
        <v>0.71547845481025674</v>
      </c>
      <c r="M13">
        <f t="shared" si="0"/>
        <v>52661</v>
      </c>
    </row>
    <row r="14" spans="1:13" x14ac:dyDescent="0.2">
      <c r="A14" s="68">
        <v>1991</v>
      </c>
      <c r="B14" s="60">
        <v>104895</v>
      </c>
      <c r="C14" s="90">
        <v>161</v>
      </c>
      <c r="D14" s="91">
        <v>85097</v>
      </c>
      <c r="E14" s="91">
        <v>124693</v>
      </c>
      <c r="F14" s="66">
        <v>25380</v>
      </c>
      <c r="G14" s="66">
        <v>1941</v>
      </c>
      <c r="H14" s="66">
        <v>77574</v>
      </c>
      <c r="I14" s="66">
        <v>105270.80666563522</v>
      </c>
      <c r="J14" s="66">
        <v>210165.8066656352</v>
      </c>
      <c r="K14" s="92">
        <v>0.63089143171887652</v>
      </c>
      <c r="M14">
        <f t="shared" si="0"/>
        <v>77574</v>
      </c>
    </row>
    <row r="15" spans="1:13" x14ac:dyDescent="0.2">
      <c r="A15" s="68">
        <v>1992</v>
      </c>
      <c r="B15" s="60">
        <v>99643</v>
      </c>
      <c r="C15" s="90">
        <v>173</v>
      </c>
      <c r="D15" s="91">
        <v>81401</v>
      </c>
      <c r="E15" s="91">
        <v>117885</v>
      </c>
      <c r="F15" s="66">
        <v>29862</v>
      </c>
      <c r="G15" s="66">
        <v>1640</v>
      </c>
      <c r="H15" s="66">
        <v>68141</v>
      </c>
      <c r="I15" s="66">
        <v>121175.69628021357</v>
      </c>
      <c r="J15" s="66">
        <v>220818.69628021357</v>
      </c>
      <c r="K15" s="92">
        <v>0.69141652791242492</v>
      </c>
      <c r="M15">
        <f t="shared" si="0"/>
        <v>68141</v>
      </c>
    </row>
    <row r="16" spans="1:13" x14ac:dyDescent="0.2">
      <c r="A16" s="68">
        <v>1993</v>
      </c>
      <c r="B16" s="60">
        <v>92933</v>
      </c>
      <c r="C16" s="90">
        <v>165</v>
      </c>
      <c r="D16" s="91">
        <v>76231</v>
      </c>
      <c r="E16" s="91">
        <v>109635</v>
      </c>
      <c r="F16" s="66">
        <v>33523</v>
      </c>
      <c r="G16" s="66">
        <v>747</v>
      </c>
      <c r="H16" s="66">
        <v>58663</v>
      </c>
      <c r="I16" s="66">
        <v>142088.55376670009</v>
      </c>
      <c r="J16" s="66">
        <v>235021.55376670009</v>
      </c>
      <c r="K16" s="92">
        <v>0.75039310625001965</v>
      </c>
      <c r="M16">
        <f t="shared" si="0"/>
        <v>58663</v>
      </c>
    </row>
    <row r="17" spans="1:13" x14ac:dyDescent="0.2">
      <c r="A17" s="68">
        <v>1994</v>
      </c>
      <c r="B17" s="60">
        <v>90128</v>
      </c>
      <c r="C17" s="90">
        <v>164</v>
      </c>
      <c r="D17" s="91">
        <v>73666</v>
      </c>
      <c r="E17" s="91">
        <v>106590</v>
      </c>
      <c r="F17" s="66">
        <v>29001</v>
      </c>
      <c r="G17" s="66">
        <v>747</v>
      </c>
      <c r="H17" s="66">
        <v>60380</v>
      </c>
      <c r="I17" s="66">
        <v>98062.576765758873</v>
      </c>
      <c r="J17" s="66">
        <v>188190.57676575886</v>
      </c>
      <c r="K17" s="92">
        <v>0.67915502976987474</v>
      </c>
      <c r="M17">
        <f t="shared" si="0"/>
        <v>60380</v>
      </c>
    </row>
    <row r="18" spans="1:13" x14ac:dyDescent="0.2">
      <c r="A18" s="68">
        <v>1995</v>
      </c>
      <c r="B18" s="60">
        <v>104242</v>
      </c>
      <c r="C18" s="90">
        <v>163</v>
      </c>
      <c r="D18" s="91">
        <v>85180</v>
      </c>
      <c r="E18" s="91">
        <v>123304</v>
      </c>
      <c r="F18" s="66">
        <v>32711</v>
      </c>
      <c r="G18" s="66">
        <v>1393</v>
      </c>
      <c r="H18" s="66">
        <v>70138</v>
      </c>
      <c r="I18" s="66">
        <v>91983.914391015423</v>
      </c>
      <c r="J18" s="66">
        <v>196225.91439101542</v>
      </c>
      <c r="K18" s="92">
        <v>0.64256504948557702</v>
      </c>
    </row>
    <row r="19" spans="1:13" x14ac:dyDescent="0.2">
      <c r="A19" s="68">
        <v>1996</v>
      </c>
      <c r="B19" s="60">
        <v>97477</v>
      </c>
      <c r="C19" s="90">
        <v>161</v>
      </c>
      <c r="D19" s="91">
        <v>79901</v>
      </c>
      <c r="E19" s="91">
        <v>115053</v>
      </c>
      <c r="F19" s="66">
        <v>42025</v>
      </c>
      <c r="G19" s="66">
        <v>2355</v>
      </c>
      <c r="H19" s="66">
        <v>53097</v>
      </c>
      <c r="I19" s="66">
        <v>187727.18184147848</v>
      </c>
      <c r="J19" s="66">
        <v>285204.18184147845</v>
      </c>
      <c r="K19" s="92">
        <v>0.81382811550248502</v>
      </c>
    </row>
    <row r="20" spans="1:13" x14ac:dyDescent="0.2">
      <c r="A20" s="68">
        <v>1997</v>
      </c>
      <c r="B20" s="60">
        <v>73255</v>
      </c>
      <c r="C20" s="90">
        <v>124</v>
      </c>
      <c r="D20" s="91">
        <v>59861</v>
      </c>
      <c r="E20" s="91">
        <v>86649</v>
      </c>
      <c r="F20" s="66">
        <v>24352</v>
      </c>
      <c r="G20" s="66">
        <v>2382</v>
      </c>
      <c r="H20" s="66">
        <v>46521</v>
      </c>
      <c r="I20" s="66">
        <v>79126.987735500559</v>
      </c>
      <c r="J20" s="66">
        <v>152381.98773550056</v>
      </c>
      <c r="K20" s="92">
        <v>0.6947080118107557</v>
      </c>
    </row>
    <row r="21" spans="1:13" x14ac:dyDescent="0.2">
      <c r="A21" s="68">
        <v>1998</v>
      </c>
      <c r="B21" s="60">
        <v>64755</v>
      </c>
      <c r="C21" s="90">
        <v>123</v>
      </c>
      <c r="D21" s="91">
        <v>52617</v>
      </c>
      <c r="E21" s="91">
        <v>76893</v>
      </c>
      <c r="F21" s="66">
        <v>19277</v>
      </c>
      <c r="G21" s="66">
        <v>1262</v>
      </c>
      <c r="H21" s="66">
        <v>44216</v>
      </c>
      <c r="I21" s="66">
        <v>49831.960618281497</v>
      </c>
      <c r="J21" s="66">
        <v>114586.9606182815</v>
      </c>
      <c r="K21" s="92">
        <v>0.61412712440035111</v>
      </c>
    </row>
    <row r="22" spans="1:13" x14ac:dyDescent="0.2">
      <c r="A22" s="68">
        <v>1999</v>
      </c>
      <c r="B22" s="60">
        <v>83588</v>
      </c>
      <c r="C22" s="90">
        <v>135</v>
      </c>
      <c r="D22" s="91">
        <v>67816</v>
      </c>
      <c r="E22" s="91">
        <v>99360</v>
      </c>
      <c r="F22" s="66">
        <v>21151</v>
      </c>
      <c r="G22" s="66">
        <v>216</v>
      </c>
      <c r="H22" s="66">
        <v>62221</v>
      </c>
      <c r="I22" s="66">
        <v>63058.122190745984</v>
      </c>
      <c r="J22" s="66">
        <v>146646.12219074598</v>
      </c>
      <c r="K22" s="92">
        <v>0.57570647576300915</v>
      </c>
    </row>
    <row r="23" spans="1:13" x14ac:dyDescent="0.2">
      <c r="A23" s="68">
        <v>2000</v>
      </c>
      <c r="B23" s="60">
        <v>83190</v>
      </c>
      <c r="C23" s="90">
        <v>135</v>
      </c>
      <c r="D23" s="91">
        <v>68024</v>
      </c>
      <c r="E23" s="91">
        <v>98356</v>
      </c>
      <c r="F23" s="66">
        <v>28468</v>
      </c>
      <c r="G23" s="66">
        <v>2005</v>
      </c>
      <c r="H23" s="66">
        <v>52717</v>
      </c>
      <c r="I23" s="66">
        <v>131261.74897784542</v>
      </c>
      <c r="J23" s="66">
        <v>214451.74897784542</v>
      </c>
      <c r="K23" s="92">
        <v>0.75417780339275253</v>
      </c>
    </row>
    <row r="24" spans="1:13" x14ac:dyDescent="0.2">
      <c r="A24" s="68">
        <v>2001</v>
      </c>
      <c r="B24" s="60">
        <v>132502</v>
      </c>
      <c r="C24" s="90">
        <v>148</v>
      </c>
      <c r="D24" s="91">
        <v>108404</v>
      </c>
      <c r="E24" s="91">
        <v>156600</v>
      </c>
      <c r="F24" s="66">
        <v>48117</v>
      </c>
      <c r="G24" s="66">
        <v>2996</v>
      </c>
      <c r="H24" s="66">
        <v>81389</v>
      </c>
      <c r="I24" s="66">
        <v>204433.18363918058</v>
      </c>
      <c r="J24" s="66">
        <v>336935.18363918061</v>
      </c>
      <c r="K24" s="92">
        <v>0.75844315479039315</v>
      </c>
    </row>
    <row r="25" spans="1:13" x14ac:dyDescent="0.2">
      <c r="A25" s="68">
        <v>2002</v>
      </c>
      <c r="B25" s="60">
        <v>94605</v>
      </c>
      <c r="C25" s="90">
        <v>140</v>
      </c>
      <c r="D25" s="91">
        <v>77331</v>
      </c>
      <c r="E25" s="91">
        <v>111879</v>
      </c>
      <c r="F25" s="66">
        <v>31726</v>
      </c>
      <c r="G25" s="66">
        <v>1116</v>
      </c>
      <c r="H25" s="66">
        <v>61763</v>
      </c>
      <c r="I25" s="66">
        <v>116399.60586706108</v>
      </c>
      <c r="J25" s="66">
        <v>211004.60586706107</v>
      </c>
      <c r="K25" s="92">
        <v>0.70729074966774674</v>
      </c>
    </row>
    <row r="26" spans="1:13" x14ac:dyDescent="0.2">
      <c r="A26" s="68">
        <v>2003</v>
      </c>
      <c r="B26" s="60">
        <v>133593</v>
      </c>
      <c r="C26" s="90">
        <v>141</v>
      </c>
      <c r="D26" s="91">
        <v>108917</v>
      </c>
      <c r="E26" s="91">
        <v>158269</v>
      </c>
      <c r="F26" s="66">
        <v>33024</v>
      </c>
      <c r="G26" s="66">
        <v>1550</v>
      </c>
      <c r="H26" s="66">
        <v>99019</v>
      </c>
      <c r="I26" s="66">
        <v>136942</v>
      </c>
      <c r="J26" s="66">
        <v>270535</v>
      </c>
      <c r="K26" s="92">
        <v>0.6339882085497256</v>
      </c>
    </row>
    <row r="27" spans="1:13" x14ac:dyDescent="0.2">
      <c r="A27" s="68">
        <v>2004</v>
      </c>
      <c r="B27" s="60">
        <v>85257</v>
      </c>
      <c r="C27" s="90">
        <v>133</v>
      </c>
      <c r="D27" s="91">
        <v>69601</v>
      </c>
      <c r="E27" s="91">
        <v>100913</v>
      </c>
      <c r="F27" s="66">
        <v>20359</v>
      </c>
      <c r="G27" s="66">
        <v>594</v>
      </c>
      <c r="H27" s="66">
        <v>64304</v>
      </c>
      <c r="I27" s="66">
        <v>77012.366451729074</v>
      </c>
      <c r="J27" s="66">
        <v>162269.36645172909</v>
      </c>
      <c r="K27" s="92">
        <v>0.60372064422197169</v>
      </c>
    </row>
    <row r="28" spans="1:13" x14ac:dyDescent="0.2">
      <c r="A28" s="68">
        <v>2005</v>
      </c>
      <c r="B28" s="60">
        <v>87496</v>
      </c>
      <c r="C28" s="90">
        <v>126</v>
      </c>
      <c r="D28" s="91">
        <v>70454</v>
      </c>
      <c r="E28" s="91">
        <v>104538</v>
      </c>
      <c r="F28" s="66">
        <v>22102</v>
      </c>
      <c r="G28" s="66">
        <v>927</v>
      </c>
      <c r="H28" s="66">
        <v>64467</v>
      </c>
      <c r="I28" s="66">
        <v>46089</v>
      </c>
      <c r="J28" s="66">
        <v>133585</v>
      </c>
      <c r="K28" s="92">
        <v>0.51740839166074037</v>
      </c>
    </row>
    <row r="29" spans="1:13" x14ac:dyDescent="0.2">
      <c r="A29" s="68">
        <v>2006</v>
      </c>
      <c r="B29" s="60">
        <v>106545</v>
      </c>
      <c r="C29" s="90">
        <v>141</v>
      </c>
      <c r="D29" s="91">
        <v>86195</v>
      </c>
      <c r="E29" s="91">
        <v>126895</v>
      </c>
      <c r="F29" s="66">
        <v>21446</v>
      </c>
      <c r="G29" s="66">
        <v>3363</v>
      </c>
      <c r="H29" s="66">
        <v>81736</v>
      </c>
      <c r="I29" s="66">
        <v>65827.652703747211</v>
      </c>
      <c r="J29" s="66">
        <v>172372.65270374721</v>
      </c>
      <c r="K29" s="92">
        <v>0.52581805339807741</v>
      </c>
    </row>
    <row r="30" spans="1:13" x14ac:dyDescent="0.2">
      <c r="A30" s="68">
        <v>2007</v>
      </c>
      <c r="B30" s="60">
        <v>60320</v>
      </c>
      <c r="C30" s="90">
        <v>140</v>
      </c>
      <c r="D30" s="91">
        <v>49616</v>
      </c>
      <c r="E30" s="91">
        <v>71024</v>
      </c>
      <c r="F30" s="66">
        <v>17249</v>
      </c>
      <c r="G30" s="66">
        <v>3616</v>
      </c>
      <c r="H30" s="66">
        <v>39455</v>
      </c>
      <c r="I30" s="66">
        <v>65129.000000000007</v>
      </c>
      <c r="J30" s="66">
        <v>125449</v>
      </c>
      <c r="K30" s="92">
        <v>0.68548972092244653</v>
      </c>
    </row>
    <row r="31" spans="1:13" x14ac:dyDescent="0.2">
      <c r="A31" s="68">
        <v>2008</v>
      </c>
      <c r="B31" s="60">
        <v>78031</v>
      </c>
      <c r="C31" s="90">
        <v>138</v>
      </c>
      <c r="D31" s="91">
        <v>62737</v>
      </c>
      <c r="E31" s="91">
        <v>93325</v>
      </c>
      <c r="F31" s="66">
        <v>19509</v>
      </c>
      <c r="G31" s="66">
        <v>3840</v>
      </c>
      <c r="H31" s="66">
        <v>54682</v>
      </c>
      <c r="I31" s="66">
        <v>75692</v>
      </c>
      <c r="J31" s="66">
        <v>153723</v>
      </c>
      <c r="K31" s="92">
        <v>0.64428224793947553</v>
      </c>
    </row>
    <row r="32" spans="1:13" x14ac:dyDescent="0.2">
      <c r="A32" s="68">
        <v>2009</v>
      </c>
      <c r="B32" s="60">
        <v>59817</v>
      </c>
      <c r="C32" s="90">
        <v>133</v>
      </c>
      <c r="D32" s="91">
        <v>47343</v>
      </c>
      <c r="E32" s="91">
        <v>72291</v>
      </c>
      <c r="F32" s="66">
        <v>11260</v>
      </c>
      <c r="G32" s="66">
        <v>849</v>
      </c>
      <c r="H32" s="66">
        <v>47708</v>
      </c>
      <c r="I32" s="66">
        <v>36232</v>
      </c>
      <c r="J32" s="66">
        <v>96049</v>
      </c>
      <c r="K32" s="92">
        <v>0.50329519307853288</v>
      </c>
    </row>
    <row r="33" spans="1:11" x14ac:dyDescent="0.2">
      <c r="A33" s="68">
        <v>2010</v>
      </c>
      <c r="B33" s="60">
        <v>80747</v>
      </c>
      <c r="C33" s="90">
        <v>140</v>
      </c>
      <c r="D33" s="91">
        <v>64679</v>
      </c>
      <c r="E33" s="91">
        <v>96815</v>
      </c>
      <c r="F33" s="66">
        <v>20661</v>
      </c>
      <c r="G33" s="66">
        <v>1400</v>
      </c>
      <c r="H33" s="66">
        <v>58686</v>
      </c>
      <c r="I33" s="66">
        <v>46767</v>
      </c>
      <c r="J33" s="66">
        <v>127514</v>
      </c>
      <c r="K33" s="92">
        <v>0.53976818231723578</v>
      </c>
    </row>
    <row r="34" spans="1:11" x14ac:dyDescent="0.2">
      <c r="A34" s="68">
        <v>2011</v>
      </c>
      <c r="B34" s="60">
        <v>82116</v>
      </c>
      <c r="C34" s="90">
        <v>116</v>
      </c>
      <c r="D34" s="91">
        <v>66634</v>
      </c>
      <c r="E34" s="91">
        <v>97598</v>
      </c>
      <c r="F34" s="66">
        <v>24542.777167281922</v>
      </c>
      <c r="G34" s="66">
        <v>1300</v>
      </c>
      <c r="H34" s="66">
        <v>56273.222832718078</v>
      </c>
      <c r="I34" s="66">
        <v>71804.605360943475</v>
      </c>
      <c r="J34" s="66">
        <v>153920.60536094347</v>
      </c>
      <c r="K34" s="92">
        <v>0.63440097769393844</v>
      </c>
    </row>
    <row r="35" spans="1:11" x14ac:dyDescent="0.2">
      <c r="A35" s="68">
        <v>2012</v>
      </c>
      <c r="B35" s="60">
        <v>102670</v>
      </c>
      <c r="C35" s="61">
        <v>116</v>
      </c>
      <c r="D35" s="91">
        <v>83602</v>
      </c>
      <c r="E35" s="91">
        <v>121738</v>
      </c>
      <c r="F35" s="66">
        <v>30112.909822486625</v>
      </c>
      <c r="G35" s="66">
        <v>1450</v>
      </c>
      <c r="H35" s="66">
        <v>71107.090177513368</v>
      </c>
      <c r="I35" s="66">
        <v>50735.895511052579</v>
      </c>
      <c r="J35" s="66">
        <v>153405.89551105257</v>
      </c>
      <c r="K35" s="92">
        <v>0.53647746104783667</v>
      </c>
    </row>
    <row r="36" spans="1:11" x14ac:dyDescent="0.2">
      <c r="A36" s="68">
        <v>2013</v>
      </c>
      <c r="B36" s="60">
        <v>88535</v>
      </c>
      <c r="C36" s="61">
        <v>136</v>
      </c>
      <c r="D36" s="91">
        <v>71523</v>
      </c>
      <c r="E36" s="91">
        <v>105547</v>
      </c>
      <c r="F36" s="66">
        <v>25172.730310944302</v>
      </c>
      <c r="G36" s="66">
        <v>1300</v>
      </c>
      <c r="H36" s="66">
        <v>62062.269689055698</v>
      </c>
      <c r="I36" s="66">
        <v>100143.55510155999</v>
      </c>
      <c r="J36" s="66">
        <v>188678.55510155999</v>
      </c>
      <c r="K36" s="92">
        <v>0.67106876743014354</v>
      </c>
    </row>
    <row r="37" spans="1:11" x14ac:dyDescent="0.2">
      <c r="A37" s="68">
        <v>2014</v>
      </c>
      <c r="B37" s="60">
        <v>68532</v>
      </c>
      <c r="C37" s="61">
        <v>116</v>
      </c>
      <c r="D37" s="91">
        <v>55818</v>
      </c>
      <c r="E37" s="91">
        <v>81246</v>
      </c>
      <c r="F37" s="66">
        <v>17794.701405345826</v>
      </c>
      <c r="G37" s="66">
        <v>909</v>
      </c>
      <c r="H37" s="66">
        <v>49828.298594654174</v>
      </c>
      <c r="I37" s="66">
        <v>33225.519992227033</v>
      </c>
      <c r="J37" s="66">
        <v>101757.51999222703</v>
      </c>
      <c r="K37" s="92">
        <v>0.51032318202664118</v>
      </c>
    </row>
    <row r="38" spans="1:11" x14ac:dyDescent="0.2">
      <c r="A38" s="68">
        <v>2015</v>
      </c>
      <c r="B38" s="60">
        <v>102506</v>
      </c>
      <c r="C38" s="61">
        <v>116</v>
      </c>
      <c r="D38" s="91">
        <v>81982</v>
      </c>
      <c r="E38" s="91">
        <v>123030</v>
      </c>
      <c r="F38" s="66">
        <v>19848.923139705053</v>
      </c>
      <c r="G38" s="66">
        <v>598</v>
      </c>
      <c r="H38" s="66">
        <v>82059.076860294939</v>
      </c>
      <c r="I38" s="66">
        <v>42053.827232971802</v>
      </c>
      <c r="J38" s="66">
        <v>144559.82723297179</v>
      </c>
      <c r="K38" s="92">
        <v>0.43235213799716982</v>
      </c>
    </row>
    <row r="39" spans="1:11" x14ac:dyDescent="0.2">
      <c r="A39" s="68">
        <v>2016</v>
      </c>
      <c r="B39" s="60">
        <v>146294</v>
      </c>
      <c r="C39" s="61">
        <v>124</v>
      </c>
      <c r="D39" s="91">
        <v>119726</v>
      </c>
      <c r="E39" s="91">
        <v>172862</v>
      </c>
      <c r="F39" s="66">
        <v>37433.508923628193</v>
      </c>
      <c r="G39" s="66">
        <v>1677</v>
      </c>
      <c r="H39" s="66">
        <v>107183.49107637181</v>
      </c>
      <c r="I39" s="66">
        <v>74874.025531601466</v>
      </c>
      <c r="J39" s="66">
        <v>221168.02553160145</v>
      </c>
      <c r="K39" s="92">
        <v>0.51537528619363215</v>
      </c>
    </row>
    <row r="40" spans="1:11" x14ac:dyDescent="0.2">
      <c r="A40" s="68">
        <v>2017</v>
      </c>
      <c r="B40" s="60">
        <v>91164</v>
      </c>
      <c r="C40" s="61">
        <v>139</v>
      </c>
      <c r="D40" s="91">
        <v>81104</v>
      </c>
      <c r="E40" s="91">
        <v>101224</v>
      </c>
      <c r="F40" s="66">
        <v>30379.243500438806</v>
      </c>
      <c r="G40" s="66">
        <v>1716</v>
      </c>
      <c r="H40" s="66">
        <v>59068.75649956119</v>
      </c>
      <c r="I40" s="66">
        <v>74603.686735496143</v>
      </c>
      <c r="J40" s="66">
        <v>165767.68673549616</v>
      </c>
      <c r="K40" s="92">
        <v>0.64366543526777298</v>
      </c>
    </row>
    <row r="41" spans="1:11" x14ac:dyDescent="0.2">
      <c r="A41" s="68">
        <v>2018</v>
      </c>
      <c r="B41" s="60">
        <v>84806</v>
      </c>
      <c r="C41" s="61">
        <v>159</v>
      </c>
      <c r="D41" s="91">
        <v>74394</v>
      </c>
      <c r="E41" s="91">
        <v>95218</v>
      </c>
      <c r="F41" s="66">
        <v>17961.660807508397</v>
      </c>
      <c r="G41" s="66">
        <v>1304</v>
      </c>
      <c r="H41" s="66">
        <v>65540.339192491607</v>
      </c>
      <c r="I41" s="66">
        <v>27514.443471153001</v>
      </c>
      <c r="J41" s="66">
        <v>112320.443471153</v>
      </c>
      <c r="K41" s="92">
        <v>0.4164878879834179</v>
      </c>
    </row>
    <row r="42" spans="1:11" x14ac:dyDescent="0.2">
      <c r="A42" s="68">
        <v>2019</v>
      </c>
      <c r="B42" s="60">
        <v>103152</v>
      </c>
      <c r="C42" s="61">
        <v>136</v>
      </c>
      <c r="D42" s="91">
        <v>94587</v>
      </c>
      <c r="E42" s="91">
        <v>111717</v>
      </c>
      <c r="F42" s="66">
        <v>21480.719298245611</v>
      </c>
      <c r="G42" s="66">
        <v>1466</v>
      </c>
      <c r="H42" s="66">
        <v>80205.280701754382</v>
      </c>
      <c r="I42" s="66">
        <v>68225.918720471003</v>
      </c>
      <c r="J42" s="66">
        <v>171377.918720471</v>
      </c>
      <c r="K42" s="92">
        <v>0.53199757996492747</v>
      </c>
    </row>
    <row r="43" spans="1:11" x14ac:dyDescent="0.2">
      <c r="A43" s="68">
        <v>2020</v>
      </c>
      <c r="B43" s="60">
        <v>112677</v>
      </c>
      <c r="C43" s="61">
        <v>134</v>
      </c>
      <c r="D43" s="91">
        <v>92650</v>
      </c>
      <c r="E43" s="91">
        <v>132704</v>
      </c>
      <c r="F43" s="66">
        <v>11779.715789473685</v>
      </c>
      <c r="G43" s="66">
        <v>1389</v>
      </c>
      <c r="H43" s="66">
        <v>99508.284210526312</v>
      </c>
      <c r="I43" s="66">
        <v>9429.3746035023996</v>
      </c>
      <c r="J43" s="66">
        <v>122106.37460350239</v>
      </c>
      <c r="K43" s="92">
        <v>0.1850688833106007</v>
      </c>
    </row>
    <row r="44" spans="1:11" x14ac:dyDescent="0.2">
      <c r="A44" s="70">
        <v>2021</v>
      </c>
      <c r="B44" s="55">
        <v>182115</v>
      </c>
      <c r="C44" s="56">
        <v>132</v>
      </c>
      <c r="D44" s="96">
        <v>138892</v>
      </c>
      <c r="E44" s="96">
        <v>225338</v>
      </c>
      <c r="F44" s="71">
        <v>18485.188559988561</v>
      </c>
      <c r="G44" s="71">
        <v>2282</v>
      </c>
      <c r="H44" s="71">
        <v>161347.81144001143</v>
      </c>
      <c r="I44" s="71">
        <v>38345.762803964462</v>
      </c>
      <c r="J44" s="71">
        <v>220460.76280396446</v>
      </c>
      <c r="K44" s="97">
        <v>0.26813366066648675</v>
      </c>
    </row>
    <row r="45" spans="1:11" x14ac:dyDescent="0.2">
      <c r="A45" s="68" t="s">
        <v>27</v>
      </c>
      <c r="B45" s="60"/>
      <c r="C45" s="90"/>
      <c r="D45" s="90"/>
      <c r="E45" s="90"/>
      <c r="F45" s="60"/>
      <c r="G45" s="60"/>
      <c r="H45" s="60"/>
      <c r="I45" s="60"/>
      <c r="J45" s="60"/>
      <c r="K45" s="60"/>
    </row>
    <row r="46" spans="1:11" x14ac:dyDescent="0.2">
      <c r="A46" s="80" t="s">
        <v>73</v>
      </c>
      <c r="B46" s="66">
        <v>92407.486486486479</v>
      </c>
      <c r="C46" s="98">
        <v>144.13888888888889</v>
      </c>
      <c r="D46" s="98"/>
      <c r="E46" s="98"/>
      <c r="F46" s="66">
        <v>24094.186220677257</v>
      </c>
      <c r="G46" s="66">
        <v>1343.6216216216217</v>
      </c>
      <c r="H46" s="66">
        <v>64186.169717637276</v>
      </c>
      <c r="I46" s="66">
        <v>79423.561345696769</v>
      </c>
      <c r="J46" s="66">
        <v>169860.82358759007</v>
      </c>
      <c r="K46" s="92">
        <v>0.59947918540607859</v>
      </c>
    </row>
    <row r="47" spans="1:11" x14ac:dyDescent="0.2">
      <c r="A47" s="81" t="s">
        <v>28</v>
      </c>
      <c r="B47" s="71">
        <v>98245.2</v>
      </c>
      <c r="C47" s="99">
        <v>129.19999999999999</v>
      </c>
      <c r="D47" s="99"/>
      <c r="E47" s="99"/>
      <c r="F47" s="71">
        <v>23650.689016505839</v>
      </c>
      <c r="G47" s="71">
        <v>1310.9</v>
      </c>
      <c r="H47" s="71">
        <v>73283.61098349416</v>
      </c>
      <c r="I47" s="71">
        <v>55261.085226097886</v>
      </c>
      <c r="J47" s="71">
        <v>153506.28522609788</v>
      </c>
      <c r="K47" s="97">
        <v>0.51063507102121064</v>
      </c>
    </row>
  </sheetData>
  <mergeCells count="2">
    <mergeCell ref="B4:E4"/>
    <mergeCell ref="D5:E5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46"/>
  <sheetViews>
    <sheetView workbookViewId="0">
      <selection activeCell="O10" sqref="O10"/>
    </sheetView>
  </sheetViews>
  <sheetFormatPr baseColWidth="10" defaultColWidth="8.83203125" defaultRowHeight="15" x14ac:dyDescent="0.2"/>
  <sheetData>
    <row r="1" spans="1:13" x14ac:dyDescent="0.2">
      <c r="A1" s="73" t="s">
        <v>202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60"/>
      <c r="M1" s="60"/>
    </row>
    <row r="2" spans="1:13" x14ac:dyDescent="0.2">
      <c r="A2" s="69"/>
      <c r="B2" s="100"/>
      <c r="C2" s="100"/>
      <c r="D2" s="100"/>
      <c r="E2" s="100"/>
      <c r="F2" s="100"/>
      <c r="G2" s="100"/>
      <c r="H2" s="60"/>
      <c r="I2" s="60"/>
      <c r="J2" s="60"/>
      <c r="K2" s="60"/>
      <c r="L2" s="100"/>
      <c r="M2" s="100"/>
    </row>
    <row r="3" spans="1:13" ht="17" x14ac:dyDescent="0.3">
      <c r="A3" s="101"/>
      <c r="B3" s="192" t="s">
        <v>203</v>
      </c>
      <c r="C3" s="192"/>
      <c r="D3" s="192"/>
      <c r="E3" s="192"/>
      <c r="F3" s="192"/>
      <c r="G3" s="192"/>
      <c r="H3" s="192" t="s">
        <v>204</v>
      </c>
      <c r="I3" s="192"/>
      <c r="J3" s="192"/>
      <c r="K3" s="192"/>
      <c r="L3" s="192"/>
      <c r="M3" s="192"/>
    </row>
    <row r="4" spans="1:13" ht="17" x14ac:dyDescent="0.3">
      <c r="A4" s="63"/>
      <c r="B4" s="191" t="s">
        <v>4</v>
      </c>
      <c r="C4" s="191"/>
      <c r="D4" s="63" t="s">
        <v>128</v>
      </c>
      <c r="E4" s="63"/>
      <c r="F4" s="63" t="s">
        <v>205</v>
      </c>
      <c r="G4" s="63" t="s">
        <v>6</v>
      </c>
      <c r="H4" s="191" t="s">
        <v>4</v>
      </c>
      <c r="I4" s="191"/>
      <c r="J4" s="63" t="s">
        <v>128</v>
      </c>
      <c r="K4" s="63"/>
      <c r="L4" s="63" t="s">
        <v>205</v>
      </c>
      <c r="M4" s="63" t="s">
        <v>6</v>
      </c>
    </row>
    <row r="5" spans="1:13" x14ac:dyDescent="0.2">
      <c r="A5" s="74" t="s">
        <v>12</v>
      </c>
      <c r="B5" s="55" t="s">
        <v>14</v>
      </c>
      <c r="C5" s="55" t="s">
        <v>52</v>
      </c>
      <c r="D5" s="55" t="s">
        <v>206</v>
      </c>
      <c r="E5" s="64" t="s">
        <v>207</v>
      </c>
      <c r="F5" s="64" t="s">
        <v>14</v>
      </c>
      <c r="G5" s="64" t="s">
        <v>200</v>
      </c>
      <c r="H5" s="55" t="s">
        <v>14</v>
      </c>
      <c r="I5" s="55" t="s">
        <v>52</v>
      </c>
      <c r="J5" s="55" t="s">
        <v>206</v>
      </c>
      <c r="K5" s="64" t="s">
        <v>207</v>
      </c>
      <c r="L5" s="64" t="s">
        <v>14</v>
      </c>
      <c r="M5" s="64" t="s">
        <v>200</v>
      </c>
    </row>
    <row r="6" spans="1:13" x14ac:dyDescent="0.2">
      <c r="A6" s="68">
        <v>1984</v>
      </c>
      <c r="B6" s="66">
        <v>27292</v>
      </c>
      <c r="C6" s="66">
        <v>0</v>
      </c>
      <c r="D6" s="66"/>
      <c r="E6" s="66">
        <v>60980</v>
      </c>
      <c r="F6" s="66">
        <v>57619.37</v>
      </c>
      <c r="G6" s="66">
        <v>145891.37</v>
      </c>
      <c r="H6" s="66"/>
      <c r="I6" s="66"/>
      <c r="J6" s="66"/>
      <c r="K6" s="66"/>
      <c r="L6" s="66"/>
      <c r="M6" s="66"/>
    </row>
    <row r="7" spans="1:13" x14ac:dyDescent="0.2">
      <c r="A7" s="68">
        <v>1985</v>
      </c>
      <c r="B7" s="66">
        <v>14411</v>
      </c>
      <c r="C7" s="66">
        <v>0</v>
      </c>
      <c r="D7" s="66"/>
      <c r="E7" s="66">
        <v>70068</v>
      </c>
      <c r="F7" s="66">
        <v>74286.899999999994</v>
      </c>
      <c r="G7" s="66">
        <v>158765.9</v>
      </c>
      <c r="H7" s="66"/>
      <c r="I7" s="66"/>
      <c r="J7" s="66"/>
      <c r="K7" s="66"/>
      <c r="L7" s="66"/>
      <c r="M7" s="66"/>
    </row>
    <row r="8" spans="1:13" x14ac:dyDescent="0.2">
      <c r="A8" s="68">
        <v>1986</v>
      </c>
      <c r="B8" s="66">
        <v>14939</v>
      </c>
      <c r="C8" s="66">
        <v>0</v>
      </c>
      <c r="D8" s="66"/>
      <c r="E8" s="94"/>
      <c r="F8" s="66">
        <v>60644.120637537781</v>
      </c>
      <c r="G8" s="94"/>
      <c r="H8" s="66"/>
      <c r="I8" s="66"/>
      <c r="J8" s="66"/>
      <c r="K8" s="66"/>
      <c r="L8" s="66"/>
      <c r="M8" s="66"/>
    </row>
    <row r="9" spans="1:13" x14ac:dyDescent="0.2">
      <c r="A9" s="68">
        <v>1987</v>
      </c>
      <c r="B9" s="66">
        <v>13650</v>
      </c>
      <c r="C9" s="66">
        <v>237</v>
      </c>
      <c r="D9" s="66"/>
      <c r="E9" s="66">
        <v>42475</v>
      </c>
      <c r="F9" s="66">
        <v>54962.735643366424</v>
      </c>
      <c r="G9" s="66">
        <v>111324.73564336642</v>
      </c>
      <c r="H9" s="66"/>
      <c r="I9" s="66"/>
      <c r="J9" s="66"/>
      <c r="K9" s="66"/>
      <c r="L9" s="66"/>
      <c r="M9" s="66"/>
    </row>
    <row r="10" spans="1:13" x14ac:dyDescent="0.2">
      <c r="A10" s="68">
        <v>1988</v>
      </c>
      <c r="B10" s="66">
        <v>12258.979576199999</v>
      </c>
      <c r="C10" s="66">
        <v>708</v>
      </c>
      <c r="D10" s="66">
        <v>0</v>
      </c>
      <c r="E10" s="66">
        <v>42613</v>
      </c>
      <c r="F10" s="66">
        <v>25785.343430000004</v>
      </c>
      <c r="G10" s="66">
        <v>81365.323006200008</v>
      </c>
      <c r="H10" s="66"/>
      <c r="I10" s="66"/>
      <c r="J10" s="66"/>
      <c r="K10" s="66"/>
      <c r="L10" s="66"/>
      <c r="M10" s="66"/>
    </row>
    <row r="11" spans="1:13" x14ac:dyDescent="0.2">
      <c r="A11" s="68">
        <v>1989</v>
      </c>
      <c r="B11" s="66">
        <v>18598</v>
      </c>
      <c r="C11" s="66">
        <v>207</v>
      </c>
      <c r="D11" s="66">
        <v>0</v>
      </c>
      <c r="E11" s="66">
        <v>62192</v>
      </c>
      <c r="F11" s="66">
        <v>63365.930755000001</v>
      </c>
      <c r="G11" s="66">
        <v>144362.93075500001</v>
      </c>
      <c r="H11" s="66"/>
      <c r="I11" s="66"/>
      <c r="J11" s="66"/>
      <c r="K11" s="66"/>
      <c r="L11" s="66"/>
      <c r="M11" s="66"/>
    </row>
    <row r="12" spans="1:13" x14ac:dyDescent="0.2">
      <c r="A12" s="68">
        <v>1990</v>
      </c>
      <c r="B12" s="66">
        <v>21189</v>
      </c>
      <c r="C12" s="66">
        <v>285</v>
      </c>
      <c r="D12" s="66">
        <v>1666</v>
      </c>
      <c r="E12" s="66">
        <v>52661</v>
      </c>
      <c r="F12" s="66">
        <v>109285.15916900476</v>
      </c>
      <c r="G12" s="66">
        <v>185086.15916900476</v>
      </c>
      <c r="H12" s="66"/>
      <c r="I12" s="66"/>
      <c r="J12" s="66"/>
      <c r="K12" s="66"/>
      <c r="L12" s="66"/>
      <c r="M12" s="66"/>
    </row>
    <row r="13" spans="1:13" x14ac:dyDescent="0.2">
      <c r="A13" s="68">
        <v>1991</v>
      </c>
      <c r="B13" s="66">
        <v>25217</v>
      </c>
      <c r="C13" s="66">
        <v>163</v>
      </c>
      <c r="D13" s="66">
        <v>1941</v>
      </c>
      <c r="E13" s="66">
        <v>77574</v>
      </c>
      <c r="F13" s="66">
        <v>105270.80666563522</v>
      </c>
      <c r="G13" s="66">
        <v>210165.8066656352</v>
      </c>
      <c r="H13" s="66"/>
      <c r="I13" s="66"/>
      <c r="J13" s="66"/>
      <c r="K13" s="66"/>
      <c r="L13" s="66"/>
      <c r="M13" s="66"/>
    </row>
    <row r="14" spans="1:13" x14ac:dyDescent="0.2">
      <c r="A14" s="68">
        <v>1992</v>
      </c>
      <c r="B14" s="66">
        <v>29824</v>
      </c>
      <c r="C14" s="66">
        <v>38</v>
      </c>
      <c r="D14" s="66">
        <v>1640</v>
      </c>
      <c r="E14" s="66">
        <v>68141</v>
      </c>
      <c r="F14" s="66">
        <v>121175.69628021357</v>
      </c>
      <c r="G14" s="66">
        <v>220818.69628021357</v>
      </c>
      <c r="H14" s="66"/>
      <c r="I14" s="66"/>
      <c r="J14" s="66"/>
      <c r="K14" s="66"/>
      <c r="L14" s="66"/>
      <c r="M14" s="66"/>
    </row>
    <row r="15" spans="1:13" x14ac:dyDescent="0.2">
      <c r="A15" s="68">
        <v>1993</v>
      </c>
      <c r="B15" s="66">
        <v>33356.999999999993</v>
      </c>
      <c r="C15" s="66">
        <v>166</v>
      </c>
      <c r="D15" s="66">
        <v>747</v>
      </c>
      <c r="E15" s="66">
        <v>58663</v>
      </c>
      <c r="F15" s="66">
        <v>142088.55376670009</v>
      </c>
      <c r="G15" s="66">
        <v>235021.55376670009</v>
      </c>
      <c r="H15" s="66"/>
      <c r="I15" s="66"/>
      <c r="J15" s="66"/>
      <c r="K15" s="66"/>
      <c r="L15" s="66"/>
      <c r="M15" s="66"/>
    </row>
    <row r="16" spans="1:13" x14ac:dyDescent="0.2">
      <c r="A16" s="68">
        <v>1994</v>
      </c>
      <c r="B16" s="66">
        <v>29001</v>
      </c>
      <c r="C16" s="66">
        <v>0</v>
      </c>
      <c r="D16" s="66">
        <v>747</v>
      </c>
      <c r="E16" s="66">
        <v>60380</v>
      </c>
      <c r="F16" s="66">
        <v>98062.576765758873</v>
      </c>
      <c r="G16" s="66">
        <v>188190.57676575886</v>
      </c>
      <c r="H16" s="66"/>
      <c r="I16" s="66"/>
      <c r="J16" s="66"/>
      <c r="K16" s="66"/>
      <c r="L16" s="66"/>
      <c r="M16" s="66"/>
    </row>
    <row r="17" spans="1:13" x14ac:dyDescent="0.2">
      <c r="A17" s="68">
        <v>1995</v>
      </c>
      <c r="B17" s="66">
        <v>31374.098223039211</v>
      </c>
      <c r="C17" s="66">
        <v>0</v>
      </c>
      <c r="D17" s="66">
        <v>1093.3048048048049</v>
      </c>
      <c r="E17" s="66">
        <v>68437.780667356143</v>
      </c>
      <c r="F17" s="66">
        <v>87878.082302216644</v>
      </c>
      <c r="G17" s="66">
        <v>188783.26599741681</v>
      </c>
      <c r="H17" s="66">
        <v>1336.9017769607879</v>
      </c>
      <c r="I17" s="66">
        <v>0</v>
      </c>
      <c r="J17" s="66">
        <v>299.6951951951952</v>
      </c>
      <c r="K17" s="66">
        <v>1700.2193326438705</v>
      </c>
      <c r="L17" s="66">
        <v>4105.8320887987657</v>
      </c>
      <c r="M17" s="66">
        <v>7442.6483935986189</v>
      </c>
    </row>
    <row r="18" spans="1:13" x14ac:dyDescent="0.2">
      <c r="A18" s="68">
        <v>1996</v>
      </c>
      <c r="B18" s="66">
        <v>41286.67526701068</v>
      </c>
      <c r="C18" s="66">
        <v>0</v>
      </c>
      <c r="D18" s="66">
        <v>2254.1073717948716</v>
      </c>
      <c r="E18" s="66">
        <v>52461.034384518498</v>
      </c>
      <c r="F18" s="66">
        <v>182944.36617135195</v>
      </c>
      <c r="G18" s="66">
        <v>278946.18319467601</v>
      </c>
      <c r="H18" s="66">
        <v>738.3247329893195</v>
      </c>
      <c r="I18" s="66">
        <v>0</v>
      </c>
      <c r="J18" s="66">
        <v>100.8926282051282</v>
      </c>
      <c r="K18" s="66">
        <v>635.96561548150692</v>
      </c>
      <c r="L18" s="66">
        <v>4782.8156701265189</v>
      </c>
      <c r="M18" s="66">
        <v>6257.9986468024736</v>
      </c>
    </row>
    <row r="19" spans="1:13" x14ac:dyDescent="0.2">
      <c r="A19" s="68">
        <v>1997</v>
      </c>
      <c r="B19" s="66">
        <v>23685.447319085113</v>
      </c>
      <c r="C19" s="66">
        <v>0</v>
      </c>
      <c r="D19" s="66">
        <v>2316.0611486021207</v>
      </c>
      <c r="E19" s="66">
        <v>45908.543771096301</v>
      </c>
      <c r="F19" s="66">
        <v>77066.733915445642</v>
      </c>
      <c r="G19" s="66">
        <v>148976.78615422916</v>
      </c>
      <c r="H19" s="66">
        <v>666.55268091488563</v>
      </c>
      <c r="I19" s="66">
        <v>0</v>
      </c>
      <c r="J19" s="66">
        <v>65.938851397879091</v>
      </c>
      <c r="K19" s="66">
        <v>612.45622890370396</v>
      </c>
      <c r="L19" s="66">
        <v>2060.2538200549088</v>
      </c>
      <c r="M19" s="66">
        <v>3405.2015812713776</v>
      </c>
    </row>
    <row r="20" spans="1:13" x14ac:dyDescent="0.2">
      <c r="A20" s="68">
        <v>1998</v>
      </c>
      <c r="B20" s="66">
        <v>18680.605788423152</v>
      </c>
      <c r="C20" s="66">
        <v>0</v>
      </c>
      <c r="D20" s="66">
        <v>1233.4623115577888</v>
      </c>
      <c r="E20" s="66">
        <v>43061.285220746598</v>
      </c>
      <c r="F20" s="66">
        <v>48989.071829588807</v>
      </c>
      <c r="G20" s="66">
        <v>111964.42515031634</v>
      </c>
      <c r="H20" s="66">
        <v>596.39421157684637</v>
      </c>
      <c r="I20" s="66">
        <v>0</v>
      </c>
      <c r="J20" s="66">
        <v>28.537688442211056</v>
      </c>
      <c r="K20" s="66">
        <v>1154.7147792534097</v>
      </c>
      <c r="L20" s="66">
        <v>842.88878869268933</v>
      </c>
      <c r="M20" s="66">
        <v>2622.5354679651564</v>
      </c>
    </row>
    <row r="21" spans="1:13" x14ac:dyDescent="0.2">
      <c r="A21" s="68">
        <v>1999</v>
      </c>
      <c r="B21" s="66">
        <v>20760.514095063103</v>
      </c>
      <c r="C21" s="66">
        <v>86.736231323436968</v>
      </c>
      <c r="D21" s="66">
        <v>212.18823529411765</v>
      </c>
      <c r="E21" s="66">
        <v>62138.653781512607</v>
      </c>
      <c r="F21" s="66">
        <v>62440.878863245976</v>
      </c>
      <c r="G21" s="66">
        <v>145638.97120643925</v>
      </c>
      <c r="H21" s="66">
        <v>302.48590493689858</v>
      </c>
      <c r="I21" s="66">
        <v>1.263768676563032</v>
      </c>
      <c r="J21" s="66">
        <v>3.8117647058823527</v>
      </c>
      <c r="K21" s="66">
        <v>82.346218487394964</v>
      </c>
      <c r="L21" s="66">
        <v>617.24332750000963</v>
      </c>
      <c r="M21" s="66">
        <v>1007.1509843067485</v>
      </c>
    </row>
    <row r="22" spans="1:13" x14ac:dyDescent="0.2">
      <c r="A22" s="68">
        <v>2000</v>
      </c>
      <c r="B22" s="66">
        <v>27710.82070048913</v>
      </c>
      <c r="C22" s="66">
        <v>314.03431040022849</v>
      </c>
      <c r="D22" s="66">
        <v>1740.3807106598986</v>
      </c>
      <c r="E22" s="66">
        <v>51717.253807106601</v>
      </c>
      <c r="F22" s="66">
        <v>129683.10112076237</v>
      </c>
      <c r="G22" s="66">
        <v>211165.59064941821</v>
      </c>
      <c r="H22" s="66">
        <v>438.17929951087149</v>
      </c>
      <c r="I22" s="66">
        <v>4.9656895997715083</v>
      </c>
      <c r="J22" s="66">
        <v>264.61928934010155</v>
      </c>
      <c r="K22" s="66">
        <v>999.74619289340103</v>
      </c>
      <c r="L22" s="66">
        <v>1578.6478570830338</v>
      </c>
      <c r="M22" s="66">
        <v>3286.1583284271796</v>
      </c>
    </row>
    <row r="23" spans="1:13" x14ac:dyDescent="0.2">
      <c r="A23" s="68">
        <v>2001</v>
      </c>
      <c r="B23" s="66">
        <v>45993.769198489303</v>
      </c>
      <c r="C23" s="66">
        <v>237.31900965169953</v>
      </c>
      <c r="D23" s="66">
        <v>2497.9057071960297</v>
      </c>
      <c r="E23" s="66">
        <v>77635.836228287837</v>
      </c>
      <c r="F23" s="66">
        <v>195495.50009904464</v>
      </c>
      <c r="G23" s="66">
        <v>321860.33024266956</v>
      </c>
      <c r="H23" s="66">
        <v>1876.2308015107008</v>
      </c>
      <c r="I23" s="66">
        <v>9.6809903483004689</v>
      </c>
      <c r="J23" s="66">
        <v>498.09429280397018</v>
      </c>
      <c r="K23" s="66">
        <v>3753.1637717121585</v>
      </c>
      <c r="L23" s="66">
        <v>8937.6835401359276</v>
      </c>
      <c r="M23" s="66">
        <v>15074.853396511058</v>
      </c>
    </row>
    <row r="24" spans="1:13" x14ac:dyDescent="0.2">
      <c r="A24" s="68">
        <v>2002</v>
      </c>
      <c r="B24" s="66">
        <v>31158.755418156052</v>
      </c>
      <c r="C24" s="66">
        <v>517.18262325701221</v>
      </c>
      <c r="D24" s="66">
        <v>982.19387755102036</v>
      </c>
      <c r="E24" s="66">
        <v>61104.160714285717</v>
      </c>
      <c r="F24" s="66">
        <v>115746.61653454448</v>
      </c>
      <c r="G24" s="66">
        <v>209508.90916779425</v>
      </c>
      <c r="H24" s="66">
        <v>49.244581843947884</v>
      </c>
      <c r="I24" s="66">
        <v>0.81737674298778984</v>
      </c>
      <c r="J24" s="66">
        <v>133.80612244897958</v>
      </c>
      <c r="K24" s="66">
        <v>658.83928571428578</v>
      </c>
      <c r="L24" s="66">
        <v>652.98933251660594</v>
      </c>
      <c r="M24" s="66">
        <v>1495.6966992668069</v>
      </c>
    </row>
    <row r="25" spans="1:13" x14ac:dyDescent="0.2">
      <c r="A25" s="68">
        <v>2003</v>
      </c>
      <c r="B25" s="66">
        <v>32727.82190650779</v>
      </c>
      <c r="C25" s="66">
        <v>26.779743354720441</v>
      </c>
      <c r="D25" s="66">
        <v>1090.1098901098901</v>
      </c>
      <c r="E25" s="66">
        <v>97679.38461538461</v>
      </c>
      <c r="F25" s="66">
        <v>136165.06397800182</v>
      </c>
      <c r="G25" s="66">
        <v>267689.16013335885</v>
      </c>
      <c r="H25" s="66">
        <v>269.17809349220897</v>
      </c>
      <c r="I25" s="66">
        <v>0.22025664527955868</v>
      </c>
      <c r="J25" s="66">
        <v>459.8901098901099</v>
      </c>
      <c r="K25" s="66">
        <v>1339.6153846153848</v>
      </c>
      <c r="L25" s="66">
        <v>776.93602199816667</v>
      </c>
      <c r="M25" s="66">
        <v>2845.8398666411504</v>
      </c>
    </row>
    <row r="26" spans="1:13" x14ac:dyDescent="0.2">
      <c r="A26" s="68">
        <v>2004</v>
      </c>
      <c r="B26" s="66">
        <v>20001.421679571176</v>
      </c>
      <c r="C26" s="66">
        <v>89.803107008139776</v>
      </c>
      <c r="D26" s="66">
        <v>376.59942363112395</v>
      </c>
      <c r="E26" s="66">
        <v>63589.945244956769</v>
      </c>
      <c r="F26" s="66">
        <v>76320.845305741532</v>
      </c>
      <c r="G26" s="66">
        <v>160378.61476090873</v>
      </c>
      <c r="H26" s="66">
        <v>266.57832042882302</v>
      </c>
      <c r="I26" s="66">
        <v>1.1968929918602242</v>
      </c>
      <c r="J26" s="66">
        <v>217.40057636887607</v>
      </c>
      <c r="K26" s="66">
        <v>714.0547550432276</v>
      </c>
      <c r="L26" s="66">
        <v>691.52114598753599</v>
      </c>
      <c r="M26" s="66">
        <v>1890.7516908203229</v>
      </c>
    </row>
    <row r="27" spans="1:13" x14ac:dyDescent="0.2">
      <c r="A27" s="68">
        <v>2005</v>
      </c>
      <c r="B27" s="66">
        <v>21599.092962160667</v>
      </c>
      <c r="C27" s="66">
        <v>241.10983085219155</v>
      </c>
      <c r="D27" s="66">
        <v>743.03350515463922</v>
      </c>
      <c r="E27" s="66">
        <v>63797.814432989697</v>
      </c>
      <c r="F27" s="66">
        <v>45496.378301147626</v>
      </c>
      <c r="G27" s="66">
        <v>131877.42903230482</v>
      </c>
      <c r="H27" s="66">
        <v>258.90703783933259</v>
      </c>
      <c r="I27" s="66">
        <v>2.8901691478084501</v>
      </c>
      <c r="J27" s="66">
        <v>183.96649484536081</v>
      </c>
      <c r="K27" s="66">
        <v>669.18556701030923</v>
      </c>
      <c r="L27" s="66">
        <v>592.62169885237586</v>
      </c>
      <c r="M27" s="66">
        <v>1707.5709676951869</v>
      </c>
    </row>
    <row r="28" spans="1:13" x14ac:dyDescent="0.2">
      <c r="A28" s="68">
        <v>2006</v>
      </c>
      <c r="B28" s="66">
        <v>20375.75695530594</v>
      </c>
      <c r="C28" s="66">
        <v>252.0037916488933</v>
      </c>
      <c r="D28" s="66">
        <v>3068.7108433734938</v>
      </c>
      <c r="E28" s="66">
        <v>79244.795180722896</v>
      </c>
      <c r="F28" s="66">
        <v>63586.955132210431</v>
      </c>
      <c r="G28" s="66">
        <v>166528.22190326167</v>
      </c>
      <c r="H28" s="66">
        <v>808.24304469406138</v>
      </c>
      <c r="I28" s="66">
        <v>9.9962083511067021</v>
      </c>
      <c r="J28" s="66">
        <v>294.28915662650599</v>
      </c>
      <c r="K28" s="66">
        <v>2491.2048192771085</v>
      </c>
      <c r="L28" s="66">
        <v>2240.6975715367757</v>
      </c>
      <c r="M28" s="66">
        <v>5844.4308004855584</v>
      </c>
    </row>
    <row r="29" spans="1:13" x14ac:dyDescent="0.2">
      <c r="A29" s="68">
        <v>2007</v>
      </c>
      <c r="B29" s="66">
        <v>15130.580591121216</v>
      </c>
      <c r="C29" s="66">
        <v>337.17171233696303</v>
      </c>
      <c r="D29" s="66">
        <v>2817.2176165803107</v>
      </c>
      <c r="E29" s="66">
        <v>36266.994818652849</v>
      </c>
      <c r="F29" s="66">
        <v>61386.551035060438</v>
      </c>
      <c r="G29" s="66">
        <v>115938.51577375177</v>
      </c>
      <c r="H29" s="66">
        <v>1742.4194088787842</v>
      </c>
      <c r="I29" s="66">
        <v>38.828287663036974</v>
      </c>
      <c r="J29" s="66">
        <v>798.78238341968915</v>
      </c>
      <c r="K29" s="66">
        <v>3188.0051813471505</v>
      </c>
      <c r="L29" s="66">
        <v>3742.4489649395719</v>
      </c>
      <c r="M29" s="66">
        <v>9510.4842262482325</v>
      </c>
    </row>
    <row r="30" spans="1:13" x14ac:dyDescent="0.2">
      <c r="A30" s="68">
        <v>2008</v>
      </c>
      <c r="B30" s="66">
        <v>17433.222308649656</v>
      </c>
      <c r="C30" s="66">
        <v>8.9405724953329173</v>
      </c>
      <c r="D30" s="66">
        <v>2540</v>
      </c>
      <c r="E30" s="66">
        <v>50514.571428571428</v>
      </c>
      <c r="F30" s="66">
        <v>63904.997822028621</v>
      </c>
      <c r="G30" s="66">
        <v>134401.73213174506</v>
      </c>
      <c r="H30" s="66">
        <v>2065.7776913503421</v>
      </c>
      <c r="I30" s="66">
        <v>1.0594275046670827</v>
      </c>
      <c r="J30" s="66">
        <v>1300</v>
      </c>
      <c r="K30" s="66">
        <v>4167.4285714285716</v>
      </c>
      <c r="L30" s="66">
        <v>11787.002177971375</v>
      </c>
      <c r="M30" s="66">
        <v>19321.267868254956</v>
      </c>
    </row>
    <row r="31" spans="1:13" x14ac:dyDescent="0.2">
      <c r="A31" s="68">
        <v>2009</v>
      </c>
      <c r="B31" s="66">
        <v>10979.986338797815</v>
      </c>
      <c r="C31" s="66">
        <v>172.33606557377047</v>
      </c>
      <c r="D31" s="66">
        <v>720.38539042821162</v>
      </c>
      <c r="E31" s="66">
        <v>47354.831234256933</v>
      </c>
      <c r="F31" s="66">
        <v>35983.670765027324</v>
      </c>
      <c r="G31" s="66">
        <v>95211.209794084047</v>
      </c>
      <c r="H31" s="66">
        <v>106.0136612021858</v>
      </c>
      <c r="I31" s="66">
        <v>1.663934426229531</v>
      </c>
      <c r="J31" s="66">
        <v>128.61460957178841</v>
      </c>
      <c r="K31" s="66">
        <v>353.16876574307304</v>
      </c>
      <c r="L31" s="66">
        <v>248.32923497267768</v>
      </c>
      <c r="M31" s="66">
        <v>837.7902059159544</v>
      </c>
    </row>
    <row r="32" spans="1:13" x14ac:dyDescent="0.2">
      <c r="A32" s="68">
        <v>2010</v>
      </c>
      <c r="B32" s="66">
        <v>19732.018702686655</v>
      </c>
      <c r="C32" s="66">
        <v>287.34540596704761</v>
      </c>
      <c r="D32" s="66">
        <v>1118.5929648241206</v>
      </c>
      <c r="E32" s="66">
        <v>57677.026653762856</v>
      </c>
      <c r="F32" s="66">
        <v>45823.842808371679</v>
      </c>
      <c r="G32" s="66">
        <v>124638.82653561236</v>
      </c>
      <c r="H32" s="66">
        <v>631.98129731334416</v>
      </c>
      <c r="I32" s="66">
        <v>9.6545940329523887</v>
      </c>
      <c r="J32" s="66">
        <v>281.4070351758794</v>
      </c>
      <c r="K32" s="66">
        <v>1008.9733462371487</v>
      </c>
      <c r="L32" s="66">
        <v>943.15719162832124</v>
      </c>
      <c r="M32" s="66">
        <v>2875.1734643876462</v>
      </c>
    </row>
    <row r="33" spans="1:13" x14ac:dyDescent="0.2">
      <c r="A33" s="68">
        <v>2011</v>
      </c>
      <c r="B33" s="66">
        <v>22259.490614217895</v>
      </c>
      <c r="C33" s="66">
        <v>480.0958192584668</v>
      </c>
      <c r="D33" s="66">
        <v>957.8947368421052</v>
      </c>
      <c r="E33" s="66">
        <v>53911.538622191765</v>
      </c>
      <c r="F33" s="66">
        <v>66113.379747116516</v>
      </c>
      <c r="G33" s="66">
        <v>143722.39953962676</v>
      </c>
      <c r="H33" s="66">
        <v>1762.2865530640254</v>
      </c>
      <c r="I33" s="66">
        <v>40.904180741533196</v>
      </c>
      <c r="J33" s="66">
        <v>342.10526315789474</v>
      </c>
      <c r="K33" s="66">
        <v>2361.6842105263158</v>
      </c>
      <c r="L33" s="66">
        <v>5691.2256138269549</v>
      </c>
      <c r="M33" s="66">
        <v>10198.205821316724</v>
      </c>
    </row>
    <row r="34" spans="1:13" x14ac:dyDescent="0.2">
      <c r="A34" s="68">
        <v>2012</v>
      </c>
      <c r="B34" s="66">
        <v>26992.604427889826</v>
      </c>
      <c r="C34" s="66">
        <v>5.379350704613846</v>
      </c>
      <c r="D34" s="66">
        <v>930</v>
      </c>
      <c r="E34" s="66">
        <v>64372.090177513368</v>
      </c>
      <c r="F34" s="66">
        <v>46563.689109009661</v>
      </c>
      <c r="G34" s="66">
        <v>138863.76306511747</v>
      </c>
      <c r="H34" s="66">
        <v>3114.305394596799</v>
      </c>
      <c r="I34" s="66">
        <v>0.62064929538615399</v>
      </c>
      <c r="J34" s="66">
        <v>520</v>
      </c>
      <c r="K34" s="66">
        <v>6735</v>
      </c>
      <c r="L34" s="66">
        <v>4172.2064020429207</v>
      </c>
      <c r="M34" s="66">
        <v>14542.132445935105</v>
      </c>
    </row>
    <row r="35" spans="1:13" x14ac:dyDescent="0.2">
      <c r="A35" s="68">
        <v>2013</v>
      </c>
      <c r="B35" s="66">
        <v>21190.70108164725</v>
      </c>
      <c r="C35" s="66">
        <v>0</v>
      </c>
      <c r="D35" s="66">
        <v>703.88601036269438</v>
      </c>
      <c r="E35" s="66">
        <v>57332.974352268131</v>
      </c>
      <c r="F35" s="66">
        <v>86775.325252480441</v>
      </c>
      <c r="G35" s="66">
        <v>166002.88669675853</v>
      </c>
      <c r="H35" s="66">
        <v>3982.0292292970512</v>
      </c>
      <c r="I35" s="66">
        <v>0</v>
      </c>
      <c r="J35" s="66">
        <v>596.11398963730574</v>
      </c>
      <c r="K35" s="66">
        <v>4729.2953367875652</v>
      </c>
      <c r="L35" s="66">
        <v>13368.229849079558</v>
      </c>
      <c r="M35" s="66">
        <v>22675.668404801479</v>
      </c>
    </row>
    <row r="36" spans="1:13" x14ac:dyDescent="0.2">
      <c r="A36" s="68">
        <v>2014</v>
      </c>
      <c r="B36" s="66">
        <v>17318.409142190911</v>
      </c>
      <c r="C36" s="66">
        <v>7.7556691187599229</v>
      </c>
      <c r="D36" s="66">
        <v>587.55587392550137</v>
      </c>
      <c r="E36" s="66">
        <v>48935.209769439272</v>
      </c>
      <c r="F36" s="66">
        <v>32306.317486627009</v>
      </c>
      <c r="G36" s="66">
        <v>99155.247941301466</v>
      </c>
      <c r="H36" s="66">
        <v>468.29226315491684</v>
      </c>
      <c r="I36" s="66">
        <v>0.24433088124007707</v>
      </c>
      <c r="J36" s="66">
        <v>321.44412607449857</v>
      </c>
      <c r="K36" s="66">
        <v>893.08882521489977</v>
      </c>
      <c r="L36" s="66">
        <v>919.20250560002626</v>
      </c>
      <c r="M36" s="66">
        <v>2602.272050925581</v>
      </c>
    </row>
    <row r="37" spans="1:13" x14ac:dyDescent="0.2">
      <c r="A37" s="68">
        <v>2015</v>
      </c>
      <c r="B37" s="66">
        <v>19676.412405537674</v>
      </c>
      <c r="C37" s="66">
        <v>48.615581276288125</v>
      </c>
      <c r="D37" s="66">
        <v>337.60960960960966</v>
      </c>
      <c r="E37" s="66">
        <v>81389.812596030679</v>
      </c>
      <c r="F37" s="66">
        <v>41851.94713464479</v>
      </c>
      <c r="G37" s="66">
        <v>143304.39732709902</v>
      </c>
      <c r="H37" s="66">
        <v>123.51073416737944</v>
      </c>
      <c r="I37" s="66">
        <v>0.38441872371187458</v>
      </c>
      <c r="J37" s="66">
        <v>260.39039039039039</v>
      </c>
      <c r="K37" s="66">
        <v>669.26426426426428</v>
      </c>
      <c r="L37" s="66">
        <v>201.88009832701397</v>
      </c>
      <c r="M37" s="66">
        <v>1255.4299058727599</v>
      </c>
    </row>
    <row r="38" spans="1:13" x14ac:dyDescent="0.2">
      <c r="A38" s="68">
        <v>2016</v>
      </c>
      <c r="B38" s="66">
        <v>33281.819535669376</v>
      </c>
      <c r="C38" s="66">
        <v>109.18766144477044</v>
      </c>
      <c r="D38" s="66">
        <v>1401.7422680412371</v>
      </c>
      <c r="E38" s="66">
        <v>98114.133833791406</v>
      </c>
      <c r="F38" s="66">
        <v>68030.889368409349</v>
      </c>
      <c r="G38" s="66">
        <v>200937.77266735613</v>
      </c>
      <c r="H38" s="66">
        <v>4028.6893879588165</v>
      </c>
      <c r="I38" s="66">
        <v>13.812338555229559</v>
      </c>
      <c r="J38" s="66">
        <v>275.25773195876286</v>
      </c>
      <c r="K38" s="66">
        <v>9069.3572425804123</v>
      </c>
      <c r="L38" s="66">
        <v>6843.1361631921109</v>
      </c>
      <c r="M38" s="66">
        <v>20230.252864245329</v>
      </c>
    </row>
    <row r="39" spans="1:13" x14ac:dyDescent="0.2">
      <c r="A39" s="68">
        <v>2017</v>
      </c>
      <c r="B39" s="66">
        <v>27552.321898657152</v>
      </c>
      <c r="C39" s="66">
        <v>0</v>
      </c>
      <c r="D39" s="66">
        <v>1421.1889168765742</v>
      </c>
      <c r="E39" s="66">
        <v>53854.620479410063</v>
      </c>
      <c r="F39" s="66">
        <v>68480.39172727082</v>
      </c>
      <c r="G39" s="66">
        <v>151308.52302221459</v>
      </c>
      <c r="H39" s="66">
        <v>2826.9216017816548</v>
      </c>
      <c r="I39" s="66">
        <v>0</v>
      </c>
      <c r="J39" s="66">
        <v>294.8110831234257</v>
      </c>
      <c r="K39" s="66">
        <v>5214.1360201511334</v>
      </c>
      <c r="L39" s="66">
        <v>6123.2950082253192</v>
      </c>
      <c r="M39" s="66">
        <v>14459.163713281534</v>
      </c>
    </row>
    <row r="40" spans="1:13" x14ac:dyDescent="0.2">
      <c r="A40" s="68">
        <v>2018</v>
      </c>
      <c r="B40" s="66">
        <v>17037.647075034027</v>
      </c>
      <c r="C40" s="66">
        <v>0</v>
      </c>
      <c r="D40" s="66">
        <v>926.70050761421328</v>
      </c>
      <c r="E40" s="66">
        <v>63164.755436146435</v>
      </c>
      <c r="F40" s="66">
        <v>25998.645467385752</v>
      </c>
      <c r="G40" s="66">
        <v>107127.74848618043</v>
      </c>
      <c r="H40" s="66">
        <v>924.01373247436959</v>
      </c>
      <c r="I40" s="66">
        <v>0</v>
      </c>
      <c r="J40" s="66">
        <v>377.29949238578678</v>
      </c>
      <c r="K40" s="66">
        <v>2375.5837563451778</v>
      </c>
      <c r="L40" s="66">
        <v>1515.7980037672485</v>
      </c>
      <c r="M40" s="66">
        <v>5192.6949849725825</v>
      </c>
    </row>
    <row r="41" spans="1:13" x14ac:dyDescent="0.2">
      <c r="A41" s="68">
        <v>2019</v>
      </c>
      <c r="B41" s="66">
        <v>21055.189733968349</v>
      </c>
      <c r="C41" s="66">
        <v>0</v>
      </c>
      <c r="D41" s="66">
        <v>868.55319148936178</v>
      </c>
      <c r="E41" s="66">
        <v>78407.195595371406</v>
      </c>
      <c r="F41" s="66">
        <v>66953.223169689474</v>
      </c>
      <c r="G41" s="66">
        <v>167284.16169051861</v>
      </c>
      <c r="H41" s="66">
        <v>425.52956427726122</v>
      </c>
      <c r="I41" s="66">
        <v>0</v>
      </c>
      <c r="J41" s="66">
        <v>597.44680851063833</v>
      </c>
      <c r="K41" s="66">
        <v>1798.0851063829787</v>
      </c>
      <c r="L41" s="66">
        <v>1272.6955507815378</v>
      </c>
      <c r="M41" s="66">
        <v>4093.7570299524159</v>
      </c>
    </row>
    <row r="42" spans="1:13" x14ac:dyDescent="0.2">
      <c r="A42" s="68">
        <v>2020</v>
      </c>
      <c r="B42" s="66">
        <v>11440.438837336591</v>
      </c>
      <c r="C42" s="66">
        <v>0</v>
      </c>
      <c r="D42" s="66">
        <v>1152.7758112094396</v>
      </c>
      <c r="E42" s="66">
        <v>98391.318667314117</v>
      </c>
      <c r="F42" s="66">
        <v>9195.9110454842394</v>
      </c>
      <c r="G42" s="66">
        <v>120180.4443613444</v>
      </c>
      <c r="H42" s="66">
        <v>339.27695213709336</v>
      </c>
      <c r="I42" s="66">
        <v>0</v>
      </c>
      <c r="J42" s="66">
        <v>236.22418879056048</v>
      </c>
      <c r="K42" s="66">
        <v>1116.9655432122011</v>
      </c>
      <c r="L42" s="66">
        <v>233.46355801815966</v>
      </c>
      <c r="M42" s="66">
        <v>1925.9302421580144</v>
      </c>
    </row>
    <row r="43" spans="1:13" x14ac:dyDescent="0.2">
      <c r="A43" s="70">
        <v>2021</v>
      </c>
      <c r="B43" s="71">
        <v>17567.854544505997</v>
      </c>
      <c r="C43" s="71">
        <v>0</v>
      </c>
      <c r="D43" s="71">
        <v>1839.6590330788804</v>
      </c>
      <c r="E43" s="71">
        <v>153788.97180340529</v>
      </c>
      <c r="F43" s="71">
        <v>36506.436061720226</v>
      </c>
      <c r="G43" s="71">
        <v>209702.92144271039</v>
      </c>
      <c r="H43" s="71">
        <v>917.33401548256404</v>
      </c>
      <c r="I43" s="71">
        <v>0</v>
      </c>
      <c r="J43" s="71">
        <v>442.34096692111962</v>
      </c>
      <c r="K43" s="71">
        <v>7558.8396366061288</v>
      </c>
      <c r="L43" s="71">
        <v>1839.3267422442329</v>
      </c>
      <c r="M43" s="71">
        <v>10757.841361254046</v>
      </c>
    </row>
    <row r="44" spans="1:13" x14ac:dyDescent="0.2">
      <c r="A44" s="68" t="s">
        <v>27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</row>
    <row r="45" spans="1:13" x14ac:dyDescent="0.2">
      <c r="A45" s="80" t="s">
        <v>163</v>
      </c>
      <c r="B45" s="66">
        <v>23709.0623925656</v>
      </c>
      <c r="C45" s="66">
        <v>123.91524944893601</v>
      </c>
      <c r="D45" s="66">
        <v>1311.2369510589683</v>
      </c>
      <c r="E45" s="66">
        <v>63710.13698898787</v>
      </c>
      <c r="F45" s="66">
        <v>74660.860595842605</v>
      </c>
      <c r="G45" s="66">
        <v>163515.21217790403</v>
      </c>
      <c r="H45" s="66">
        <v>1159.5487676289504</v>
      </c>
      <c r="I45" s="66">
        <v>5.3155197818332534</v>
      </c>
      <c r="J45" s="66">
        <v>341.57074124872389</v>
      </c>
      <c r="K45" s="66">
        <v>2249.6749277406411</v>
      </c>
      <c r="L45" s="66">
        <v>3267.007737909852</v>
      </c>
      <c r="M45" s="66">
        <v>7023.117694309999</v>
      </c>
    </row>
    <row r="46" spans="1:13" x14ac:dyDescent="0.2">
      <c r="A46" s="81" t="s">
        <v>28</v>
      </c>
      <c r="B46" s="71">
        <v>21780.503475214908</v>
      </c>
      <c r="C46" s="71">
        <v>65.103408180289904</v>
      </c>
      <c r="D46" s="71">
        <v>928.79069259707353</v>
      </c>
      <c r="E46" s="71">
        <v>69787.364952947668</v>
      </c>
      <c r="F46" s="71">
        <v>51226.971950811807</v>
      </c>
      <c r="G46" s="71">
        <v>143788.73447975173</v>
      </c>
      <c r="H46" s="71">
        <v>1799.4855412909369</v>
      </c>
      <c r="I46" s="71">
        <v>5.5965918197100857</v>
      </c>
      <c r="J46" s="71">
        <v>382.10930740292645</v>
      </c>
      <c r="K46" s="71">
        <v>3496.2460305464947</v>
      </c>
      <c r="L46" s="71">
        <v>4034.1132752860844</v>
      </c>
      <c r="M46" s="71">
        <v>9717.5507463461527</v>
      </c>
    </row>
  </sheetData>
  <mergeCells count="4">
    <mergeCell ref="B3:G3"/>
    <mergeCell ref="H3:M3"/>
    <mergeCell ref="B4:C4"/>
    <mergeCell ref="H4:I4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0"/>
  <sheetViews>
    <sheetView workbookViewId="0">
      <selection sqref="A1:G50"/>
    </sheetView>
  </sheetViews>
  <sheetFormatPr baseColWidth="10" defaultColWidth="8.83203125" defaultRowHeight="15" x14ac:dyDescent="0.2"/>
  <sheetData>
    <row r="1" spans="1:7" x14ac:dyDescent="0.2">
      <c r="A1" s="102" t="s">
        <v>208</v>
      </c>
      <c r="B1" s="55"/>
      <c r="C1" s="55"/>
      <c r="D1" s="60"/>
      <c r="E1" s="60"/>
      <c r="F1" s="60"/>
      <c r="G1" s="60"/>
    </row>
    <row r="2" spans="1:7" x14ac:dyDescent="0.2">
      <c r="A2" s="74" t="s">
        <v>209</v>
      </c>
      <c r="B2" s="60"/>
      <c r="C2" s="60"/>
      <c r="D2" s="100"/>
      <c r="E2" s="100"/>
      <c r="F2" s="60"/>
      <c r="G2" s="60"/>
    </row>
    <row r="3" spans="1:7" x14ac:dyDescent="0.2">
      <c r="A3" s="76"/>
      <c r="B3" s="103" t="s">
        <v>210</v>
      </c>
      <c r="C3" s="103" t="s">
        <v>173</v>
      </c>
      <c r="D3" s="63"/>
      <c r="E3" s="63"/>
      <c r="F3" s="63"/>
      <c r="G3" s="63"/>
    </row>
    <row r="4" spans="1:7" x14ac:dyDescent="0.2">
      <c r="A4" s="76"/>
      <c r="B4" s="63" t="s">
        <v>211</v>
      </c>
      <c r="C4" s="63" t="s">
        <v>66</v>
      </c>
      <c r="D4" s="63"/>
      <c r="E4" s="63"/>
      <c r="F4" s="63"/>
      <c r="G4" s="63"/>
    </row>
    <row r="5" spans="1:7" x14ac:dyDescent="0.2">
      <c r="A5" s="74" t="s">
        <v>12</v>
      </c>
      <c r="B5" s="64" t="s">
        <v>113</v>
      </c>
      <c r="C5" s="64" t="s">
        <v>113</v>
      </c>
      <c r="D5" s="60"/>
      <c r="E5" s="60"/>
      <c r="F5" s="62"/>
      <c r="G5" s="60"/>
    </row>
    <row r="6" spans="1:7" x14ac:dyDescent="0.2">
      <c r="A6" s="104">
        <v>1980</v>
      </c>
      <c r="B6" s="105">
        <v>1658</v>
      </c>
      <c r="C6" s="105"/>
      <c r="D6" s="60"/>
      <c r="E6" s="60"/>
      <c r="F6" s="62"/>
      <c r="G6" s="60"/>
    </row>
    <row r="7" spans="1:7" x14ac:dyDescent="0.2">
      <c r="A7" s="104">
        <v>1981</v>
      </c>
      <c r="B7" s="105">
        <v>2299</v>
      </c>
      <c r="C7" s="105"/>
      <c r="D7" s="60"/>
      <c r="E7" s="62"/>
      <c r="F7" s="62"/>
      <c r="G7" s="60"/>
    </row>
    <row r="8" spans="1:7" x14ac:dyDescent="0.2">
      <c r="A8" s="65">
        <v>1982</v>
      </c>
      <c r="B8" s="105"/>
      <c r="C8" s="105"/>
      <c r="D8" s="60"/>
      <c r="E8" s="62"/>
      <c r="F8" s="60"/>
      <c r="G8" s="60"/>
    </row>
    <row r="9" spans="1:7" x14ac:dyDescent="0.2">
      <c r="A9" s="65">
        <v>1983</v>
      </c>
      <c r="B9" s="105"/>
      <c r="C9" s="105"/>
      <c r="D9" s="60"/>
      <c r="E9" s="62"/>
      <c r="F9" s="60"/>
      <c r="G9" s="60"/>
    </row>
    <row r="10" spans="1:7" x14ac:dyDescent="0.2">
      <c r="A10" s="65">
        <v>1984</v>
      </c>
      <c r="B10" s="105"/>
      <c r="C10" s="105"/>
      <c r="D10" s="60"/>
      <c r="E10" s="62"/>
      <c r="F10" s="60"/>
      <c r="G10" s="62"/>
    </row>
    <row r="11" spans="1:7" x14ac:dyDescent="0.2">
      <c r="A11" s="65">
        <v>1985</v>
      </c>
      <c r="B11" s="105"/>
      <c r="C11" s="105"/>
      <c r="D11" s="60"/>
      <c r="E11" s="62"/>
      <c r="F11" s="60"/>
      <c r="G11" s="62"/>
    </row>
    <row r="12" spans="1:7" x14ac:dyDescent="0.2">
      <c r="A12" s="65">
        <v>1986</v>
      </c>
      <c r="B12" s="105"/>
      <c r="C12" s="105"/>
      <c r="D12" s="60"/>
      <c r="E12" s="62"/>
      <c r="F12" s="60"/>
      <c r="G12" s="106"/>
    </row>
    <row r="13" spans="1:7" x14ac:dyDescent="0.2">
      <c r="A13" s="65">
        <v>1987</v>
      </c>
      <c r="B13" s="105"/>
      <c r="C13" s="105"/>
      <c r="D13" s="60"/>
      <c r="E13" s="62"/>
      <c r="F13" s="60"/>
      <c r="G13" s="106"/>
    </row>
    <row r="14" spans="1:7" x14ac:dyDescent="0.2">
      <c r="A14" s="65">
        <v>1988</v>
      </c>
      <c r="B14" s="105"/>
      <c r="C14" s="107">
        <v>138</v>
      </c>
      <c r="D14" s="60"/>
      <c r="E14" s="62"/>
      <c r="F14" s="60"/>
      <c r="G14" s="106"/>
    </row>
    <row r="15" spans="1:7" x14ac:dyDescent="0.2">
      <c r="A15" s="65">
        <v>1989</v>
      </c>
      <c r="B15" s="105"/>
      <c r="C15" s="105"/>
      <c r="D15" s="60"/>
      <c r="E15" s="62"/>
      <c r="F15" s="60"/>
      <c r="G15" s="106"/>
    </row>
    <row r="16" spans="1:7" x14ac:dyDescent="0.2">
      <c r="A16" s="65">
        <v>1990</v>
      </c>
      <c r="B16" s="105"/>
      <c r="C16" s="105">
        <v>2515</v>
      </c>
      <c r="D16" s="60"/>
      <c r="E16" s="62"/>
      <c r="F16" s="60"/>
      <c r="G16" s="106"/>
    </row>
    <row r="17" spans="1:7" x14ac:dyDescent="0.2">
      <c r="A17" s="65">
        <v>1991</v>
      </c>
      <c r="B17" s="105"/>
      <c r="C17" s="105"/>
      <c r="D17" s="60"/>
      <c r="E17" s="108"/>
      <c r="F17" s="60"/>
      <c r="G17" s="106"/>
    </row>
    <row r="18" spans="1:7" x14ac:dyDescent="0.2">
      <c r="A18" s="65">
        <v>1992</v>
      </c>
      <c r="B18" s="107">
        <v>1457</v>
      </c>
      <c r="C18" s="107">
        <v>297</v>
      </c>
      <c r="D18" s="60"/>
      <c r="E18" s="108"/>
      <c r="F18" s="60"/>
      <c r="G18" s="106"/>
    </row>
    <row r="19" spans="1:7" x14ac:dyDescent="0.2">
      <c r="A19" s="65">
        <v>1993</v>
      </c>
      <c r="B19" s="107">
        <v>6312</v>
      </c>
      <c r="C19" s="105">
        <v>2463</v>
      </c>
      <c r="D19" s="60"/>
      <c r="E19" s="108"/>
      <c r="F19" s="60"/>
      <c r="G19" s="106"/>
    </row>
    <row r="20" spans="1:7" x14ac:dyDescent="0.2">
      <c r="A20" s="65">
        <v>1994</v>
      </c>
      <c r="B20" s="105">
        <v>5427</v>
      </c>
      <c r="C20" s="105">
        <v>960</v>
      </c>
      <c r="D20" s="60"/>
      <c r="E20" s="108"/>
      <c r="F20" s="60"/>
      <c r="G20" s="106"/>
    </row>
    <row r="21" spans="1:7" x14ac:dyDescent="0.2">
      <c r="A21" s="65">
        <v>1995</v>
      </c>
      <c r="B21" s="105">
        <v>3310</v>
      </c>
      <c r="C21" s="105">
        <v>3711</v>
      </c>
      <c r="D21" s="60"/>
      <c r="E21" s="108"/>
      <c r="F21" s="60"/>
      <c r="G21" s="106"/>
    </row>
    <row r="22" spans="1:7" x14ac:dyDescent="0.2">
      <c r="A22" s="65">
        <v>1996</v>
      </c>
      <c r="B22" s="105">
        <v>4243</v>
      </c>
      <c r="C22" s="105">
        <v>2538</v>
      </c>
      <c r="D22" s="60"/>
      <c r="E22" s="108"/>
      <c r="F22" s="60"/>
      <c r="G22" s="106"/>
    </row>
    <row r="23" spans="1:7" x14ac:dyDescent="0.2">
      <c r="A23" s="65">
        <v>1997</v>
      </c>
      <c r="B23" s="105">
        <v>5746</v>
      </c>
      <c r="C23" s="105">
        <v>1857</v>
      </c>
      <c r="D23" s="60"/>
      <c r="E23" s="108"/>
      <c r="F23" s="60"/>
      <c r="G23" s="106"/>
    </row>
    <row r="24" spans="1:7" x14ac:dyDescent="0.2">
      <c r="A24" s="65">
        <v>1998</v>
      </c>
      <c r="B24" s="105">
        <v>1934</v>
      </c>
      <c r="C24" s="105">
        <v>345</v>
      </c>
      <c r="D24" s="60"/>
      <c r="E24" s="108"/>
      <c r="F24" s="60"/>
      <c r="G24" s="106"/>
    </row>
    <row r="25" spans="1:7" x14ac:dyDescent="0.2">
      <c r="A25" s="65">
        <v>1999</v>
      </c>
      <c r="B25" s="105">
        <v>10042</v>
      </c>
      <c r="C25" s="105"/>
      <c r="D25" s="60"/>
      <c r="E25" s="108"/>
      <c r="F25" s="60"/>
      <c r="G25" s="106"/>
    </row>
    <row r="26" spans="1:7" x14ac:dyDescent="0.2">
      <c r="A26" s="65">
        <v>2000</v>
      </c>
      <c r="B26" s="105">
        <v>4096</v>
      </c>
      <c r="C26" s="105"/>
      <c r="D26" s="60"/>
      <c r="E26" s="108"/>
      <c r="F26" s="60"/>
      <c r="G26" s="106"/>
    </row>
    <row r="27" spans="1:7" x14ac:dyDescent="0.2">
      <c r="A27" s="65">
        <v>2001</v>
      </c>
      <c r="B27" s="105">
        <v>1663</v>
      </c>
      <c r="C27" s="105">
        <v>935</v>
      </c>
      <c r="D27" s="60"/>
      <c r="E27" s="108"/>
      <c r="F27" s="60"/>
      <c r="G27" s="106"/>
    </row>
    <row r="28" spans="1:7" x14ac:dyDescent="0.2">
      <c r="A28" s="65">
        <v>2002</v>
      </c>
      <c r="B28" s="105">
        <v>7697</v>
      </c>
      <c r="C28" s="105"/>
      <c r="D28" s="60"/>
      <c r="E28" s="108"/>
      <c r="F28" s="60"/>
      <c r="G28" s="106"/>
    </row>
    <row r="29" spans="1:7" x14ac:dyDescent="0.2">
      <c r="A29" s="68">
        <v>2003</v>
      </c>
      <c r="B29" s="105">
        <v>7769</v>
      </c>
      <c r="C29" s="105"/>
      <c r="D29" s="60"/>
      <c r="E29" s="108"/>
      <c r="F29" s="60"/>
      <c r="G29" s="106"/>
    </row>
    <row r="30" spans="1:7" x14ac:dyDescent="0.2">
      <c r="A30" s="68">
        <v>2004</v>
      </c>
      <c r="B30" s="105">
        <v>1578</v>
      </c>
      <c r="C30" s="105"/>
      <c r="D30" s="60"/>
      <c r="E30" s="60"/>
      <c r="F30" s="60"/>
      <c r="G30" s="106"/>
    </row>
    <row r="31" spans="1:7" x14ac:dyDescent="0.2">
      <c r="A31" s="68">
        <v>2005</v>
      </c>
      <c r="B31" s="105">
        <v>6004</v>
      </c>
      <c r="C31" s="105"/>
      <c r="D31" s="60"/>
      <c r="E31" s="60"/>
      <c r="F31" s="60"/>
      <c r="G31" s="106"/>
    </row>
    <row r="32" spans="1:7" x14ac:dyDescent="0.2">
      <c r="A32" s="68">
        <v>2006</v>
      </c>
      <c r="B32" s="105">
        <v>1015</v>
      </c>
      <c r="C32" s="105"/>
      <c r="D32" s="60"/>
      <c r="E32" s="60"/>
      <c r="F32" s="60"/>
      <c r="G32" s="106"/>
    </row>
    <row r="33" spans="1:7" x14ac:dyDescent="0.2">
      <c r="A33" s="68">
        <v>2007</v>
      </c>
      <c r="B33" s="105">
        <v>204</v>
      </c>
      <c r="C33" s="105"/>
      <c r="D33" s="60"/>
      <c r="E33" s="60"/>
      <c r="F33" s="60"/>
      <c r="G33" s="106"/>
    </row>
    <row r="34" spans="1:7" x14ac:dyDescent="0.2">
      <c r="A34" s="68">
        <v>2008</v>
      </c>
      <c r="B34" s="105">
        <v>1547</v>
      </c>
      <c r="C34" s="105"/>
      <c r="D34" s="60"/>
      <c r="E34" s="60"/>
      <c r="F34" s="60"/>
      <c r="G34" s="106"/>
    </row>
    <row r="35" spans="1:7" x14ac:dyDescent="0.2">
      <c r="A35" s="68">
        <v>2009</v>
      </c>
      <c r="B35" s="105">
        <v>1442</v>
      </c>
      <c r="C35" s="105"/>
      <c r="D35" s="60"/>
      <c r="E35" s="60"/>
      <c r="F35" s="60"/>
      <c r="G35" s="106"/>
    </row>
    <row r="36" spans="1:7" x14ac:dyDescent="0.2">
      <c r="A36" s="68">
        <v>2010</v>
      </c>
      <c r="B36" s="105">
        <v>1626</v>
      </c>
      <c r="C36" s="105"/>
      <c r="D36" s="60"/>
      <c r="E36" s="60"/>
      <c r="F36" s="60"/>
      <c r="G36" s="106"/>
    </row>
    <row r="37" spans="1:7" x14ac:dyDescent="0.2">
      <c r="A37" s="68">
        <v>2011</v>
      </c>
      <c r="B37" s="105">
        <v>811</v>
      </c>
      <c r="C37" s="105"/>
      <c r="D37" s="60"/>
      <c r="E37" s="69"/>
      <c r="F37" s="69"/>
      <c r="G37" s="62"/>
    </row>
    <row r="38" spans="1:7" x14ac:dyDescent="0.2">
      <c r="A38" s="68">
        <v>2012</v>
      </c>
      <c r="B38" s="105">
        <v>182</v>
      </c>
      <c r="C38" s="105"/>
      <c r="D38" s="60"/>
      <c r="E38" s="69"/>
      <c r="F38" s="69"/>
      <c r="G38" s="62"/>
    </row>
    <row r="39" spans="1:7" x14ac:dyDescent="0.2">
      <c r="A39" s="68">
        <v>2013</v>
      </c>
      <c r="B39" s="105">
        <v>1195</v>
      </c>
      <c r="C39" s="105"/>
      <c r="D39" s="60"/>
      <c r="E39" s="69"/>
      <c r="F39" s="69"/>
      <c r="G39" s="62"/>
    </row>
    <row r="40" spans="1:7" x14ac:dyDescent="0.2">
      <c r="A40" s="68">
        <v>2014</v>
      </c>
      <c r="B40" s="105">
        <v>208</v>
      </c>
      <c r="C40" s="105"/>
      <c r="D40" s="60"/>
      <c r="E40" s="69"/>
      <c r="F40" s="69"/>
      <c r="G40" s="62"/>
    </row>
    <row r="41" spans="1:7" x14ac:dyDescent="0.2">
      <c r="A41" s="68">
        <v>2015</v>
      </c>
      <c r="B41" s="105">
        <v>341</v>
      </c>
      <c r="C41" s="105"/>
      <c r="D41" s="60"/>
      <c r="E41" s="69"/>
      <c r="F41" s="69"/>
      <c r="G41" s="62"/>
    </row>
    <row r="42" spans="1:7" x14ac:dyDescent="0.2">
      <c r="A42" s="68">
        <v>2016</v>
      </c>
      <c r="B42" s="105">
        <v>1476</v>
      </c>
      <c r="C42" s="105"/>
      <c r="D42" s="60"/>
      <c r="E42" s="69"/>
      <c r="F42" s="69"/>
      <c r="G42" s="62"/>
    </row>
    <row r="43" spans="1:7" x14ac:dyDescent="0.2">
      <c r="A43" s="68">
        <v>2017</v>
      </c>
      <c r="B43" s="105">
        <v>299</v>
      </c>
      <c r="C43" s="105"/>
      <c r="D43" s="60"/>
      <c r="E43" s="60"/>
      <c r="F43" s="60"/>
      <c r="G43" s="62"/>
    </row>
    <row r="44" spans="1:7" x14ac:dyDescent="0.2">
      <c r="A44" s="68">
        <v>2018</v>
      </c>
      <c r="B44" s="105">
        <v>13</v>
      </c>
      <c r="C44" s="105"/>
      <c r="D44" s="60"/>
      <c r="E44" s="60"/>
      <c r="F44" s="60"/>
      <c r="G44" s="62"/>
    </row>
    <row r="45" spans="1:7" x14ac:dyDescent="0.2">
      <c r="A45" s="68">
        <v>2019</v>
      </c>
      <c r="B45" s="105">
        <v>605</v>
      </c>
      <c r="C45" s="105"/>
      <c r="D45" s="60"/>
      <c r="E45" s="60"/>
      <c r="F45" s="60"/>
      <c r="G45" s="62"/>
    </row>
    <row r="46" spans="1:7" x14ac:dyDescent="0.2">
      <c r="A46" s="68">
        <v>2020</v>
      </c>
      <c r="B46" s="105">
        <v>4131</v>
      </c>
      <c r="C46" s="105"/>
      <c r="D46" s="60"/>
      <c r="E46" s="60"/>
      <c r="F46" s="60"/>
      <c r="G46" s="62"/>
    </row>
    <row r="47" spans="1:7" x14ac:dyDescent="0.2">
      <c r="A47" s="70">
        <v>2021</v>
      </c>
      <c r="B47" s="109">
        <v>26</v>
      </c>
      <c r="C47" s="109"/>
      <c r="D47" s="60"/>
      <c r="E47" s="60"/>
      <c r="F47" s="60"/>
      <c r="G47" s="62"/>
    </row>
    <row r="48" spans="1:7" x14ac:dyDescent="0.2">
      <c r="A48" s="68" t="s">
        <v>27</v>
      </c>
      <c r="B48" s="105"/>
      <c r="C48" s="105"/>
      <c r="D48" s="60"/>
      <c r="E48" s="60"/>
      <c r="F48" s="60"/>
      <c r="G48" s="62"/>
    </row>
    <row r="49" spans="1:7" x14ac:dyDescent="0.2">
      <c r="A49" s="80" t="s">
        <v>212</v>
      </c>
      <c r="B49" s="110">
        <v>2746.6333333333332</v>
      </c>
      <c r="C49" s="110"/>
      <c r="D49" s="60"/>
      <c r="E49" s="62"/>
      <c r="F49" s="60"/>
      <c r="G49" s="62"/>
    </row>
    <row r="50" spans="1:7" x14ac:dyDescent="0.2">
      <c r="A50" s="111" t="s">
        <v>28</v>
      </c>
      <c r="B50" s="112">
        <v>926.1</v>
      </c>
      <c r="C50" s="112"/>
      <c r="D50" s="60"/>
      <c r="E50" s="60"/>
      <c r="F50" s="60"/>
      <c r="G50" s="88"/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3F9B-B491-4923-8A3B-F8A932BD0E2B}">
  <dimension ref="A1:N45"/>
  <sheetViews>
    <sheetView workbookViewId="0">
      <selection activeCell="N32" sqref="N32"/>
    </sheetView>
  </sheetViews>
  <sheetFormatPr baseColWidth="10" defaultColWidth="8.83203125" defaultRowHeight="15" x14ac:dyDescent="0.2"/>
  <sheetData>
    <row r="1" spans="1:14" x14ac:dyDescent="0.2">
      <c r="A1" t="s">
        <v>314</v>
      </c>
    </row>
    <row r="2" spans="1:14" x14ac:dyDescent="0.2">
      <c r="A2" t="s">
        <v>315</v>
      </c>
    </row>
    <row r="3" spans="1:14" x14ac:dyDescent="0.2">
      <c r="A3" t="s">
        <v>316</v>
      </c>
    </row>
    <row r="5" spans="1:14" x14ac:dyDescent="0.2">
      <c r="B5" t="s">
        <v>317</v>
      </c>
      <c r="I5" t="s">
        <v>318</v>
      </c>
    </row>
    <row r="6" spans="1:14" x14ac:dyDescent="0.2">
      <c r="B6" t="s">
        <v>16</v>
      </c>
      <c r="C6" t="s">
        <v>319</v>
      </c>
      <c r="D6" t="s">
        <v>320</v>
      </c>
      <c r="F6" t="s">
        <v>321</v>
      </c>
      <c r="G6" t="s">
        <v>4</v>
      </c>
      <c r="I6" t="s">
        <v>5</v>
      </c>
      <c r="K6" t="s">
        <v>85</v>
      </c>
      <c r="L6" t="s">
        <v>40</v>
      </c>
      <c r="N6" s="184" t="s">
        <v>341</v>
      </c>
    </row>
    <row r="7" spans="1:14" x14ac:dyDescent="0.2">
      <c r="A7" s="167" t="s">
        <v>12</v>
      </c>
      <c r="B7" s="167" t="s">
        <v>160</v>
      </c>
      <c r="C7" s="167" t="s">
        <v>96</v>
      </c>
      <c r="D7" s="167" t="s">
        <v>156</v>
      </c>
      <c r="E7" s="167" t="s">
        <v>322</v>
      </c>
      <c r="F7" s="167" t="s">
        <v>160</v>
      </c>
      <c r="G7" s="167" t="s">
        <v>85</v>
      </c>
      <c r="H7" s="167" t="s">
        <v>323</v>
      </c>
      <c r="I7" s="167" t="s">
        <v>85</v>
      </c>
      <c r="J7" s="167" t="s">
        <v>16</v>
      </c>
      <c r="K7" s="167" t="s">
        <v>201</v>
      </c>
      <c r="L7" s="167" t="s">
        <v>16</v>
      </c>
    </row>
    <row r="8" spans="1:14" x14ac:dyDescent="0.2">
      <c r="A8">
        <v>1987</v>
      </c>
      <c r="B8">
        <v>43750</v>
      </c>
      <c r="C8">
        <v>264</v>
      </c>
      <c r="D8" t="s">
        <v>324</v>
      </c>
      <c r="E8">
        <v>1.4165942857142857</v>
      </c>
      <c r="F8">
        <v>61976</v>
      </c>
      <c r="G8">
        <v>6519</v>
      </c>
      <c r="H8">
        <v>55457</v>
      </c>
    </row>
    <row r="9" spans="1:14" x14ac:dyDescent="0.2">
      <c r="A9">
        <v>1988</v>
      </c>
      <c r="B9">
        <v>43093</v>
      </c>
      <c r="C9">
        <v>262</v>
      </c>
      <c r="E9">
        <v>1</v>
      </c>
      <c r="F9">
        <v>43093</v>
      </c>
      <c r="G9">
        <v>3643</v>
      </c>
      <c r="H9">
        <v>39450</v>
      </c>
    </row>
    <row r="10" spans="1:14" x14ac:dyDescent="0.2">
      <c r="A10">
        <v>1989</v>
      </c>
      <c r="B10">
        <v>60841</v>
      </c>
      <c r="C10">
        <v>275</v>
      </c>
      <c r="E10">
        <v>1</v>
      </c>
      <c r="F10">
        <v>60841</v>
      </c>
      <c r="G10">
        <v>4033</v>
      </c>
      <c r="H10">
        <v>56808</v>
      </c>
    </row>
    <row r="11" spans="1:14" x14ac:dyDescent="0.2">
      <c r="A11">
        <v>1990</v>
      </c>
      <c r="B11">
        <v>75881</v>
      </c>
      <c r="E11">
        <v>1</v>
      </c>
      <c r="F11">
        <v>75881</v>
      </c>
      <c r="G11">
        <v>3685</v>
      </c>
      <c r="H11">
        <v>72196</v>
      </c>
    </row>
    <row r="12" spans="1:14" x14ac:dyDescent="0.2">
      <c r="A12">
        <v>1991</v>
      </c>
      <c r="B12">
        <v>132923</v>
      </c>
      <c r="E12">
        <v>1</v>
      </c>
      <c r="F12">
        <v>132923</v>
      </c>
      <c r="G12">
        <v>5439</v>
      </c>
      <c r="H12">
        <v>127484</v>
      </c>
    </row>
    <row r="13" spans="1:14" x14ac:dyDescent="0.2">
      <c r="A13">
        <v>1992</v>
      </c>
      <c r="B13">
        <v>49928.351328628007</v>
      </c>
      <c r="C13">
        <v>249</v>
      </c>
      <c r="D13" t="s">
        <v>325</v>
      </c>
      <c r="E13">
        <v>1.7879621021816958</v>
      </c>
      <c r="F13">
        <v>89270</v>
      </c>
      <c r="G13">
        <v>5541</v>
      </c>
      <c r="H13">
        <v>83729</v>
      </c>
      <c r="I13">
        <v>74745</v>
      </c>
      <c r="J13">
        <v>164015</v>
      </c>
      <c r="K13">
        <v>0.48950400877968481</v>
      </c>
      <c r="L13">
        <v>212798</v>
      </c>
      <c r="N13">
        <f>(G13)/J13</f>
        <v>3.3783495412004996E-2</v>
      </c>
    </row>
    <row r="14" spans="1:14" x14ac:dyDescent="0.2">
      <c r="A14">
        <v>1993</v>
      </c>
      <c r="B14">
        <v>67447.572759999995</v>
      </c>
      <c r="C14">
        <v>255</v>
      </c>
      <c r="D14" t="s">
        <v>325</v>
      </c>
      <c r="E14">
        <v>1.8379312246135751</v>
      </c>
      <c r="F14">
        <v>123964</v>
      </c>
      <c r="G14">
        <v>4634</v>
      </c>
      <c r="H14">
        <v>119330</v>
      </c>
      <c r="I14">
        <v>35703</v>
      </c>
      <c r="J14">
        <v>159667</v>
      </c>
      <c r="K14">
        <v>0.2526320404341536</v>
      </c>
      <c r="L14">
        <v>249320</v>
      </c>
      <c r="N14">
        <f t="shared" ref="N14:N42" si="0">(G14)/J14</f>
        <v>2.9022903918780964E-2</v>
      </c>
    </row>
    <row r="15" spans="1:14" x14ac:dyDescent="0.2">
      <c r="A15">
        <v>1994</v>
      </c>
      <c r="B15">
        <v>98643</v>
      </c>
      <c r="C15">
        <v>268</v>
      </c>
      <c r="D15" t="s">
        <v>325</v>
      </c>
      <c r="E15">
        <v>1.1256348651196739</v>
      </c>
      <c r="F15">
        <v>111036</v>
      </c>
      <c r="G15">
        <v>14693</v>
      </c>
      <c r="H15">
        <v>96343</v>
      </c>
      <c r="I15">
        <v>101292</v>
      </c>
      <c r="J15">
        <v>212328</v>
      </c>
      <c r="K15">
        <v>0.54625390904638105</v>
      </c>
      <c r="L15">
        <v>339736</v>
      </c>
      <c r="N15">
        <f t="shared" si="0"/>
        <v>6.919954033382314E-2</v>
      </c>
    </row>
    <row r="16" spans="1:14" x14ac:dyDescent="0.2">
      <c r="A16">
        <v>1995</v>
      </c>
      <c r="B16">
        <v>61738</v>
      </c>
      <c r="C16">
        <v>274</v>
      </c>
      <c r="D16" t="s">
        <v>325</v>
      </c>
      <c r="E16">
        <v>1.1248825682723769</v>
      </c>
      <c r="F16">
        <v>69448</v>
      </c>
      <c r="G16">
        <v>13738</v>
      </c>
      <c r="H16">
        <v>55710</v>
      </c>
      <c r="I16">
        <v>59240</v>
      </c>
      <c r="J16">
        <v>128688</v>
      </c>
      <c r="K16">
        <v>0.56709250279746359</v>
      </c>
      <c r="L16">
        <v>181116</v>
      </c>
      <c r="N16">
        <f t="shared" si="0"/>
        <v>0.10675432052716648</v>
      </c>
    </row>
    <row r="17" spans="1:14" x14ac:dyDescent="0.2">
      <c r="A17">
        <v>1996</v>
      </c>
      <c r="B17">
        <v>44171.743000000002</v>
      </c>
      <c r="C17">
        <v>272</v>
      </c>
      <c r="D17" t="s">
        <v>325</v>
      </c>
      <c r="E17">
        <v>1.124859392575928</v>
      </c>
      <c r="F17">
        <v>49687.000000000007</v>
      </c>
      <c r="G17">
        <v>5052</v>
      </c>
      <c r="H17">
        <v>44635.000000000007</v>
      </c>
      <c r="I17">
        <v>17019</v>
      </c>
      <c r="J17">
        <v>66706</v>
      </c>
      <c r="K17">
        <v>0.33086978682577267</v>
      </c>
      <c r="L17">
        <v>94283</v>
      </c>
      <c r="N17">
        <f t="shared" si="0"/>
        <v>7.5735316163463559E-2</v>
      </c>
    </row>
    <row r="18" spans="1:14" x14ac:dyDescent="0.2">
      <c r="A18">
        <v>1997</v>
      </c>
      <c r="B18">
        <v>35035</v>
      </c>
      <c r="C18">
        <v>271</v>
      </c>
      <c r="D18" t="s">
        <v>325</v>
      </c>
      <c r="E18">
        <v>1</v>
      </c>
      <c r="F18">
        <v>35035</v>
      </c>
      <c r="G18">
        <v>2690</v>
      </c>
      <c r="H18">
        <v>32345</v>
      </c>
      <c r="I18">
        <v>6479</v>
      </c>
      <c r="J18">
        <v>41514</v>
      </c>
      <c r="K18">
        <v>0.22086525027701498</v>
      </c>
      <c r="L18">
        <v>50886</v>
      </c>
      <c r="N18">
        <f t="shared" si="0"/>
        <v>6.479741773859421E-2</v>
      </c>
    </row>
    <row r="19" spans="1:14" x14ac:dyDescent="0.2">
      <c r="A19">
        <v>1998</v>
      </c>
      <c r="B19">
        <v>49290</v>
      </c>
      <c r="C19">
        <v>270</v>
      </c>
      <c r="D19" t="s">
        <v>325</v>
      </c>
      <c r="E19">
        <v>1.3485899776831001</v>
      </c>
      <c r="F19">
        <v>66472</v>
      </c>
      <c r="G19">
        <v>5090</v>
      </c>
      <c r="H19">
        <v>61382</v>
      </c>
      <c r="I19">
        <v>17042</v>
      </c>
      <c r="J19">
        <v>83514</v>
      </c>
      <c r="K19">
        <v>0.26500945949182175</v>
      </c>
      <c r="L19">
        <v>119925</v>
      </c>
      <c r="N19">
        <f t="shared" si="0"/>
        <v>6.0947865028617959E-2</v>
      </c>
    </row>
    <row r="20" spans="1:14" x14ac:dyDescent="0.2">
      <c r="A20">
        <v>1999</v>
      </c>
      <c r="B20">
        <v>59052</v>
      </c>
      <c r="C20">
        <v>277</v>
      </c>
      <c r="D20" t="s">
        <v>326</v>
      </c>
      <c r="E20">
        <v>1.1234674524148209</v>
      </c>
      <c r="F20">
        <v>66343</v>
      </c>
      <c r="G20">
        <v>5575</v>
      </c>
      <c r="H20">
        <v>60768</v>
      </c>
      <c r="I20">
        <v>9009</v>
      </c>
      <c r="J20">
        <v>75352</v>
      </c>
      <c r="K20">
        <v>0.19354496231022403</v>
      </c>
      <c r="L20">
        <v>117176</v>
      </c>
      <c r="N20">
        <f t="shared" si="0"/>
        <v>7.3986091941819723E-2</v>
      </c>
    </row>
    <row r="21" spans="1:14" x14ac:dyDescent="0.2">
      <c r="A21">
        <v>2000</v>
      </c>
      <c r="B21">
        <v>70146.97</v>
      </c>
      <c r="C21">
        <v>276</v>
      </c>
      <c r="D21" t="s">
        <v>327</v>
      </c>
      <c r="E21">
        <v>1</v>
      </c>
      <c r="F21">
        <v>70146.97</v>
      </c>
      <c r="G21">
        <v>5447</v>
      </c>
      <c r="H21">
        <v>64699.97</v>
      </c>
      <c r="I21">
        <v>11520</v>
      </c>
      <c r="J21">
        <v>81666.97</v>
      </c>
      <c r="K21">
        <v>0.20775841199936768</v>
      </c>
      <c r="L21">
        <v>109148</v>
      </c>
      <c r="N21">
        <f t="shared" si="0"/>
        <v>6.669771144931666E-2</v>
      </c>
    </row>
    <row r="22" spans="1:14" x14ac:dyDescent="0.2">
      <c r="A22">
        <v>2001</v>
      </c>
      <c r="B22">
        <v>107493</v>
      </c>
      <c r="C22">
        <v>279</v>
      </c>
      <c r="D22" t="s">
        <v>327</v>
      </c>
      <c r="E22">
        <v>1</v>
      </c>
      <c r="F22">
        <v>107493</v>
      </c>
      <c r="G22">
        <v>3099</v>
      </c>
      <c r="H22">
        <v>104394</v>
      </c>
      <c r="I22">
        <v>11739</v>
      </c>
      <c r="J22">
        <v>119232</v>
      </c>
      <c r="K22">
        <v>0.12444645732689211</v>
      </c>
      <c r="L22">
        <v>162777</v>
      </c>
      <c r="N22">
        <f t="shared" si="0"/>
        <v>2.5991344605475041E-2</v>
      </c>
    </row>
    <row r="23" spans="1:14" x14ac:dyDescent="0.2">
      <c r="A23">
        <v>2002</v>
      </c>
      <c r="B23">
        <v>223162.04</v>
      </c>
      <c r="C23">
        <v>281</v>
      </c>
      <c r="D23" t="s">
        <v>327</v>
      </c>
      <c r="E23">
        <v>1</v>
      </c>
      <c r="F23">
        <v>223162.04</v>
      </c>
      <c r="G23">
        <v>3802</v>
      </c>
      <c r="H23">
        <v>219360.04</v>
      </c>
      <c r="I23">
        <v>33238</v>
      </c>
      <c r="J23">
        <v>256400.04</v>
      </c>
      <c r="K23">
        <v>0.14446175593420343</v>
      </c>
      <c r="L23">
        <v>303275</v>
      </c>
      <c r="N23">
        <f t="shared" si="0"/>
        <v>1.4828390822403927E-2</v>
      </c>
    </row>
    <row r="24" spans="1:14" x14ac:dyDescent="0.2">
      <c r="A24">
        <v>2003</v>
      </c>
      <c r="B24">
        <v>186755</v>
      </c>
      <c r="C24">
        <v>282</v>
      </c>
      <c r="D24" t="s">
        <v>327</v>
      </c>
      <c r="E24">
        <v>1</v>
      </c>
      <c r="F24">
        <v>186755</v>
      </c>
      <c r="G24">
        <v>3643</v>
      </c>
      <c r="H24">
        <v>183112</v>
      </c>
      <c r="I24">
        <v>25139</v>
      </c>
      <c r="J24">
        <v>211894</v>
      </c>
      <c r="K24">
        <v>0.13583206697688466</v>
      </c>
      <c r="L24">
        <v>265090</v>
      </c>
      <c r="N24">
        <f t="shared" si="0"/>
        <v>1.7192558543422654E-2</v>
      </c>
    </row>
    <row r="25" spans="1:14" x14ac:dyDescent="0.2">
      <c r="A25">
        <v>2004</v>
      </c>
      <c r="B25">
        <v>139011</v>
      </c>
      <c r="C25">
        <v>282</v>
      </c>
      <c r="D25" t="s">
        <v>327</v>
      </c>
      <c r="E25">
        <v>1</v>
      </c>
      <c r="F25">
        <v>139011</v>
      </c>
      <c r="G25">
        <v>9684</v>
      </c>
      <c r="H25">
        <v>129327</v>
      </c>
      <c r="I25">
        <v>25898</v>
      </c>
      <c r="J25">
        <v>164909</v>
      </c>
      <c r="K25">
        <v>0.21576748388505176</v>
      </c>
      <c r="L25">
        <v>251537</v>
      </c>
      <c r="N25">
        <f t="shared" si="0"/>
        <v>5.8723295878332901E-2</v>
      </c>
    </row>
    <row r="26" spans="1:14" x14ac:dyDescent="0.2">
      <c r="A26">
        <v>2005</v>
      </c>
      <c r="B26">
        <v>143817</v>
      </c>
      <c r="C26">
        <v>282</v>
      </c>
      <c r="D26" t="s">
        <v>327</v>
      </c>
      <c r="E26">
        <v>1</v>
      </c>
      <c r="F26">
        <v>143817</v>
      </c>
      <c r="G26">
        <v>8259</v>
      </c>
      <c r="H26">
        <v>135558</v>
      </c>
      <c r="I26">
        <v>21718</v>
      </c>
      <c r="J26">
        <v>165535</v>
      </c>
      <c r="K26">
        <v>0.18109161204579091</v>
      </c>
      <c r="L26">
        <v>222997</v>
      </c>
      <c r="N26">
        <f t="shared" si="0"/>
        <v>4.9892771921345939E-2</v>
      </c>
    </row>
    <row r="27" spans="1:14" x14ac:dyDescent="0.2">
      <c r="A27">
        <v>2006</v>
      </c>
      <c r="B27">
        <v>134053</v>
      </c>
      <c r="C27">
        <v>282</v>
      </c>
      <c r="D27" t="s">
        <v>327</v>
      </c>
      <c r="E27">
        <v>1</v>
      </c>
      <c r="F27">
        <v>134053</v>
      </c>
      <c r="G27">
        <v>11669</v>
      </c>
      <c r="H27">
        <v>122384</v>
      </c>
      <c r="I27">
        <v>36170</v>
      </c>
      <c r="J27">
        <v>170223</v>
      </c>
      <c r="K27">
        <v>0.28103722763668837</v>
      </c>
      <c r="L27">
        <v>226694</v>
      </c>
      <c r="N27">
        <f t="shared" si="0"/>
        <v>6.8551253355891975E-2</v>
      </c>
    </row>
    <row r="28" spans="1:14" x14ac:dyDescent="0.2">
      <c r="A28">
        <v>2007</v>
      </c>
      <c r="B28">
        <v>82319</v>
      </c>
      <c r="C28">
        <v>282</v>
      </c>
      <c r="D28" t="s">
        <v>327</v>
      </c>
      <c r="E28">
        <v>1</v>
      </c>
      <c r="F28">
        <v>82319</v>
      </c>
      <c r="G28">
        <v>8073</v>
      </c>
      <c r="H28">
        <v>74246</v>
      </c>
      <c r="I28">
        <v>16617</v>
      </c>
      <c r="J28">
        <v>98936</v>
      </c>
      <c r="K28">
        <v>0.24955526805207406</v>
      </c>
      <c r="L28">
        <v>133301</v>
      </c>
      <c r="N28">
        <f t="shared" si="0"/>
        <v>8.1598204900137458E-2</v>
      </c>
    </row>
    <row r="29" spans="1:14" x14ac:dyDescent="0.2">
      <c r="A29">
        <v>2008</v>
      </c>
      <c r="B29">
        <v>99198.6</v>
      </c>
      <c r="C29">
        <v>282</v>
      </c>
      <c r="D29" t="s">
        <v>327</v>
      </c>
      <c r="E29">
        <v>1</v>
      </c>
      <c r="F29">
        <v>99198.6</v>
      </c>
      <c r="G29">
        <v>3973</v>
      </c>
      <c r="H29">
        <v>95225.600000000006</v>
      </c>
      <c r="I29">
        <v>24390</v>
      </c>
      <c r="J29">
        <v>123588.6</v>
      </c>
      <c r="K29">
        <v>0.2294952770724808</v>
      </c>
      <c r="L29">
        <v>174070</v>
      </c>
      <c r="N29">
        <f t="shared" si="0"/>
        <v>3.2146977957513881E-2</v>
      </c>
    </row>
    <row r="30" spans="1:14" x14ac:dyDescent="0.2">
      <c r="A30">
        <v>2009</v>
      </c>
      <c r="B30">
        <v>113716</v>
      </c>
      <c r="C30">
        <v>282</v>
      </c>
      <c r="D30" t="s">
        <v>327</v>
      </c>
      <c r="E30">
        <v>1</v>
      </c>
      <c r="F30">
        <v>113716</v>
      </c>
      <c r="G30">
        <v>9766</v>
      </c>
      <c r="H30">
        <v>103950</v>
      </c>
      <c r="I30">
        <v>42946</v>
      </c>
      <c r="J30">
        <v>156662</v>
      </c>
      <c r="K30">
        <v>0.33646959696671813</v>
      </c>
      <c r="L30">
        <v>224010</v>
      </c>
      <c r="N30">
        <f t="shared" si="0"/>
        <v>6.2338027090168641E-2</v>
      </c>
    </row>
    <row r="31" spans="1:14" x14ac:dyDescent="0.2">
      <c r="A31">
        <v>2010</v>
      </c>
      <c r="B31">
        <v>141238</v>
      </c>
      <c r="C31">
        <v>282</v>
      </c>
      <c r="D31" t="s">
        <v>327</v>
      </c>
      <c r="E31">
        <v>1</v>
      </c>
      <c r="F31">
        <v>141238</v>
      </c>
      <c r="G31">
        <v>14408</v>
      </c>
      <c r="H31">
        <v>126830</v>
      </c>
      <c r="I31">
        <v>55254</v>
      </c>
      <c r="J31">
        <v>196492</v>
      </c>
      <c r="K31">
        <v>0.35452842863831607</v>
      </c>
      <c r="L31">
        <v>246822</v>
      </c>
      <c r="N31">
        <f t="shared" si="0"/>
        <v>7.3326140504448023E-2</v>
      </c>
    </row>
    <row r="32" spans="1:14" x14ac:dyDescent="0.2">
      <c r="A32">
        <v>2011</v>
      </c>
      <c r="B32">
        <v>83349</v>
      </c>
      <c r="C32">
        <v>283</v>
      </c>
      <c r="D32" t="s">
        <v>327</v>
      </c>
      <c r="E32">
        <v>1</v>
      </c>
      <c r="F32">
        <v>83349</v>
      </c>
      <c r="G32">
        <v>12478</v>
      </c>
      <c r="H32">
        <v>70871</v>
      </c>
      <c r="I32">
        <v>9393</v>
      </c>
      <c r="J32">
        <v>92742</v>
      </c>
      <c r="K32">
        <v>0.23582627072955079</v>
      </c>
      <c r="L32">
        <v>129939</v>
      </c>
      <c r="N32">
        <f t="shared" si="0"/>
        <v>0.134545297707619</v>
      </c>
    </row>
    <row r="33" spans="1:14" x14ac:dyDescent="0.2">
      <c r="A33">
        <v>2012</v>
      </c>
      <c r="B33">
        <v>61797</v>
      </c>
      <c r="C33">
        <v>259</v>
      </c>
      <c r="D33" t="s">
        <v>328</v>
      </c>
      <c r="E33">
        <v>1.372995</v>
      </c>
      <c r="F33">
        <v>84846.972014999992</v>
      </c>
      <c r="G33">
        <v>14072</v>
      </c>
      <c r="H33">
        <v>70774.972014999992</v>
      </c>
      <c r="I33">
        <v>11554</v>
      </c>
      <c r="J33">
        <v>96400.972014999992</v>
      </c>
      <c r="K33">
        <v>0.26582719514500947</v>
      </c>
      <c r="L33">
        <v>112947</v>
      </c>
      <c r="N33">
        <f t="shared" si="0"/>
        <v>0.14597363186141316</v>
      </c>
    </row>
    <row r="34" spans="1:14" x14ac:dyDescent="0.2">
      <c r="A34">
        <v>2013</v>
      </c>
      <c r="B34">
        <v>55161</v>
      </c>
      <c r="C34">
        <v>256</v>
      </c>
      <c r="D34" t="s">
        <v>328</v>
      </c>
      <c r="E34">
        <v>1.4229618752379398</v>
      </c>
      <c r="F34">
        <v>78492</v>
      </c>
      <c r="G34">
        <v>10375</v>
      </c>
      <c r="H34">
        <v>68117</v>
      </c>
      <c r="I34">
        <v>25300</v>
      </c>
      <c r="J34">
        <v>103792</v>
      </c>
      <c r="K34">
        <v>0.3437162787112687</v>
      </c>
      <c r="L34">
        <v>142983.65771716926</v>
      </c>
      <c r="N34">
        <f t="shared" si="0"/>
        <v>9.9959534453522431E-2</v>
      </c>
    </row>
    <row r="35" spans="1:14" x14ac:dyDescent="0.2">
      <c r="A35">
        <v>2014</v>
      </c>
      <c r="B35">
        <v>140739</v>
      </c>
      <c r="C35">
        <v>283</v>
      </c>
      <c r="D35" t="s">
        <v>327</v>
      </c>
      <c r="E35">
        <v>1</v>
      </c>
      <c r="F35">
        <v>140739</v>
      </c>
      <c r="G35">
        <v>16568</v>
      </c>
      <c r="H35">
        <v>124171</v>
      </c>
      <c r="I35">
        <v>31149</v>
      </c>
      <c r="J35">
        <v>171888</v>
      </c>
      <c r="K35">
        <v>0.27760518477147911</v>
      </c>
      <c r="L35">
        <v>189655.31161245552</v>
      </c>
      <c r="N35">
        <f t="shared" si="0"/>
        <v>9.6388345899655586E-2</v>
      </c>
    </row>
    <row r="36" spans="1:14" x14ac:dyDescent="0.2">
      <c r="A36">
        <v>2015</v>
      </c>
      <c r="B36">
        <v>70361</v>
      </c>
      <c r="C36">
        <v>283</v>
      </c>
      <c r="D36" t="s">
        <v>327</v>
      </c>
      <c r="E36">
        <v>1</v>
      </c>
      <c r="F36">
        <v>70361</v>
      </c>
      <c r="G36">
        <v>10183</v>
      </c>
      <c r="H36">
        <v>60178</v>
      </c>
      <c r="I36">
        <v>9558</v>
      </c>
      <c r="J36">
        <v>79919</v>
      </c>
      <c r="K36">
        <v>0.24701260025776098</v>
      </c>
      <c r="L36">
        <v>105882.35693330877</v>
      </c>
      <c r="N36">
        <f t="shared" si="0"/>
        <v>0.12741650921558079</v>
      </c>
    </row>
    <row r="37" spans="1:14" x14ac:dyDescent="0.2">
      <c r="A37">
        <v>2016</v>
      </c>
      <c r="B37">
        <v>99224</v>
      </c>
      <c r="C37">
        <v>283</v>
      </c>
      <c r="D37" t="s">
        <v>327</v>
      </c>
      <c r="E37">
        <v>1</v>
      </c>
      <c r="F37">
        <v>99224</v>
      </c>
      <c r="G37">
        <v>11520</v>
      </c>
      <c r="H37">
        <v>87704</v>
      </c>
      <c r="I37">
        <v>11993</v>
      </c>
      <c r="J37">
        <v>111217</v>
      </c>
      <c r="K37">
        <v>0.21141552100847891</v>
      </c>
      <c r="L37">
        <v>124272</v>
      </c>
      <c r="N37">
        <f t="shared" si="0"/>
        <v>0.10358128703345712</v>
      </c>
    </row>
    <row r="38" spans="1:14" x14ac:dyDescent="0.2">
      <c r="A38">
        <v>2017</v>
      </c>
      <c r="B38">
        <v>65670</v>
      </c>
      <c r="C38">
        <v>278</v>
      </c>
      <c r="D38" t="s">
        <v>327</v>
      </c>
      <c r="E38">
        <v>1</v>
      </c>
      <c r="F38">
        <v>65670</v>
      </c>
      <c r="G38">
        <v>7802</v>
      </c>
      <c r="H38">
        <v>57868</v>
      </c>
      <c r="I38">
        <v>12386</v>
      </c>
      <c r="J38">
        <v>78056</v>
      </c>
      <c r="K38">
        <v>0.25863482627856921</v>
      </c>
      <c r="L38">
        <v>108261.63498787209</v>
      </c>
      <c r="N38">
        <f t="shared" si="0"/>
        <v>9.9953879266167875E-2</v>
      </c>
    </row>
    <row r="39" spans="1:14" x14ac:dyDescent="0.2">
      <c r="A39">
        <v>2018</v>
      </c>
      <c r="B39">
        <v>60678</v>
      </c>
      <c r="C39">
        <v>277</v>
      </c>
      <c r="D39" t="s">
        <v>327</v>
      </c>
      <c r="E39">
        <v>1</v>
      </c>
      <c r="F39">
        <v>60678</v>
      </c>
      <c r="G39">
        <v>9505</v>
      </c>
      <c r="H39">
        <v>51173</v>
      </c>
      <c r="I39">
        <v>24807</v>
      </c>
      <c r="J39">
        <v>85485</v>
      </c>
      <c r="K39">
        <v>0.40138035912733228</v>
      </c>
      <c r="L39">
        <v>83601.172913938179</v>
      </c>
      <c r="N39">
        <f t="shared" si="0"/>
        <v>0.11118909750248582</v>
      </c>
    </row>
    <row r="40" spans="1:14" x14ac:dyDescent="0.2">
      <c r="A40">
        <v>2019</v>
      </c>
      <c r="B40">
        <v>95011</v>
      </c>
      <c r="C40">
        <v>282</v>
      </c>
      <c r="D40" t="s">
        <v>327</v>
      </c>
      <c r="E40">
        <v>1</v>
      </c>
      <c r="F40">
        <v>95011</v>
      </c>
      <c r="G40">
        <v>12252</v>
      </c>
      <c r="H40">
        <v>82759</v>
      </c>
      <c r="I40">
        <v>10099</v>
      </c>
      <c r="J40">
        <v>105110</v>
      </c>
      <c r="K40">
        <v>0.21264389686994578</v>
      </c>
      <c r="L40">
        <v>117087.23285711018</v>
      </c>
      <c r="N40">
        <f t="shared" si="0"/>
        <v>0.11656360003805537</v>
      </c>
    </row>
    <row r="41" spans="1:14" x14ac:dyDescent="0.2">
      <c r="A41">
        <v>2020</v>
      </c>
      <c r="B41">
        <v>53707</v>
      </c>
      <c r="C41">
        <v>266</v>
      </c>
      <c r="D41" t="s">
        <v>328</v>
      </c>
      <c r="E41">
        <v>1.1003965963468449</v>
      </c>
      <c r="F41">
        <v>59099</v>
      </c>
      <c r="G41">
        <v>7036</v>
      </c>
      <c r="H41">
        <v>52063</v>
      </c>
      <c r="I41">
        <v>2836.3229048402218</v>
      </c>
      <c r="J41">
        <v>61935.322904840221</v>
      </c>
      <c r="K41">
        <v>0.15939729449717138</v>
      </c>
      <c r="L41">
        <v>73863</v>
      </c>
      <c r="N41">
        <f t="shared" si="0"/>
        <v>0.11360237857822066</v>
      </c>
    </row>
    <row r="42" spans="1:14" x14ac:dyDescent="0.2">
      <c r="A42">
        <v>2021</v>
      </c>
      <c r="B42">
        <v>85800</v>
      </c>
      <c r="C42">
        <v>273</v>
      </c>
      <c r="D42" t="s">
        <v>328</v>
      </c>
      <c r="E42">
        <v>1.0070629436733645</v>
      </c>
      <c r="F42">
        <v>86406.000567174677</v>
      </c>
      <c r="G42">
        <v>10880</v>
      </c>
      <c r="H42">
        <v>75526.000567174677</v>
      </c>
      <c r="I42">
        <v>12117.367197486114</v>
      </c>
      <c r="J42">
        <v>98523.367764660798</v>
      </c>
      <c r="K42">
        <v>0.23342043333738954</v>
      </c>
      <c r="L42">
        <v>113264.1724115767</v>
      </c>
      <c r="N42">
        <f t="shared" si="0"/>
        <v>0.11043065464417195</v>
      </c>
    </row>
    <row r="43" spans="1:14" x14ac:dyDescent="0.2">
      <c r="A43" t="s">
        <v>27</v>
      </c>
    </row>
    <row r="44" spans="1:14" x14ac:dyDescent="0.2">
      <c r="A44" t="s">
        <v>329</v>
      </c>
      <c r="B44">
        <v>89658.831679077295</v>
      </c>
      <c r="C44">
        <v>274.34375</v>
      </c>
      <c r="F44">
        <v>96010.252412205882</v>
      </c>
      <c r="G44">
        <v>8057.2352941176468</v>
      </c>
      <c r="H44">
        <v>87953.017118088246</v>
      </c>
      <c r="I44">
        <v>26697.700789822076</v>
      </c>
      <c r="J44">
        <v>126340.27258344275</v>
      </c>
      <c r="K44">
        <v>0.27378189427219141</v>
      </c>
      <c r="L44">
        <v>168050.11610420182</v>
      </c>
    </row>
    <row r="45" spans="1:14" x14ac:dyDescent="0.2">
      <c r="A45" t="s">
        <v>28</v>
      </c>
      <c r="B45">
        <v>78569.7</v>
      </c>
      <c r="C45">
        <v>275</v>
      </c>
      <c r="F45">
        <v>83746.997201499995</v>
      </c>
      <c r="G45">
        <v>11179.1</v>
      </c>
      <c r="H45">
        <v>72567.897201499989</v>
      </c>
      <c r="I45">
        <v>14907.532290484023</v>
      </c>
      <c r="J45">
        <v>98654.529491984023</v>
      </c>
      <c r="K45">
        <v>0.26134594273965667</v>
      </c>
      <c r="L45">
        <v>118849.2367021854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O50"/>
  <sheetViews>
    <sheetView workbookViewId="0">
      <selection activeCell="S30" sqref="S30"/>
    </sheetView>
  </sheetViews>
  <sheetFormatPr baseColWidth="10" defaultColWidth="8.83203125" defaultRowHeight="15" x14ac:dyDescent="0.2"/>
  <sheetData>
    <row r="4" spans="1:15" x14ac:dyDescent="0.2">
      <c r="A4" s="113" t="s">
        <v>213</v>
      </c>
      <c r="B4" s="24"/>
      <c r="C4" s="114"/>
      <c r="D4" s="115"/>
      <c r="E4" s="115"/>
      <c r="F4" s="115"/>
      <c r="G4" s="115"/>
      <c r="H4" s="115"/>
      <c r="I4" s="115"/>
      <c r="J4" s="115"/>
      <c r="K4" s="114"/>
      <c r="L4" s="114"/>
      <c r="M4" s="115"/>
      <c r="N4" s="116"/>
      <c r="O4" s="114"/>
    </row>
    <row r="5" spans="1:15" x14ac:dyDescent="0.2">
      <c r="A5" s="117" t="s">
        <v>214</v>
      </c>
      <c r="B5" s="118"/>
      <c r="C5" s="119"/>
      <c r="D5" s="120"/>
      <c r="E5" s="120"/>
      <c r="F5" s="120"/>
      <c r="G5" s="120"/>
      <c r="H5" s="120"/>
      <c r="I5" s="120"/>
      <c r="J5" s="120"/>
      <c r="K5" s="119"/>
      <c r="L5" s="119"/>
      <c r="M5" s="120"/>
      <c r="N5" s="121"/>
      <c r="O5" s="119"/>
    </row>
    <row r="6" spans="1:15" x14ac:dyDescent="0.2">
      <c r="A6" s="25" t="s">
        <v>215</v>
      </c>
      <c r="B6" s="26"/>
      <c r="C6" s="122"/>
      <c r="D6" s="122"/>
      <c r="E6" s="122"/>
      <c r="F6" s="122"/>
      <c r="G6" s="122"/>
      <c r="H6" s="122"/>
      <c r="I6" s="122"/>
      <c r="J6" s="122"/>
      <c r="K6" s="122"/>
      <c r="L6" s="123"/>
      <c r="M6" s="122"/>
      <c r="N6" s="124"/>
      <c r="O6" s="123"/>
    </row>
    <row r="7" spans="1:15" x14ac:dyDescent="0.2">
      <c r="A7" s="23"/>
      <c r="B7" s="24"/>
      <c r="C7" s="122"/>
      <c r="D7" s="122"/>
      <c r="E7" s="122"/>
      <c r="F7" s="122" t="s">
        <v>216</v>
      </c>
      <c r="G7" s="122"/>
      <c r="H7" s="122"/>
      <c r="I7" s="122"/>
      <c r="J7" s="122"/>
      <c r="K7" s="122"/>
      <c r="L7" s="123"/>
      <c r="M7" s="122"/>
      <c r="N7" s="124"/>
      <c r="O7" s="123"/>
    </row>
    <row r="8" spans="1:15" ht="17" x14ac:dyDescent="0.3">
      <c r="A8" s="27"/>
      <c r="B8" s="27" t="s">
        <v>217</v>
      </c>
      <c r="C8" s="193" t="s">
        <v>218</v>
      </c>
      <c r="D8" s="193"/>
      <c r="E8" s="193"/>
      <c r="F8" s="193"/>
      <c r="G8" s="193"/>
      <c r="H8" s="125" t="s">
        <v>219</v>
      </c>
      <c r="I8" s="125"/>
      <c r="J8" s="194" t="s">
        <v>220</v>
      </c>
      <c r="K8" s="194"/>
      <c r="L8" s="194"/>
      <c r="M8" s="194"/>
      <c r="N8" s="194"/>
      <c r="O8" s="126"/>
    </row>
    <row r="9" spans="1:15" x14ac:dyDescent="0.2">
      <c r="A9" s="25" t="s">
        <v>12</v>
      </c>
      <c r="B9" s="29" t="s">
        <v>221</v>
      </c>
      <c r="C9" s="127" t="s">
        <v>222</v>
      </c>
      <c r="D9" s="127" t="s">
        <v>223</v>
      </c>
      <c r="E9" s="127" t="s">
        <v>224</v>
      </c>
      <c r="F9" s="127" t="s">
        <v>225</v>
      </c>
      <c r="G9" s="127" t="s">
        <v>226</v>
      </c>
      <c r="H9" s="122" t="s">
        <v>227</v>
      </c>
      <c r="I9" s="122" t="s">
        <v>228</v>
      </c>
      <c r="J9" s="127" t="s">
        <v>222</v>
      </c>
      <c r="K9" s="127" t="s">
        <v>223</v>
      </c>
      <c r="L9" s="127" t="s">
        <v>224</v>
      </c>
      <c r="M9" s="122" t="s">
        <v>225</v>
      </c>
      <c r="N9" s="122" t="s">
        <v>226</v>
      </c>
      <c r="O9" s="122" t="s">
        <v>229</v>
      </c>
    </row>
    <row r="10" spans="1:15" x14ac:dyDescent="0.2">
      <c r="A10" s="23">
        <v>1984</v>
      </c>
      <c r="B10" s="28" t="s">
        <v>230</v>
      </c>
      <c r="C10" s="114">
        <v>138</v>
      </c>
      <c r="D10" s="114">
        <v>2334</v>
      </c>
      <c r="E10" s="128">
        <v>889</v>
      </c>
      <c r="F10" s="128">
        <v>20751</v>
      </c>
      <c r="G10" s="128">
        <v>316</v>
      </c>
      <c r="H10" s="115">
        <v>20751</v>
      </c>
      <c r="I10" s="115"/>
      <c r="J10" s="114"/>
      <c r="K10" s="114"/>
      <c r="L10" s="128"/>
      <c r="M10" s="115"/>
      <c r="N10" s="115"/>
      <c r="O10" s="115"/>
    </row>
    <row r="11" spans="1:15" x14ac:dyDescent="0.2">
      <c r="A11" s="23">
        <v>1985</v>
      </c>
      <c r="B11" s="28" t="s">
        <v>231</v>
      </c>
      <c r="C11" s="114">
        <v>184</v>
      </c>
      <c r="D11" s="114">
        <v>3601</v>
      </c>
      <c r="E11" s="128">
        <v>1207</v>
      </c>
      <c r="F11" s="115">
        <v>27670</v>
      </c>
      <c r="G11" s="115">
        <v>1376</v>
      </c>
      <c r="H11" s="115"/>
      <c r="I11" s="115">
        <v>27670</v>
      </c>
      <c r="J11" s="114"/>
      <c r="K11" s="114"/>
      <c r="L11" s="128"/>
      <c r="M11" s="115"/>
      <c r="N11" s="115"/>
      <c r="O11" s="115"/>
    </row>
    <row r="12" spans="1:15" x14ac:dyDescent="0.2">
      <c r="A12" s="23">
        <v>1986</v>
      </c>
      <c r="B12" s="28" t="s">
        <v>232</v>
      </c>
      <c r="C12" s="114">
        <v>571</v>
      </c>
      <c r="D12" s="114">
        <v>5808</v>
      </c>
      <c r="E12" s="128">
        <v>758</v>
      </c>
      <c r="F12" s="115">
        <v>7256</v>
      </c>
      <c r="G12" s="115">
        <v>80</v>
      </c>
      <c r="H12" s="115">
        <v>7256</v>
      </c>
      <c r="I12" s="115"/>
      <c r="J12" s="114"/>
      <c r="K12" s="114"/>
      <c r="L12" s="128"/>
      <c r="M12" s="115"/>
      <c r="N12" s="115"/>
      <c r="O12" s="115"/>
    </row>
    <row r="13" spans="1:15" x14ac:dyDescent="0.2">
      <c r="A13" s="23">
        <v>1987</v>
      </c>
      <c r="B13" s="28" t="s">
        <v>233</v>
      </c>
      <c r="C13" s="114">
        <v>285</v>
      </c>
      <c r="D13" s="114">
        <v>4307</v>
      </c>
      <c r="E13" s="114">
        <v>2240</v>
      </c>
      <c r="F13" s="114">
        <v>42786</v>
      </c>
      <c r="G13" s="114">
        <v>1533</v>
      </c>
      <c r="H13" s="115"/>
      <c r="I13" s="115">
        <v>42786</v>
      </c>
      <c r="J13" s="114"/>
      <c r="K13" s="114"/>
      <c r="L13" s="114"/>
      <c r="M13" s="115"/>
      <c r="N13" s="115"/>
      <c r="O13" s="114">
        <v>34</v>
      </c>
    </row>
    <row r="14" spans="1:15" x14ac:dyDescent="0.2">
      <c r="A14" s="23">
        <v>1988</v>
      </c>
      <c r="B14" s="28" t="s">
        <v>234</v>
      </c>
      <c r="C14" s="114">
        <v>1436</v>
      </c>
      <c r="D14" s="114">
        <v>3292</v>
      </c>
      <c r="E14" s="114">
        <v>2168</v>
      </c>
      <c r="F14" s="114">
        <v>3982</v>
      </c>
      <c r="G14" s="114">
        <v>1089</v>
      </c>
      <c r="H14" s="115">
        <v>3982</v>
      </c>
      <c r="I14" s="115"/>
      <c r="J14" s="114"/>
      <c r="K14" s="114"/>
      <c r="L14" s="114"/>
      <c r="M14" s="115"/>
      <c r="N14" s="115"/>
      <c r="O14" s="114">
        <v>34</v>
      </c>
    </row>
    <row r="15" spans="1:15" x14ac:dyDescent="0.2">
      <c r="A15" s="23">
        <v>1989</v>
      </c>
      <c r="B15" s="28" t="s">
        <v>235</v>
      </c>
      <c r="C15" s="114">
        <v>1811</v>
      </c>
      <c r="D15" s="114">
        <v>5650</v>
      </c>
      <c r="E15" s="114">
        <v>2243</v>
      </c>
      <c r="F15" s="114">
        <v>31189</v>
      </c>
      <c r="G15" s="114">
        <v>645</v>
      </c>
      <c r="H15" s="115"/>
      <c r="I15" s="115">
        <v>31189</v>
      </c>
      <c r="J15" s="114"/>
      <c r="K15" s="114"/>
      <c r="L15" s="114"/>
      <c r="M15" s="115"/>
      <c r="N15" s="115"/>
      <c r="O15" s="114">
        <v>38</v>
      </c>
    </row>
    <row r="16" spans="1:15" x14ac:dyDescent="0.2">
      <c r="A16" s="23">
        <v>1990</v>
      </c>
      <c r="B16" s="28" t="s">
        <v>236</v>
      </c>
      <c r="C16" s="114">
        <v>1972</v>
      </c>
      <c r="D16" s="114">
        <v>6091</v>
      </c>
      <c r="E16" s="114">
        <v>1860</v>
      </c>
      <c r="F16" s="114">
        <v>13358</v>
      </c>
      <c r="G16" s="114">
        <v>748</v>
      </c>
      <c r="H16" s="115">
        <v>13358</v>
      </c>
      <c r="I16" s="115"/>
      <c r="J16" s="114"/>
      <c r="K16" s="114"/>
      <c r="L16" s="114"/>
      <c r="M16" s="115"/>
      <c r="N16" s="115"/>
      <c r="O16" s="114">
        <v>43</v>
      </c>
    </row>
    <row r="17" spans="1:15" x14ac:dyDescent="0.2">
      <c r="A17" s="23">
        <v>1991</v>
      </c>
      <c r="B17" s="28" t="s">
        <v>237</v>
      </c>
      <c r="C17" s="114">
        <v>680</v>
      </c>
      <c r="D17" s="114">
        <v>5102</v>
      </c>
      <c r="E17" s="114">
        <v>4922</v>
      </c>
      <c r="F17" s="114">
        <v>23553</v>
      </c>
      <c r="G17" s="114">
        <v>1063</v>
      </c>
      <c r="H17" s="115"/>
      <c r="I17" s="115">
        <v>23553</v>
      </c>
      <c r="J17" s="114"/>
      <c r="K17" s="114"/>
      <c r="L17" s="114"/>
      <c r="M17" s="115"/>
      <c r="N17" s="115"/>
      <c r="O17" s="114">
        <v>138</v>
      </c>
    </row>
    <row r="18" spans="1:15" x14ac:dyDescent="0.2">
      <c r="A18" s="23">
        <v>1992</v>
      </c>
      <c r="B18" s="28" t="s">
        <v>238</v>
      </c>
      <c r="C18" s="114">
        <v>212</v>
      </c>
      <c r="D18" s="114">
        <v>6279</v>
      </c>
      <c r="E18" s="114">
        <v>2103</v>
      </c>
      <c r="F18" s="114">
        <v>9252</v>
      </c>
      <c r="G18" s="114">
        <v>189</v>
      </c>
      <c r="H18" s="115">
        <v>9252</v>
      </c>
      <c r="I18" s="115"/>
      <c r="J18" s="114"/>
      <c r="K18" s="114"/>
      <c r="L18" s="114"/>
      <c r="M18" s="115"/>
      <c r="N18" s="115"/>
      <c r="O18" s="114">
        <v>22</v>
      </c>
    </row>
    <row r="19" spans="1:15" x14ac:dyDescent="0.2">
      <c r="A19" s="23">
        <v>1993</v>
      </c>
      <c r="B19" s="28" t="s">
        <v>239</v>
      </c>
      <c r="C19" s="114">
        <v>562</v>
      </c>
      <c r="D19" s="114">
        <v>8975</v>
      </c>
      <c r="E19" s="114">
        <v>2552</v>
      </c>
      <c r="F19" s="114">
        <v>1625</v>
      </c>
      <c r="G19" s="114">
        <v>345</v>
      </c>
      <c r="H19" s="115"/>
      <c r="I19" s="115">
        <v>1625</v>
      </c>
      <c r="J19" s="114"/>
      <c r="K19" s="114"/>
      <c r="L19" s="114"/>
      <c r="M19" s="115"/>
      <c r="N19" s="115"/>
      <c r="O19" s="114">
        <v>16</v>
      </c>
    </row>
    <row r="20" spans="1:15" x14ac:dyDescent="0.2">
      <c r="A20" s="23">
        <v>1994</v>
      </c>
      <c r="B20" s="28" t="s">
        <v>240</v>
      </c>
      <c r="C20" s="114">
        <v>906</v>
      </c>
      <c r="D20" s="114">
        <v>6485</v>
      </c>
      <c r="E20" s="114">
        <v>4792</v>
      </c>
      <c r="F20" s="114">
        <v>27100</v>
      </c>
      <c r="G20" s="114">
        <v>367</v>
      </c>
      <c r="H20" s="115">
        <v>27100</v>
      </c>
      <c r="I20" s="115"/>
      <c r="J20" s="114"/>
      <c r="K20" s="114"/>
      <c r="L20" s="114"/>
      <c r="M20" s="115"/>
      <c r="N20" s="115"/>
      <c r="O20" s="114">
        <v>107</v>
      </c>
    </row>
    <row r="21" spans="1:15" x14ac:dyDescent="0.2">
      <c r="A21" s="23">
        <v>1995</v>
      </c>
      <c r="B21" s="28" t="s">
        <v>241</v>
      </c>
      <c r="C21" s="114">
        <v>1535</v>
      </c>
      <c r="D21" s="115">
        <v>6228</v>
      </c>
      <c r="E21" s="114">
        <v>2535</v>
      </c>
      <c r="F21" s="115">
        <v>1712</v>
      </c>
      <c r="G21" s="114">
        <v>218</v>
      </c>
      <c r="H21" s="115"/>
      <c r="I21" s="115">
        <v>1712</v>
      </c>
      <c r="J21" s="114"/>
      <c r="K21" s="115"/>
      <c r="L21" s="114"/>
      <c r="M21" s="115"/>
      <c r="N21" s="115"/>
      <c r="O21" s="114">
        <v>61</v>
      </c>
    </row>
    <row r="22" spans="1:15" x14ac:dyDescent="0.2">
      <c r="A22" s="23">
        <v>1996</v>
      </c>
      <c r="B22" s="28" t="s">
        <v>242</v>
      </c>
      <c r="C22" s="114">
        <v>1904</v>
      </c>
      <c r="D22" s="115">
        <v>5919</v>
      </c>
      <c r="E22" s="114">
        <v>1895</v>
      </c>
      <c r="F22" s="115">
        <v>21583</v>
      </c>
      <c r="G22" s="114">
        <v>388</v>
      </c>
      <c r="H22" s="115">
        <v>21583</v>
      </c>
      <c r="I22" s="115"/>
      <c r="J22" s="114"/>
      <c r="K22" s="115"/>
      <c r="L22" s="114"/>
      <c r="M22" s="115"/>
      <c r="N22" s="115"/>
      <c r="O22" s="114">
        <v>68</v>
      </c>
    </row>
    <row r="23" spans="1:15" x14ac:dyDescent="0.2">
      <c r="A23" s="23">
        <v>1997</v>
      </c>
      <c r="B23" s="28" t="s">
        <v>243</v>
      </c>
      <c r="C23" s="114">
        <v>1321</v>
      </c>
      <c r="D23" s="115">
        <v>5708</v>
      </c>
      <c r="E23" s="114">
        <v>1665</v>
      </c>
      <c r="F23" s="115">
        <v>4962</v>
      </c>
      <c r="G23" s="114">
        <v>485</v>
      </c>
      <c r="H23" s="115"/>
      <c r="I23" s="114">
        <v>4962</v>
      </c>
      <c r="J23" s="114"/>
      <c r="K23" s="115"/>
      <c r="L23" s="114"/>
      <c r="M23" s="115"/>
      <c r="N23" s="115"/>
      <c r="O23" s="114">
        <v>103</v>
      </c>
    </row>
    <row r="24" spans="1:15" x14ac:dyDescent="0.2">
      <c r="A24" s="23">
        <v>1998</v>
      </c>
      <c r="B24" s="28" t="s">
        <v>244</v>
      </c>
      <c r="C24" s="114">
        <v>894</v>
      </c>
      <c r="D24" s="115">
        <v>4230</v>
      </c>
      <c r="E24" s="114">
        <v>1777</v>
      </c>
      <c r="F24" s="115">
        <v>23347</v>
      </c>
      <c r="G24" s="114">
        <v>179</v>
      </c>
      <c r="H24" s="115">
        <v>23347</v>
      </c>
      <c r="I24" s="115"/>
      <c r="J24" s="114"/>
      <c r="K24" s="115"/>
      <c r="L24" s="114"/>
      <c r="M24" s="115"/>
      <c r="N24" s="115"/>
      <c r="O24" s="129">
        <v>119</v>
      </c>
    </row>
    <row r="25" spans="1:15" x14ac:dyDescent="0.2">
      <c r="A25" s="23">
        <v>1999</v>
      </c>
      <c r="B25" s="28" t="s">
        <v>245</v>
      </c>
      <c r="C25" s="114">
        <v>440</v>
      </c>
      <c r="D25" s="115">
        <v>4636</v>
      </c>
      <c r="E25" s="114">
        <v>1848</v>
      </c>
      <c r="F25" s="115">
        <v>23503</v>
      </c>
      <c r="G25" s="114">
        <v>164</v>
      </c>
      <c r="H25" s="115"/>
      <c r="I25" s="115">
        <v>23503</v>
      </c>
      <c r="J25" s="114"/>
      <c r="K25" s="115"/>
      <c r="L25" s="114"/>
      <c r="M25" s="115"/>
      <c r="N25" s="115"/>
      <c r="O25" s="129">
        <v>119</v>
      </c>
    </row>
    <row r="26" spans="1:15" x14ac:dyDescent="0.2">
      <c r="A26" s="23">
        <v>2000</v>
      </c>
      <c r="B26" s="28" t="s">
        <v>246</v>
      </c>
      <c r="C26" s="114">
        <v>1211</v>
      </c>
      <c r="D26" s="115">
        <v>5865</v>
      </c>
      <c r="E26" s="114">
        <v>1877</v>
      </c>
      <c r="F26" s="115">
        <v>6529</v>
      </c>
      <c r="G26" s="114">
        <v>423</v>
      </c>
      <c r="H26" s="115">
        <v>6529</v>
      </c>
      <c r="I26" s="115"/>
      <c r="J26" s="114"/>
      <c r="K26" s="115"/>
      <c r="L26" s="114"/>
      <c r="M26" s="115"/>
      <c r="N26" s="115"/>
      <c r="O26" s="129">
        <v>160</v>
      </c>
    </row>
    <row r="27" spans="1:15" x14ac:dyDescent="0.2">
      <c r="A27" s="23">
        <v>2001</v>
      </c>
      <c r="B27" s="28" t="s">
        <v>247</v>
      </c>
      <c r="C27" s="114">
        <v>1262</v>
      </c>
      <c r="D27" s="115">
        <v>6201</v>
      </c>
      <c r="E27" s="114">
        <v>2380</v>
      </c>
      <c r="F27" s="115">
        <v>9134</v>
      </c>
      <c r="G27" s="114">
        <v>250</v>
      </c>
      <c r="H27" s="115"/>
      <c r="I27" s="115">
        <v>9134</v>
      </c>
      <c r="J27" s="114"/>
      <c r="K27" s="115"/>
      <c r="L27" s="114"/>
      <c r="M27" s="115"/>
      <c r="N27" s="115"/>
      <c r="O27" s="129">
        <v>125</v>
      </c>
    </row>
    <row r="28" spans="1:15" x14ac:dyDescent="0.2">
      <c r="A28" s="23">
        <v>2002</v>
      </c>
      <c r="B28" s="28" t="s">
        <v>248</v>
      </c>
      <c r="C28" s="114">
        <v>1578</v>
      </c>
      <c r="D28" s="115">
        <v>5812</v>
      </c>
      <c r="E28" s="114">
        <v>3766</v>
      </c>
      <c r="F28" s="115">
        <v>5672</v>
      </c>
      <c r="G28" s="114">
        <v>205</v>
      </c>
      <c r="H28" s="115">
        <v>5672</v>
      </c>
      <c r="I28" s="115"/>
      <c r="J28" s="114"/>
      <c r="K28" s="115"/>
      <c r="L28" s="114"/>
      <c r="M28" s="115"/>
      <c r="N28" s="115"/>
      <c r="O28" s="129">
        <v>87</v>
      </c>
    </row>
    <row r="29" spans="1:15" x14ac:dyDescent="0.2">
      <c r="A29" s="23">
        <v>2003</v>
      </c>
      <c r="B29" s="130" t="s">
        <v>249</v>
      </c>
      <c r="C29" s="114">
        <v>1351</v>
      </c>
      <c r="D29" s="115">
        <v>5970</v>
      </c>
      <c r="E29" s="114">
        <v>3002</v>
      </c>
      <c r="F29" s="115">
        <v>15492</v>
      </c>
      <c r="G29" s="114">
        <v>268</v>
      </c>
      <c r="H29" s="115"/>
      <c r="I29" s="115">
        <v>15492</v>
      </c>
      <c r="J29" s="114"/>
      <c r="K29" s="115"/>
      <c r="L29" s="114"/>
      <c r="M29" s="115"/>
      <c r="N29" s="115"/>
      <c r="O29" s="129">
        <v>93</v>
      </c>
    </row>
    <row r="30" spans="1:15" x14ac:dyDescent="0.2">
      <c r="A30" s="23">
        <v>2004</v>
      </c>
      <c r="B30" s="130" t="s">
        <v>250</v>
      </c>
      <c r="C30" s="114">
        <v>2234</v>
      </c>
      <c r="D30" s="115">
        <v>6255</v>
      </c>
      <c r="E30" s="114">
        <v>3163</v>
      </c>
      <c r="F30" s="115">
        <v>8464</v>
      </c>
      <c r="G30" s="114">
        <v>414</v>
      </c>
      <c r="H30" s="115">
        <v>8464</v>
      </c>
      <c r="I30" s="115"/>
      <c r="J30" s="114"/>
      <c r="K30" s="115"/>
      <c r="L30" s="114"/>
      <c r="M30" s="115"/>
      <c r="N30" s="115"/>
      <c r="O30" s="129">
        <v>63</v>
      </c>
    </row>
    <row r="31" spans="1:15" x14ac:dyDescent="0.2">
      <c r="A31" s="23">
        <v>2005</v>
      </c>
      <c r="B31" s="130" t="s">
        <v>251</v>
      </c>
      <c r="C31" s="114">
        <v>517</v>
      </c>
      <c r="D31" s="115">
        <v>3953</v>
      </c>
      <c r="E31" s="114">
        <v>1476</v>
      </c>
      <c r="F31" s="115">
        <v>15839</v>
      </c>
      <c r="G31" s="114">
        <v>258</v>
      </c>
      <c r="H31" s="115"/>
      <c r="I31" s="115">
        <v>15839</v>
      </c>
      <c r="J31" s="114"/>
      <c r="K31" s="115"/>
      <c r="L31" s="114"/>
      <c r="M31" s="115"/>
      <c r="N31" s="115"/>
      <c r="O31" s="129">
        <v>79</v>
      </c>
    </row>
    <row r="32" spans="1:15" x14ac:dyDescent="0.2">
      <c r="A32" s="23">
        <v>2006</v>
      </c>
      <c r="B32" s="130" t="s">
        <v>252</v>
      </c>
      <c r="C32" s="114">
        <v>544</v>
      </c>
      <c r="D32" s="115">
        <v>5296</v>
      </c>
      <c r="E32" s="114">
        <v>2811</v>
      </c>
      <c r="F32" s="115">
        <v>21725</v>
      </c>
      <c r="G32" s="114">
        <v>466</v>
      </c>
      <c r="H32" s="115">
        <v>21725</v>
      </c>
      <c r="I32" s="115"/>
      <c r="J32" s="114"/>
      <c r="K32" s="115"/>
      <c r="L32" s="114"/>
      <c r="M32" s="115"/>
      <c r="N32" s="115"/>
      <c r="O32" s="129">
        <v>47</v>
      </c>
    </row>
    <row r="33" spans="1:15" x14ac:dyDescent="0.2">
      <c r="A33" s="23">
        <v>2007</v>
      </c>
      <c r="B33" s="130" t="s">
        <v>253</v>
      </c>
      <c r="C33" s="114">
        <v>430</v>
      </c>
      <c r="D33" s="115">
        <v>7698</v>
      </c>
      <c r="E33" s="114">
        <v>2117</v>
      </c>
      <c r="F33" s="115">
        <v>12405</v>
      </c>
      <c r="G33" s="114">
        <v>482</v>
      </c>
      <c r="H33" s="115"/>
      <c r="I33" s="115">
        <v>12405</v>
      </c>
      <c r="J33" s="114"/>
      <c r="K33" s="115"/>
      <c r="L33" s="114"/>
      <c r="M33" s="115"/>
      <c r="N33" s="115"/>
      <c r="O33" s="129">
        <v>57</v>
      </c>
    </row>
    <row r="34" spans="1:15" x14ac:dyDescent="0.2">
      <c r="A34" s="23">
        <v>2008</v>
      </c>
      <c r="B34" s="130" t="s">
        <v>254</v>
      </c>
      <c r="C34" s="114">
        <v>1298</v>
      </c>
      <c r="D34" s="115">
        <v>3736</v>
      </c>
      <c r="E34" s="114">
        <v>2213</v>
      </c>
      <c r="F34" s="115">
        <v>4704</v>
      </c>
      <c r="G34" s="114">
        <v>350</v>
      </c>
      <c r="H34" s="115">
        <v>4704</v>
      </c>
      <c r="I34" s="115"/>
      <c r="J34" s="114"/>
      <c r="K34" s="115"/>
      <c r="L34" s="114"/>
      <c r="M34" s="115"/>
      <c r="N34" s="115"/>
      <c r="O34" s="129"/>
    </row>
    <row r="35" spans="1:15" x14ac:dyDescent="0.2">
      <c r="A35" s="23">
        <v>2009</v>
      </c>
      <c r="B35" s="28" t="s">
        <v>255</v>
      </c>
      <c r="C35" s="114">
        <v>688</v>
      </c>
      <c r="D35" s="115">
        <v>3489</v>
      </c>
      <c r="E35" s="114">
        <v>3051</v>
      </c>
      <c r="F35" s="115">
        <v>9234</v>
      </c>
      <c r="G35" s="114">
        <v>231</v>
      </c>
      <c r="H35" s="115"/>
      <c r="I35" s="115">
        <v>9225</v>
      </c>
      <c r="J35" s="114"/>
      <c r="K35" s="115"/>
      <c r="L35" s="114"/>
      <c r="M35" s="115"/>
      <c r="N35" s="115"/>
      <c r="O35" s="129">
        <v>52</v>
      </c>
    </row>
    <row r="36" spans="1:15" x14ac:dyDescent="0.2">
      <c r="A36" s="23">
        <v>2010</v>
      </c>
      <c r="B36" s="28" t="s">
        <v>255</v>
      </c>
      <c r="C36" s="114">
        <v>778</v>
      </c>
      <c r="D36" s="115">
        <v>3244</v>
      </c>
      <c r="E36" s="114">
        <v>2123</v>
      </c>
      <c r="F36" s="115">
        <v>8868</v>
      </c>
      <c r="G36" s="114">
        <v>94</v>
      </c>
      <c r="H36" s="115">
        <v>8868</v>
      </c>
      <c r="I36" s="115"/>
      <c r="J36" s="114"/>
      <c r="K36" s="115"/>
      <c r="L36" s="114"/>
      <c r="M36" s="115"/>
      <c r="N36" s="115"/>
      <c r="O36" s="129">
        <v>176</v>
      </c>
    </row>
    <row r="37" spans="1:15" x14ac:dyDescent="0.2">
      <c r="A37" s="23">
        <v>2011</v>
      </c>
      <c r="B37" s="130" t="s">
        <v>256</v>
      </c>
      <c r="C37" s="114">
        <v>728</v>
      </c>
      <c r="D37" s="115">
        <v>3671</v>
      </c>
      <c r="E37" s="114">
        <v>1843</v>
      </c>
      <c r="F37" s="115">
        <v>17775</v>
      </c>
      <c r="G37" s="114">
        <v>177</v>
      </c>
      <c r="H37" s="115"/>
      <c r="I37" s="115">
        <v>17775</v>
      </c>
      <c r="J37" s="114"/>
      <c r="K37" s="115"/>
      <c r="L37" s="114"/>
      <c r="M37" s="114"/>
      <c r="N37" s="114"/>
      <c r="O37" s="129">
        <v>93</v>
      </c>
    </row>
    <row r="38" spans="1:15" x14ac:dyDescent="0.2">
      <c r="A38" s="23">
        <v>2012</v>
      </c>
      <c r="B38" s="28" t="s">
        <v>257</v>
      </c>
      <c r="C38" s="114">
        <v>598</v>
      </c>
      <c r="D38" s="115">
        <v>4441</v>
      </c>
      <c r="E38" s="114">
        <v>965</v>
      </c>
      <c r="F38" s="115">
        <v>5826</v>
      </c>
      <c r="G38" s="114">
        <v>232</v>
      </c>
      <c r="H38" s="115">
        <v>5826</v>
      </c>
      <c r="I38" s="115"/>
      <c r="J38" s="114"/>
      <c r="K38" s="115"/>
      <c r="L38" s="114"/>
      <c r="M38" s="115"/>
      <c r="N38" s="115"/>
      <c r="O38" s="129">
        <v>24</v>
      </c>
    </row>
    <row r="39" spans="1:15" x14ac:dyDescent="0.2">
      <c r="A39" s="23">
        <v>2013</v>
      </c>
      <c r="B39" s="28" t="s">
        <v>258</v>
      </c>
      <c r="C39" s="114">
        <v>796</v>
      </c>
      <c r="D39" s="115">
        <v>4240</v>
      </c>
      <c r="E39" s="114">
        <v>1132</v>
      </c>
      <c r="F39" s="115">
        <v>4666</v>
      </c>
      <c r="G39" s="114">
        <v>269</v>
      </c>
      <c r="H39" s="115"/>
      <c r="I39" s="115">
        <v>4666</v>
      </c>
      <c r="J39" s="114"/>
      <c r="K39" s="115"/>
      <c r="L39" s="114"/>
      <c r="M39" s="114"/>
      <c r="N39" s="114"/>
      <c r="O39" s="129">
        <v>11</v>
      </c>
    </row>
    <row r="40" spans="1:15" x14ac:dyDescent="0.2">
      <c r="A40" s="23">
        <v>2014</v>
      </c>
      <c r="B40" s="28" t="s">
        <v>259</v>
      </c>
      <c r="C40" s="114">
        <v>609</v>
      </c>
      <c r="D40" s="115">
        <v>5342</v>
      </c>
      <c r="E40" s="114">
        <v>3646</v>
      </c>
      <c r="F40" s="115">
        <v>2436</v>
      </c>
      <c r="G40" s="114">
        <v>310</v>
      </c>
      <c r="H40" s="115">
        <v>2436</v>
      </c>
      <c r="I40" s="115"/>
      <c r="J40" s="114"/>
      <c r="K40" s="115"/>
      <c r="L40" s="114"/>
      <c r="M40" s="114"/>
      <c r="N40" s="114"/>
      <c r="O40" s="129"/>
    </row>
    <row r="41" spans="1:15" x14ac:dyDescent="0.2">
      <c r="A41" s="23">
        <v>2015</v>
      </c>
      <c r="B41" s="28" t="s">
        <v>260</v>
      </c>
      <c r="C41" s="114">
        <v>627</v>
      </c>
      <c r="D41" s="115">
        <v>5069</v>
      </c>
      <c r="E41" s="114">
        <v>1889</v>
      </c>
      <c r="F41" s="115">
        <v>24246</v>
      </c>
      <c r="G41" s="114">
        <v>95</v>
      </c>
      <c r="H41" s="115"/>
      <c r="I41" s="115">
        <v>24246</v>
      </c>
      <c r="J41" s="114"/>
      <c r="K41" s="115"/>
      <c r="L41" s="114"/>
      <c r="M41" s="114"/>
      <c r="N41" s="114"/>
      <c r="O41" s="129">
        <v>47</v>
      </c>
    </row>
    <row r="42" spans="1:15" x14ac:dyDescent="0.2">
      <c r="A42" s="23">
        <v>2016</v>
      </c>
      <c r="B42" s="28" t="s">
        <v>261</v>
      </c>
      <c r="C42" s="114">
        <v>142</v>
      </c>
      <c r="D42" s="115">
        <v>4942</v>
      </c>
      <c r="E42" s="114">
        <v>981</v>
      </c>
      <c r="F42" s="115">
        <v>1369</v>
      </c>
      <c r="G42" s="114">
        <v>66</v>
      </c>
      <c r="H42" s="115">
        <v>1369</v>
      </c>
      <c r="I42" s="115"/>
      <c r="J42" s="114">
        <v>164</v>
      </c>
      <c r="K42" s="115">
        <v>1419</v>
      </c>
      <c r="L42" s="114">
        <v>148</v>
      </c>
      <c r="M42" s="114">
        <v>1838</v>
      </c>
      <c r="N42" s="114">
        <v>15</v>
      </c>
      <c r="O42" s="129"/>
    </row>
    <row r="43" spans="1:15" x14ac:dyDescent="0.2">
      <c r="A43" s="23">
        <v>2017</v>
      </c>
      <c r="B43" s="28" t="s">
        <v>262</v>
      </c>
      <c r="C43" s="114">
        <v>293</v>
      </c>
      <c r="D43" s="115">
        <v>4771</v>
      </c>
      <c r="E43" s="114">
        <v>875</v>
      </c>
      <c r="F43" s="115">
        <v>18520</v>
      </c>
      <c r="G43" s="114">
        <v>236</v>
      </c>
      <c r="H43" s="115"/>
      <c r="I43" s="115">
        <v>18520</v>
      </c>
      <c r="J43" s="114">
        <v>30</v>
      </c>
      <c r="K43" s="115">
        <v>1085</v>
      </c>
      <c r="L43" s="114">
        <v>256</v>
      </c>
      <c r="M43" s="114">
        <v>13507</v>
      </c>
      <c r="N43" s="114">
        <v>21</v>
      </c>
      <c r="O43" s="129"/>
    </row>
    <row r="44" spans="1:15" x14ac:dyDescent="0.2">
      <c r="A44" s="23">
        <v>2018</v>
      </c>
      <c r="B44" s="28" t="s">
        <v>263</v>
      </c>
      <c r="C44" s="114">
        <v>155</v>
      </c>
      <c r="D44" s="115">
        <v>3239</v>
      </c>
      <c r="E44" s="114">
        <v>798</v>
      </c>
      <c r="F44" s="115">
        <v>1604</v>
      </c>
      <c r="G44" s="114">
        <v>32</v>
      </c>
      <c r="H44" s="115">
        <v>1604</v>
      </c>
      <c r="I44" s="115"/>
      <c r="J44" s="114"/>
      <c r="K44" s="115"/>
      <c r="L44" s="114"/>
      <c r="M44" s="114"/>
      <c r="N44" s="114"/>
      <c r="O44" s="129">
        <v>12</v>
      </c>
    </row>
    <row r="45" spans="1:15" x14ac:dyDescent="0.2">
      <c r="A45" s="23">
        <v>2019</v>
      </c>
      <c r="B45" s="28" t="s">
        <v>264</v>
      </c>
      <c r="C45" s="114">
        <v>819</v>
      </c>
      <c r="D45" s="115">
        <v>3545</v>
      </c>
      <c r="E45" s="114">
        <v>1692</v>
      </c>
      <c r="F45" s="115">
        <v>16971</v>
      </c>
      <c r="G45" s="114">
        <v>118</v>
      </c>
      <c r="H45" s="115"/>
      <c r="I45" s="115">
        <v>16971</v>
      </c>
      <c r="J45" s="114"/>
      <c r="K45" s="115"/>
      <c r="L45" s="114"/>
      <c r="M45" s="114"/>
      <c r="N45" s="114"/>
      <c r="O45" s="129"/>
    </row>
    <row r="46" spans="1:15" x14ac:dyDescent="0.2">
      <c r="A46" s="23">
        <v>2020</v>
      </c>
      <c r="B46" s="28" t="s">
        <v>265</v>
      </c>
      <c r="C46" s="114">
        <v>333</v>
      </c>
      <c r="D46" s="115">
        <v>2555</v>
      </c>
      <c r="E46" s="114">
        <v>809</v>
      </c>
      <c r="F46" s="115">
        <v>4739</v>
      </c>
      <c r="G46" s="114">
        <v>44</v>
      </c>
      <c r="H46" s="115">
        <v>4739</v>
      </c>
      <c r="I46" s="115"/>
      <c r="J46" s="114"/>
      <c r="K46" s="115"/>
      <c r="L46" s="114"/>
      <c r="M46" s="114"/>
      <c r="N46" s="114"/>
      <c r="O46" s="129"/>
    </row>
    <row r="47" spans="1:15" x14ac:dyDescent="0.2">
      <c r="A47" s="25">
        <v>2021</v>
      </c>
      <c r="B47" s="29" t="s">
        <v>266</v>
      </c>
      <c r="C47" s="123">
        <v>155</v>
      </c>
      <c r="D47" s="122">
        <v>5077</v>
      </c>
      <c r="E47" s="123">
        <v>1162</v>
      </c>
      <c r="F47" s="122">
        <v>26950</v>
      </c>
      <c r="G47" s="123">
        <v>29</v>
      </c>
      <c r="H47" s="122"/>
      <c r="I47" s="122">
        <v>26950</v>
      </c>
      <c r="J47" s="123"/>
      <c r="K47" s="122"/>
      <c r="L47" s="123"/>
      <c r="M47" s="122"/>
      <c r="N47" s="122"/>
      <c r="O47" s="131"/>
    </row>
    <row r="48" spans="1:15" x14ac:dyDescent="0.2">
      <c r="A48" s="23" t="s">
        <v>27</v>
      </c>
      <c r="B48" s="28"/>
      <c r="C48" s="115"/>
      <c r="D48" s="115"/>
      <c r="E48" s="115"/>
      <c r="F48" s="115"/>
      <c r="G48" s="115"/>
      <c r="H48" s="115"/>
      <c r="I48" s="114"/>
      <c r="J48" s="115"/>
      <c r="K48" s="115"/>
      <c r="L48" s="115"/>
      <c r="M48" s="115"/>
      <c r="N48" s="115"/>
      <c r="O48" s="115"/>
    </row>
    <row r="49" spans="1:15" x14ac:dyDescent="0.2">
      <c r="A49" s="113" t="s">
        <v>73</v>
      </c>
      <c r="B49" s="28"/>
      <c r="C49" s="132">
        <v>842.02631578947364</v>
      </c>
      <c r="D49" s="132">
        <v>4975.1578947368425</v>
      </c>
      <c r="E49" s="132">
        <v>2084.8684210526317</v>
      </c>
      <c r="F49" s="132">
        <v>13863.078947368422</v>
      </c>
      <c r="G49" s="132">
        <v>374.57894736842104</v>
      </c>
      <c r="H49" s="132">
        <v>10450.78947368421</v>
      </c>
      <c r="I49" s="132">
        <v>16737.388888888891</v>
      </c>
      <c r="J49" s="132"/>
      <c r="K49" s="132"/>
      <c r="L49" s="132"/>
      <c r="M49" s="132"/>
      <c r="N49" s="132"/>
      <c r="O49" s="132"/>
    </row>
    <row r="50" spans="1:15" x14ac:dyDescent="0.2">
      <c r="A50" s="133" t="s">
        <v>28</v>
      </c>
      <c r="B50" s="29"/>
      <c r="C50" s="134">
        <v>510</v>
      </c>
      <c r="D50" s="134">
        <v>4181.5</v>
      </c>
      <c r="E50" s="134">
        <v>1463</v>
      </c>
      <c r="F50" s="134">
        <v>9815.2000000000007</v>
      </c>
      <c r="G50" s="134">
        <v>157.9</v>
      </c>
      <c r="H50" s="134">
        <v>3194.8</v>
      </c>
      <c r="I50" s="134">
        <v>16435.599999999999</v>
      </c>
      <c r="J50" s="134"/>
      <c r="K50" s="134"/>
      <c r="L50" s="134"/>
      <c r="M50" s="134"/>
      <c r="N50" s="134"/>
      <c r="O50" s="134"/>
    </row>
  </sheetData>
  <mergeCells count="2">
    <mergeCell ref="C8:G8"/>
    <mergeCell ref="J8:N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workbookViewId="0">
      <selection activeCell="A15" sqref="A15:A47"/>
    </sheetView>
  </sheetViews>
  <sheetFormatPr baseColWidth="10" defaultColWidth="9.1640625" defaultRowHeight="13" x14ac:dyDescent="0.15"/>
  <cols>
    <col min="1" max="1" width="9.1640625" style="2"/>
    <col min="2" max="2" width="11.1640625" style="2" bestFit="1" customWidth="1"/>
    <col min="3" max="3" width="16.33203125" style="2" bestFit="1" customWidth="1"/>
    <col min="4" max="4" width="13.6640625" style="2" bestFit="1" customWidth="1"/>
    <col min="5" max="5" width="19.1640625" style="2" bestFit="1" customWidth="1"/>
    <col min="6" max="6" width="16.33203125" style="2" bestFit="1" customWidth="1"/>
    <col min="7" max="7" width="13.6640625" style="2" bestFit="1" customWidth="1"/>
    <col min="8" max="8" width="17.33203125" style="2" bestFit="1" customWidth="1"/>
    <col min="9" max="9" width="16.33203125" style="2" bestFit="1" customWidth="1"/>
    <col min="10" max="10" width="13.6640625" style="2" bestFit="1" customWidth="1"/>
    <col min="11" max="11" width="24" style="2" bestFit="1" customWidth="1"/>
    <col min="12" max="12" width="16.33203125" style="2" bestFit="1" customWidth="1"/>
    <col min="13" max="13" width="13.6640625" style="2" bestFit="1" customWidth="1"/>
    <col min="14" max="14" width="17.6640625" style="2" bestFit="1" customWidth="1"/>
    <col min="15" max="15" width="16.33203125" style="2" bestFit="1" customWidth="1"/>
    <col min="16" max="16" width="13.6640625" style="2" bestFit="1" customWidth="1"/>
    <col min="17" max="16384" width="9.1640625" style="2"/>
  </cols>
  <sheetData>
    <row r="1" spans="1:16" x14ac:dyDescent="0.15">
      <c r="A1" s="1" t="s">
        <v>31</v>
      </c>
    </row>
    <row r="3" spans="1:16" x14ac:dyDescent="0.15">
      <c r="A3" s="4"/>
      <c r="B3" s="4" t="s">
        <v>32</v>
      </c>
      <c r="C3" s="4"/>
      <c r="D3" s="4"/>
      <c r="E3" s="4" t="s">
        <v>33</v>
      </c>
      <c r="F3" s="4"/>
      <c r="G3" s="4"/>
      <c r="H3" s="4" t="s">
        <v>34</v>
      </c>
      <c r="I3" s="4"/>
      <c r="J3" s="4"/>
      <c r="K3" s="4" t="s">
        <v>35</v>
      </c>
      <c r="L3" s="4"/>
      <c r="M3" s="4"/>
      <c r="N3" s="4" t="s">
        <v>36</v>
      </c>
      <c r="O3" s="4"/>
      <c r="P3" s="4"/>
    </row>
    <row r="4" spans="1:16" x14ac:dyDescent="0.15">
      <c r="A4" s="5" t="s">
        <v>12</v>
      </c>
      <c r="B4" s="5" t="s">
        <v>37</v>
      </c>
      <c r="C4" s="5" t="s">
        <v>38</v>
      </c>
      <c r="D4" s="5" t="s">
        <v>39</v>
      </c>
      <c r="E4" s="5" t="s">
        <v>40</v>
      </c>
      <c r="F4" s="5" t="s">
        <v>38</v>
      </c>
      <c r="G4" s="5" t="s">
        <v>39</v>
      </c>
      <c r="H4" s="5" t="s">
        <v>40</v>
      </c>
      <c r="I4" s="5" t="s">
        <v>38</v>
      </c>
      <c r="J4" s="5" t="s">
        <v>39</v>
      </c>
      <c r="K4" s="5" t="s">
        <v>40</v>
      </c>
      <c r="L4" s="5" t="s">
        <v>38</v>
      </c>
      <c r="M4" s="5" t="s">
        <v>39</v>
      </c>
      <c r="N4" s="5" t="s">
        <v>40</v>
      </c>
      <c r="O4" s="5" t="s">
        <v>38</v>
      </c>
      <c r="P4" s="5" t="s">
        <v>39</v>
      </c>
    </row>
    <row r="5" spans="1:16" x14ac:dyDescent="0.15">
      <c r="A5" s="2">
        <v>1979</v>
      </c>
      <c r="B5" s="6">
        <v>10211</v>
      </c>
      <c r="C5" s="6"/>
      <c r="D5" s="6"/>
      <c r="E5" s="6">
        <v>10211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15">
      <c r="A6" s="2">
        <v>1980</v>
      </c>
      <c r="B6" s="6">
        <v>11018</v>
      </c>
      <c r="C6" s="6"/>
      <c r="D6" s="6"/>
      <c r="E6" s="6">
        <v>11018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15">
      <c r="A7" s="2">
        <v>1981</v>
      </c>
      <c r="B7" s="6">
        <v>50790</v>
      </c>
      <c r="C7" s="6"/>
      <c r="D7" s="6"/>
      <c r="E7" s="6">
        <v>50790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15">
      <c r="A8" s="2">
        <v>1982</v>
      </c>
      <c r="B8" s="6">
        <v>28257</v>
      </c>
      <c r="C8" s="6"/>
      <c r="D8" s="6"/>
      <c r="E8" s="6">
        <v>28257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15">
      <c r="A9" s="2">
        <v>1983</v>
      </c>
      <c r="B9" s="6">
        <v>21256</v>
      </c>
      <c r="C9" s="6"/>
      <c r="D9" s="6"/>
      <c r="E9" s="6">
        <v>21256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15">
      <c r="A10" s="2">
        <v>1984</v>
      </c>
      <c r="B10" s="6">
        <v>32777</v>
      </c>
      <c r="C10" s="6"/>
      <c r="D10" s="6"/>
      <c r="E10" s="6">
        <v>32777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15">
      <c r="A11" s="2">
        <v>1985</v>
      </c>
      <c r="B11" s="6">
        <v>67326</v>
      </c>
      <c r="C11" s="6"/>
      <c r="D11" s="6"/>
      <c r="E11" s="6">
        <v>67326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15">
      <c r="A12" s="2">
        <v>1986</v>
      </c>
      <c r="B12" s="6">
        <v>20280</v>
      </c>
      <c r="C12" s="6"/>
      <c r="D12" s="6"/>
      <c r="E12" s="6">
        <v>20280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15">
      <c r="A13" s="2">
        <v>1987</v>
      </c>
      <c r="B13" s="6">
        <v>6958</v>
      </c>
      <c r="C13" s="6"/>
      <c r="D13" s="6"/>
      <c r="E13" s="6">
        <v>6958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15">
      <c r="A14" s="2">
        <v>1988</v>
      </c>
      <c r="B14" s="6">
        <v>2536</v>
      </c>
      <c r="C14" s="6"/>
      <c r="D14" s="6"/>
      <c r="E14" s="6">
        <v>2536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15">
      <c r="A15" s="2">
        <v>1989</v>
      </c>
      <c r="B15" s="6">
        <v>8316</v>
      </c>
      <c r="C15" s="6"/>
      <c r="D15" s="6"/>
      <c r="E15" s="6">
        <v>8316</v>
      </c>
      <c r="F15" s="6"/>
      <c r="G15" s="6"/>
      <c r="H15" s="6">
        <v>2210</v>
      </c>
      <c r="I15" s="6"/>
      <c r="J15" s="6"/>
      <c r="K15" s="6"/>
      <c r="L15" s="6"/>
      <c r="M15" s="6"/>
      <c r="N15" s="6"/>
      <c r="O15" s="6"/>
      <c r="P15" s="6"/>
    </row>
    <row r="16" spans="1:16" x14ac:dyDescent="0.15">
      <c r="A16" s="2">
        <v>1990</v>
      </c>
      <c r="B16" s="6">
        <v>14927</v>
      </c>
      <c r="C16" s="6"/>
      <c r="D16" s="6"/>
      <c r="E16" s="6">
        <v>14927</v>
      </c>
      <c r="F16" s="6"/>
      <c r="G16" s="6"/>
      <c r="H16" s="6">
        <v>3302</v>
      </c>
      <c r="I16" s="6"/>
      <c r="J16" s="6"/>
      <c r="K16" s="6"/>
      <c r="L16" s="6"/>
      <c r="M16" s="6"/>
      <c r="N16" s="6"/>
      <c r="O16" s="6"/>
      <c r="P16" s="6"/>
    </row>
    <row r="17" spans="1:16" x14ac:dyDescent="0.15">
      <c r="A17" s="2">
        <v>1991</v>
      </c>
      <c r="B17" s="6">
        <v>50135</v>
      </c>
      <c r="C17" s="6"/>
      <c r="D17" s="6"/>
      <c r="E17" s="6">
        <v>50135</v>
      </c>
      <c r="F17" s="6"/>
      <c r="G17" s="6"/>
      <c r="H17" s="6">
        <v>3552</v>
      </c>
      <c r="I17" s="6"/>
      <c r="J17" s="6"/>
      <c r="K17" s="6"/>
      <c r="L17" s="6"/>
      <c r="M17" s="6"/>
      <c r="N17" s="6"/>
      <c r="O17" s="6"/>
      <c r="P17" s="6"/>
    </row>
    <row r="18" spans="1:16" x14ac:dyDescent="0.15">
      <c r="A18" s="2">
        <v>1992</v>
      </c>
      <c r="B18" s="6">
        <v>59907</v>
      </c>
      <c r="C18" s="6"/>
      <c r="D18" s="6"/>
      <c r="E18" s="6">
        <v>59907</v>
      </c>
      <c r="F18" s="6"/>
      <c r="G18" s="6"/>
      <c r="H18" s="6">
        <v>3694</v>
      </c>
      <c r="I18" s="6"/>
      <c r="J18" s="6"/>
      <c r="K18" s="6"/>
      <c r="L18" s="6"/>
      <c r="M18" s="6"/>
      <c r="N18" s="6"/>
      <c r="O18" s="6"/>
      <c r="P18" s="6"/>
    </row>
    <row r="19" spans="1:16" x14ac:dyDescent="0.15">
      <c r="A19" s="2">
        <v>1993</v>
      </c>
      <c r="B19" s="6">
        <v>53362</v>
      </c>
      <c r="C19" s="6">
        <v>1167.0246888495208</v>
      </c>
      <c r="D19" s="6">
        <v>52194.975311150483</v>
      </c>
      <c r="E19" s="6">
        <v>51610</v>
      </c>
      <c r="F19" s="6">
        <v>1128.707965338408</v>
      </c>
      <c r="G19" s="6">
        <v>50481.292034661594</v>
      </c>
      <c r="H19" s="6">
        <v>4506</v>
      </c>
      <c r="I19" s="6">
        <v>98.530485733695642</v>
      </c>
      <c r="J19" s="6">
        <v>4407.469514266304</v>
      </c>
      <c r="K19" s="6"/>
      <c r="L19" s="6"/>
      <c r="M19" s="6"/>
      <c r="N19" s="6">
        <v>47104</v>
      </c>
      <c r="O19" s="6">
        <v>1030.1774796047123</v>
      </c>
      <c r="P19" s="6">
        <v>46073.82252039529</v>
      </c>
    </row>
    <row r="20" spans="1:16" x14ac:dyDescent="0.15">
      <c r="A20" s="2">
        <v>1994</v>
      </c>
      <c r="B20" s="6">
        <v>46363</v>
      </c>
      <c r="C20" s="6">
        <v>7919.4209171671328</v>
      </c>
      <c r="D20" s="6">
        <v>38443.579082832868</v>
      </c>
      <c r="E20" s="6">
        <v>39511</v>
      </c>
      <c r="F20" s="6">
        <v>6749.0076107713176</v>
      </c>
      <c r="G20" s="6">
        <v>32761.992389228682</v>
      </c>
      <c r="H20" s="6">
        <v>3378</v>
      </c>
      <c r="I20" s="6">
        <v>577.0076107713171</v>
      </c>
      <c r="J20" s="6">
        <v>2800.9923892286829</v>
      </c>
      <c r="K20" s="6"/>
      <c r="L20" s="6"/>
      <c r="M20" s="6"/>
      <c r="N20" s="6">
        <v>36133</v>
      </c>
      <c r="O20" s="6">
        <v>6172</v>
      </c>
      <c r="P20" s="6">
        <v>29961</v>
      </c>
    </row>
    <row r="21" spans="1:16" x14ac:dyDescent="0.15">
      <c r="A21" s="2">
        <v>1995</v>
      </c>
      <c r="B21" s="6">
        <v>42317</v>
      </c>
      <c r="C21" s="6">
        <v>15997.174432989692</v>
      </c>
      <c r="D21" s="6">
        <v>26319.82556701031</v>
      </c>
      <c r="E21" s="6">
        <v>31577</v>
      </c>
      <c r="F21" s="6">
        <v>11937.11220243674</v>
      </c>
      <c r="G21" s="6">
        <v>19639.88779756326</v>
      </c>
      <c r="H21" s="6">
        <v>4902</v>
      </c>
      <c r="I21" s="6">
        <v>1853.1122024367387</v>
      </c>
      <c r="J21" s="6">
        <v>3048.8877975632613</v>
      </c>
      <c r="K21" s="6"/>
      <c r="L21" s="6"/>
      <c r="M21" s="6"/>
      <c r="N21" s="6">
        <v>26675</v>
      </c>
      <c r="O21" s="6">
        <v>10084</v>
      </c>
      <c r="P21" s="6">
        <v>16591</v>
      </c>
    </row>
    <row r="22" spans="1:16" x14ac:dyDescent="0.15">
      <c r="A22" s="2">
        <v>1996</v>
      </c>
      <c r="B22" s="6">
        <v>52500</v>
      </c>
      <c r="C22" s="6">
        <v>6121.0343908291125</v>
      </c>
      <c r="D22" s="6">
        <v>46378.965609170889</v>
      </c>
      <c r="E22" s="6">
        <v>38161</v>
      </c>
      <c r="F22" s="6">
        <v>4449.2341597796139</v>
      </c>
      <c r="G22" s="6">
        <v>33711.765840220389</v>
      </c>
      <c r="H22" s="6">
        <v>4402</v>
      </c>
      <c r="I22" s="6">
        <v>513.23415977961429</v>
      </c>
      <c r="J22" s="6">
        <v>3888.7658402203856</v>
      </c>
      <c r="K22" s="6"/>
      <c r="L22" s="6"/>
      <c r="M22" s="6"/>
      <c r="N22" s="6">
        <v>33759</v>
      </c>
      <c r="O22" s="6">
        <v>3936</v>
      </c>
      <c r="P22" s="6">
        <v>29823</v>
      </c>
    </row>
    <row r="23" spans="1:16" x14ac:dyDescent="0.15">
      <c r="A23" s="2">
        <v>1997</v>
      </c>
      <c r="B23" s="6">
        <v>12483</v>
      </c>
      <c r="C23" s="6">
        <v>2521.4296198144939</v>
      </c>
      <c r="D23" s="6">
        <v>9961.5703801855052</v>
      </c>
      <c r="E23" s="6">
        <v>12105</v>
      </c>
      <c r="F23" s="6">
        <v>2445.4296198144939</v>
      </c>
      <c r="G23" s="6">
        <v>9659.5703801855052</v>
      </c>
      <c r="H23" s="6">
        <v>2294</v>
      </c>
      <c r="I23" s="6">
        <v>463.42961981449389</v>
      </c>
      <c r="J23" s="6">
        <v>1830.5703801855061</v>
      </c>
      <c r="K23" s="6">
        <v>378</v>
      </c>
      <c r="L23" s="6">
        <v>76</v>
      </c>
      <c r="M23" s="6">
        <v>302</v>
      </c>
      <c r="N23" s="6">
        <v>9811</v>
      </c>
      <c r="O23" s="6">
        <v>1982</v>
      </c>
      <c r="P23" s="6">
        <v>7829</v>
      </c>
    </row>
    <row r="24" spans="1:16" x14ac:dyDescent="0.15">
      <c r="A24" s="2">
        <v>1998</v>
      </c>
      <c r="B24" s="6">
        <v>12658</v>
      </c>
      <c r="C24" s="6">
        <v>717</v>
      </c>
      <c r="D24" s="6">
        <v>11941</v>
      </c>
      <c r="E24" s="6">
        <v>12268</v>
      </c>
      <c r="F24" s="6">
        <v>691</v>
      </c>
      <c r="G24" s="6">
        <v>11577</v>
      </c>
      <c r="H24" s="6">
        <v>3099</v>
      </c>
      <c r="I24" s="6">
        <v>75</v>
      </c>
      <c r="J24" s="6">
        <v>3024</v>
      </c>
      <c r="K24" s="6">
        <v>390</v>
      </c>
      <c r="L24" s="6">
        <v>26</v>
      </c>
      <c r="M24" s="6">
        <v>364</v>
      </c>
      <c r="N24" s="6">
        <v>9169</v>
      </c>
      <c r="O24" s="6">
        <v>616</v>
      </c>
      <c r="P24" s="6">
        <v>8553</v>
      </c>
    </row>
    <row r="25" spans="1:16" x14ac:dyDescent="0.15">
      <c r="A25" s="2">
        <v>1999</v>
      </c>
      <c r="B25" s="6">
        <v>10748</v>
      </c>
      <c r="C25" s="6">
        <v>719</v>
      </c>
      <c r="D25" s="6">
        <v>10029</v>
      </c>
      <c r="E25" s="6">
        <v>10319</v>
      </c>
      <c r="F25" s="6">
        <v>690</v>
      </c>
      <c r="G25" s="6">
        <v>9629</v>
      </c>
      <c r="H25" s="6">
        <v>2870</v>
      </c>
      <c r="I25" s="6">
        <v>193</v>
      </c>
      <c r="J25" s="6">
        <v>2677</v>
      </c>
      <c r="K25" s="6">
        <v>429</v>
      </c>
      <c r="L25" s="6">
        <v>29</v>
      </c>
      <c r="M25" s="6">
        <v>400</v>
      </c>
      <c r="N25" s="6">
        <v>7449</v>
      </c>
      <c r="O25" s="6">
        <v>497</v>
      </c>
      <c r="P25" s="6">
        <v>6952</v>
      </c>
    </row>
    <row r="26" spans="1:16" x14ac:dyDescent="0.15">
      <c r="A26" s="2">
        <v>2000</v>
      </c>
      <c r="B26" s="6">
        <v>6076</v>
      </c>
      <c r="C26" s="6">
        <v>1230</v>
      </c>
      <c r="D26" s="6">
        <v>4846</v>
      </c>
      <c r="E26" s="6">
        <v>5670</v>
      </c>
      <c r="F26" s="6">
        <v>1148</v>
      </c>
      <c r="G26" s="6">
        <v>4522</v>
      </c>
      <c r="H26" s="6">
        <v>1717</v>
      </c>
      <c r="I26" s="6">
        <v>347</v>
      </c>
      <c r="J26" s="6">
        <v>1370</v>
      </c>
      <c r="K26" s="6">
        <v>406</v>
      </c>
      <c r="L26" s="6">
        <v>82</v>
      </c>
      <c r="M26" s="6">
        <v>324</v>
      </c>
      <c r="N26" s="6">
        <v>3953</v>
      </c>
      <c r="O26" s="6">
        <v>801</v>
      </c>
      <c r="P26" s="6">
        <v>3152</v>
      </c>
    </row>
    <row r="27" spans="1:16" x14ac:dyDescent="0.15">
      <c r="A27" s="2">
        <v>2001</v>
      </c>
      <c r="B27" s="6">
        <v>14811</v>
      </c>
      <c r="C27" s="6">
        <v>5865</v>
      </c>
      <c r="D27" s="6">
        <v>8946</v>
      </c>
      <c r="E27" s="6">
        <v>14761</v>
      </c>
      <c r="F27" s="6">
        <v>5845</v>
      </c>
      <c r="G27" s="6">
        <v>8916</v>
      </c>
      <c r="H27" s="6">
        <v>2386</v>
      </c>
      <c r="I27" s="6">
        <v>945</v>
      </c>
      <c r="J27" s="6">
        <v>1441</v>
      </c>
      <c r="K27" s="6">
        <v>50</v>
      </c>
      <c r="L27" s="6">
        <v>20</v>
      </c>
      <c r="M27" s="6">
        <v>30</v>
      </c>
      <c r="N27" s="6">
        <v>12375</v>
      </c>
      <c r="O27" s="6">
        <v>4900</v>
      </c>
      <c r="P27" s="6">
        <v>7475</v>
      </c>
    </row>
    <row r="28" spans="1:16" x14ac:dyDescent="0.15">
      <c r="A28" s="2">
        <v>2002</v>
      </c>
      <c r="B28" s="6">
        <v>17740</v>
      </c>
      <c r="C28" s="6">
        <v>5212</v>
      </c>
      <c r="D28" s="6">
        <v>12528</v>
      </c>
      <c r="E28" s="6">
        <v>17340</v>
      </c>
      <c r="F28" s="6">
        <v>5097</v>
      </c>
      <c r="G28" s="6">
        <v>12243</v>
      </c>
      <c r="H28" s="6">
        <v>3051</v>
      </c>
      <c r="I28" s="6">
        <v>1298</v>
      </c>
      <c r="J28" s="6">
        <v>1753</v>
      </c>
      <c r="K28" s="6">
        <v>400</v>
      </c>
      <c r="L28" s="6">
        <v>115</v>
      </c>
      <c r="M28" s="6">
        <v>285</v>
      </c>
      <c r="N28" s="6">
        <v>14289</v>
      </c>
      <c r="O28" s="6">
        <v>3799</v>
      </c>
      <c r="P28" s="6">
        <v>10490</v>
      </c>
    </row>
    <row r="29" spans="1:16" x14ac:dyDescent="0.15">
      <c r="A29" s="2">
        <v>2003</v>
      </c>
      <c r="B29" s="6">
        <v>53933</v>
      </c>
      <c r="C29" s="6">
        <v>23595</v>
      </c>
      <c r="D29" s="6">
        <v>30338</v>
      </c>
      <c r="E29" s="6">
        <v>53533</v>
      </c>
      <c r="F29" s="6">
        <v>23420</v>
      </c>
      <c r="G29" s="6">
        <v>30113</v>
      </c>
      <c r="H29" s="6">
        <v>3946</v>
      </c>
      <c r="I29" s="6">
        <v>1726</v>
      </c>
      <c r="J29" s="6">
        <v>2220</v>
      </c>
      <c r="K29" s="6">
        <v>400</v>
      </c>
      <c r="L29" s="6">
        <v>175</v>
      </c>
      <c r="M29" s="6">
        <v>225</v>
      </c>
      <c r="N29" s="6">
        <v>49587</v>
      </c>
      <c r="O29" s="6">
        <v>21694</v>
      </c>
      <c r="P29" s="6">
        <v>27893</v>
      </c>
    </row>
    <row r="30" spans="1:16" x14ac:dyDescent="0.15">
      <c r="A30" s="2">
        <v>2004</v>
      </c>
      <c r="B30" s="6">
        <v>63372</v>
      </c>
      <c r="C30" s="6">
        <v>31439</v>
      </c>
      <c r="D30" s="6">
        <v>31933</v>
      </c>
      <c r="E30" s="6">
        <v>62952</v>
      </c>
      <c r="F30" s="6">
        <v>31244</v>
      </c>
      <c r="G30" s="6">
        <v>31708</v>
      </c>
      <c r="H30" s="6">
        <v>4243</v>
      </c>
      <c r="I30" s="6">
        <v>1250</v>
      </c>
      <c r="J30" s="6">
        <v>2993</v>
      </c>
      <c r="K30" s="6">
        <v>420</v>
      </c>
      <c r="L30" s="6">
        <v>195</v>
      </c>
      <c r="M30" s="6">
        <v>225</v>
      </c>
      <c r="N30" s="6">
        <v>58709</v>
      </c>
      <c r="O30" s="6">
        <v>29994</v>
      </c>
      <c r="P30" s="6">
        <v>28715</v>
      </c>
    </row>
    <row r="31" spans="1:16" x14ac:dyDescent="0.15">
      <c r="A31" s="2">
        <v>2005</v>
      </c>
      <c r="B31" s="6">
        <v>43446</v>
      </c>
      <c r="C31" s="6">
        <v>17928</v>
      </c>
      <c r="D31" s="6">
        <v>25518</v>
      </c>
      <c r="E31" s="6">
        <v>43046</v>
      </c>
      <c r="F31" s="6">
        <v>17770</v>
      </c>
      <c r="G31" s="6">
        <v>25276</v>
      </c>
      <c r="H31" s="6">
        <v>3424</v>
      </c>
      <c r="I31" s="6">
        <v>1350</v>
      </c>
      <c r="J31" s="6">
        <v>2074</v>
      </c>
      <c r="K31" s="6">
        <v>400</v>
      </c>
      <c r="L31" s="6">
        <v>158</v>
      </c>
      <c r="M31" s="6">
        <v>242</v>
      </c>
      <c r="N31" s="6">
        <v>39622</v>
      </c>
      <c r="O31" s="6">
        <v>16420</v>
      </c>
      <c r="P31" s="6">
        <v>23202</v>
      </c>
    </row>
    <row r="32" spans="1:16" x14ac:dyDescent="0.15">
      <c r="A32" s="2">
        <v>2006</v>
      </c>
      <c r="B32" s="6">
        <v>53855</v>
      </c>
      <c r="C32" s="6">
        <v>25966</v>
      </c>
      <c r="D32" s="6">
        <v>27889</v>
      </c>
      <c r="E32" s="6">
        <v>53455</v>
      </c>
      <c r="F32" s="6">
        <v>25772</v>
      </c>
      <c r="G32" s="6">
        <v>27683</v>
      </c>
      <c r="H32" s="6">
        <v>3403</v>
      </c>
      <c r="I32" s="6">
        <v>1646</v>
      </c>
      <c r="J32" s="6">
        <v>1757</v>
      </c>
      <c r="K32" s="6">
        <v>400</v>
      </c>
      <c r="L32" s="6">
        <v>194</v>
      </c>
      <c r="M32" s="6">
        <v>206</v>
      </c>
      <c r="N32" s="6">
        <v>50052</v>
      </c>
      <c r="O32" s="6">
        <v>24126</v>
      </c>
      <c r="P32" s="6">
        <v>25926</v>
      </c>
    </row>
    <row r="33" spans="1:16" x14ac:dyDescent="0.15">
      <c r="A33" s="2">
        <v>2007</v>
      </c>
      <c r="B33" s="6">
        <v>21074</v>
      </c>
      <c r="C33" s="6">
        <v>8966</v>
      </c>
      <c r="D33" s="6">
        <v>12108</v>
      </c>
      <c r="E33" s="6">
        <v>20874</v>
      </c>
      <c r="F33" s="6">
        <v>8881</v>
      </c>
      <c r="G33" s="6">
        <v>11993</v>
      </c>
      <c r="H33" s="6">
        <v>2839</v>
      </c>
      <c r="I33" s="6">
        <v>1208</v>
      </c>
      <c r="J33" s="6">
        <v>1631</v>
      </c>
      <c r="K33" s="6">
        <v>200</v>
      </c>
      <c r="L33" s="6">
        <v>85</v>
      </c>
      <c r="M33" s="6">
        <v>115</v>
      </c>
      <c r="N33" s="6">
        <v>18035</v>
      </c>
      <c r="O33" s="6">
        <v>7673</v>
      </c>
      <c r="P33" s="6">
        <v>10362</v>
      </c>
    </row>
    <row r="34" spans="1:16" x14ac:dyDescent="0.15">
      <c r="A34" s="2">
        <v>2008</v>
      </c>
      <c r="B34" s="6">
        <v>10516</v>
      </c>
      <c r="C34" s="6">
        <v>5343.5040000000008</v>
      </c>
      <c r="D34" s="6">
        <v>5172.4959999999992</v>
      </c>
      <c r="E34" s="6">
        <v>10416</v>
      </c>
      <c r="F34" s="6">
        <v>5294.5040000000008</v>
      </c>
      <c r="G34" s="6">
        <v>5121.4959999999992</v>
      </c>
      <c r="H34" s="6">
        <v>2364</v>
      </c>
      <c r="I34" s="6">
        <v>1152</v>
      </c>
      <c r="J34" s="6">
        <v>1212</v>
      </c>
      <c r="K34" s="6">
        <v>100</v>
      </c>
      <c r="L34" s="6">
        <v>49</v>
      </c>
      <c r="M34" s="6">
        <v>51</v>
      </c>
      <c r="N34" s="6">
        <v>8052</v>
      </c>
      <c r="O34" s="6">
        <v>4142.5040000000008</v>
      </c>
      <c r="P34" s="6">
        <v>3909.4959999999992</v>
      </c>
    </row>
    <row r="35" spans="1:16" x14ac:dyDescent="0.15">
      <c r="A35" s="2">
        <v>2009</v>
      </c>
      <c r="B35" s="6">
        <v>30673</v>
      </c>
      <c r="C35" s="6">
        <v>5030</v>
      </c>
      <c r="D35" s="6">
        <v>25643</v>
      </c>
      <c r="E35" s="6">
        <v>30324</v>
      </c>
      <c r="F35" s="6">
        <v>4971</v>
      </c>
      <c r="G35" s="6">
        <v>25353</v>
      </c>
      <c r="H35" s="6">
        <v>3011</v>
      </c>
      <c r="I35" s="6">
        <v>930</v>
      </c>
      <c r="J35" s="6">
        <v>2081</v>
      </c>
      <c r="K35" s="6">
        <v>349</v>
      </c>
      <c r="L35" s="6">
        <v>59</v>
      </c>
      <c r="M35" s="6">
        <v>290</v>
      </c>
      <c r="N35" s="6">
        <v>27313</v>
      </c>
      <c r="O35" s="6">
        <v>4041</v>
      </c>
      <c r="P35" s="6">
        <v>23272</v>
      </c>
    </row>
    <row r="36" spans="1:16" x14ac:dyDescent="0.15">
      <c r="A36" s="2">
        <v>2010</v>
      </c>
      <c r="B36" s="6">
        <v>22860</v>
      </c>
      <c r="C36" s="6">
        <v>9670</v>
      </c>
      <c r="D36" s="6">
        <v>13190</v>
      </c>
      <c r="E36" s="6">
        <v>22702</v>
      </c>
      <c r="F36" s="6">
        <v>9596</v>
      </c>
      <c r="G36" s="6">
        <v>13106</v>
      </c>
      <c r="H36" s="6">
        <v>4484</v>
      </c>
      <c r="I36" s="6">
        <v>1807</v>
      </c>
      <c r="J36" s="6">
        <v>2677</v>
      </c>
      <c r="K36" s="6">
        <v>158</v>
      </c>
      <c r="L36" s="6">
        <v>74</v>
      </c>
      <c r="M36" s="6">
        <v>84</v>
      </c>
      <c r="N36" s="6">
        <v>18218</v>
      </c>
      <c r="O36" s="6">
        <v>7789</v>
      </c>
      <c r="P36" s="6">
        <v>10429</v>
      </c>
    </row>
    <row r="37" spans="1:16" x14ac:dyDescent="0.15">
      <c r="A37" s="2">
        <v>2011</v>
      </c>
      <c r="B37" s="6">
        <v>34588</v>
      </c>
      <c r="C37" s="6">
        <v>12123</v>
      </c>
      <c r="D37" s="6">
        <v>22465</v>
      </c>
      <c r="E37" s="6">
        <v>34248</v>
      </c>
      <c r="F37" s="6">
        <v>12017</v>
      </c>
      <c r="G37" s="6">
        <v>22231</v>
      </c>
      <c r="H37" s="6">
        <v>4559</v>
      </c>
      <c r="I37" s="6">
        <v>1769</v>
      </c>
      <c r="J37" s="6">
        <v>2790</v>
      </c>
      <c r="K37" s="6">
        <v>340</v>
      </c>
      <c r="L37" s="6">
        <v>106</v>
      </c>
      <c r="M37" s="6">
        <v>234</v>
      </c>
      <c r="N37" s="6">
        <v>29689</v>
      </c>
      <c r="O37" s="6">
        <v>10248</v>
      </c>
      <c r="P37" s="6">
        <v>19441</v>
      </c>
    </row>
    <row r="38" spans="1:16" x14ac:dyDescent="0.15">
      <c r="A38" s="2">
        <v>2012</v>
      </c>
      <c r="B38" s="6">
        <v>13687</v>
      </c>
      <c r="C38" s="6">
        <v>5851</v>
      </c>
      <c r="D38" s="6">
        <v>7836</v>
      </c>
      <c r="E38" s="6">
        <v>13463</v>
      </c>
      <c r="F38" s="6">
        <v>5764</v>
      </c>
      <c r="G38" s="6">
        <v>7699</v>
      </c>
      <c r="H38" s="6">
        <v>3949</v>
      </c>
      <c r="I38" s="6">
        <v>1836</v>
      </c>
      <c r="J38" s="6">
        <v>2113</v>
      </c>
      <c r="K38" s="6">
        <v>224</v>
      </c>
      <c r="L38" s="6">
        <v>87</v>
      </c>
      <c r="M38" s="6">
        <v>137</v>
      </c>
      <c r="N38" s="6">
        <v>9514</v>
      </c>
      <c r="O38" s="6">
        <v>3928</v>
      </c>
      <c r="P38" s="6">
        <v>5586</v>
      </c>
    </row>
    <row r="39" spans="1:16" x14ac:dyDescent="0.15">
      <c r="A39" s="2">
        <v>2013</v>
      </c>
      <c r="B39" s="6">
        <v>15828</v>
      </c>
      <c r="C39" s="6">
        <v>8025.5079999999998</v>
      </c>
      <c r="D39" s="6">
        <v>7802.4920000000002</v>
      </c>
      <c r="E39" s="6">
        <v>15828</v>
      </c>
      <c r="F39" s="6">
        <v>8025.5079999999998</v>
      </c>
      <c r="G39" s="6">
        <v>7802.4920000000002</v>
      </c>
      <c r="H39" s="6">
        <v>3196</v>
      </c>
      <c r="I39" s="6">
        <v>1643</v>
      </c>
      <c r="J39" s="6">
        <v>1553</v>
      </c>
      <c r="K39" s="6">
        <v>0</v>
      </c>
      <c r="L39" s="6">
        <v>0</v>
      </c>
      <c r="M39" s="6">
        <v>0</v>
      </c>
      <c r="N39" s="6">
        <v>12632</v>
      </c>
      <c r="O39" s="6">
        <v>6382.5079999999998</v>
      </c>
      <c r="P39" s="6">
        <v>6249.4920000000002</v>
      </c>
    </row>
    <row r="40" spans="1:16" x14ac:dyDescent="0.15">
      <c r="A40" s="2">
        <v>2014</v>
      </c>
      <c r="B40" s="6">
        <v>40145</v>
      </c>
      <c r="C40" s="6">
        <v>19189.106999999996</v>
      </c>
      <c r="D40" s="6">
        <v>20955.893000000004</v>
      </c>
      <c r="E40" s="6">
        <v>39745</v>
      </c>
      <c r="F40" s="6">
        <v>18998.106999999996</v>
      </c>
      <c r="G40" s="6">
        <v>20746.893000000004</v>
      </c>
      <c r="H40" s="6">
        <v>2881</v>
      </c>
      <c r="I40" s="6">
        <v>1622</v>
      </c>
      <c r="J40" s="6">
        <v>1259</v>
      </c>
      <c r="K40" s="6">
        <v>400</v>
      </c>
      <c r="L40" s="6">
        <v>191</v>
      </c>
      <c r="M40" s="6">
        <v>209</v>
      </c>
      <c r="N40" s="6">
        <v>36864</v>
      </c>
      <c r="O40" s="6">
        <v>17376.106999999996</v>
      </c>
      <c r="P40" s="6">
        <v>19487.893000000004</v>
      </c>
    </row>
    <row r="41" spans="1:16" x14ac:dyDescent="0.15">
      <c r="A41" s="2">
        <v>2015</v>
      </c>
      <c r="B41" s="6">
        <v>33159</v>
      </c>
      <c r="C41" s="6">
        <v>16203.642317380367</v>
      </c>
      <c r="D41" s="6">
        <v>16955.357682619633</v>
      </c>
      <c r="E41" s="6">
        <v>33159</v>
      </c>
      <c r="F41" s="6">
        <v>16203.642317380367</v>
      </c>
      <c r="G41" s="6">
        <v>16955.357682619633</v>
      </c>
      <c r="H41" s="6">
        <v>3871</v>
      </c>
      <c r="I41" s="6">
        <v>1891.6221662468531</v>
      </c>
      <c r="J41" s="6">
        <v>1979.3778337531469</v>
      </c>
      <c r="K41" s="6">
        <v>0</v>
      </c>
      <c r="L41" s="6">
        <v>0</v>
      </c>
      <c r="M41" s="6">
        <v>0</v>
      </c>
      <c r="N41" s="6">
        <v>29288</v>
      </c>
      <c r="O41" s="6">
        <v>14312.020151133514</v>
      </c>
      <c r="P41" s="6">
        <v>14975.979848866486</v>
      </c>
    </row>
    <row r="42" spans="1:16" x14ac:dyDescent="0.15">
      <c r="A42" s="2">
        <v>2016</v>
      </c>
      <c r="B42" s="6">
        <v>38631</v>
      </c>
      <c r="C42" s="6">
        <v>14969.45</v>
      </c>
      <c r="D42" s="6">
        <v>23664.55</v>
      </c>
      <c r="E42" s="6">
        <v>38458</v>
      </c>
      <c r="F42" s="6">
        <v>14917.45</v>
      </c>
      <c r="G42" s="6">
        <v>23543.55</v>
      </c>
      <c r="H42" s="6">
        <v>4315</v>
      </c>
      <c r="I42" s="6">
        <v>1672</v>
      </c>
      <c r="J42" s="6">
        <v>2643</v>
      </c>
      <c r="K42" s="6">
        <v>173</v>
      </c>
      <c r="L42" s="6">
        <v>52</v>
      </c>
      <c r="M42" s="6">
        <v>121</v>
      </c>
      <c r="N42" s="6">
        <v>34143</v>
      </c>
      <c r="O42" s="6">
        <v>13245.45</v>
      </c>
      <c r="P42" s="6">
        <v>20900.55</v>
      </c>
    </row>
    <row r="43" spans="1:16" x14ac:dyDescent="0.15">
      <c r="A43" s="2">
        <v>2017</v>
      </c>
      <c r="B43" s="6">
        <v>19241</v>
      </c>
      <c r="C43" s="6">
        <v>10043.802</v>
      </c>
      <c r="D43" s="6">
        <v>9197.1980000000003</v>
      </c>
      <c r="E43" s="6">
        <v>19241</v>
      </c>
      <c r="F43" s="6">
        <v>10043.802</v>
      </c>
      <c r="G43" s="6">
        <v>9197.1980000000003</v>
      </c>
      <c r="H43" s="6">
        <v>2909</v>
      </c>
      <c r="I43" s="6">
        <v>1518.498</v>
      </c>
      <c r="J43" s="6">
        <v>1390.502</v>
      </c>
      <c r="K43" s="6">
        <v>0</v>
      </c>
      <c r="L43" s="6">
        <v>0</v>
      </c>
      <c r="M43" s="6">
        <v>0</v>
      </c>
      <c r="N43" s="6">
        <v>16332</v>
      </c>
      <c r="O43" s="6">
        <v>8525.3040000000001</v>
      </c>
      <c r="P43" s="6">
        <v>7806.6959999999999</v>
      </c>
    </row>
    <row r="44" spans="1:16" x14ac:dyDescent="0.15">
      <c r="A44" s="2">
        <v>2018</v>
      </c>
      <c r="B44" s="6">
        <v>16557</v>
      </c>
      <c r="C44" s="6">
        <v>8273.3720354652869</v>
      </c>
      <c r="D44" s="6">
        <v>8283.6279645347113</v>
      </c>
      <c r="E44" s="6">
        <v>16350</v>
      </c>
      <c r="F44" s="6">
        <v>8146.3720354652878</v>
      </c>
      <c r="G44" s="6">
        <v>8203.6279645347113</v>
      </c>
      <c r="H44" s="6">
        <v>1878</v>
      </c>
      <c r="I44" s="6">
        <v>936</v>
      </c>
      <c r="J44" s="6">
        <v>942</v>
      </c>
      <c r="K44" s="6">
        <v>207</v>
      </c>
      <c r="L44" s="6">
        <v>127</v>
      </c>
      <c r="M44" s="6">
        <v>80</v>
      </c>
      <c r="N44" s="6">
        <v>14472</v>
      </c>
      <c r="O44" s="6">
        <v>7210.3720354652878</v>
      </c>
      <c r="P44" s="6">
        <v>7261.6279645347113</v>
      </c>
    </row>
    <row r="45" spans="1:16" x14ac:dyDescent="0.15">
      <c r="A45" s="2">
        <v>2019</v>
      </c>
      <c r="B45" s="6">
        <v>36999</v>
      </c>
      <c r="C45" s="6">
        <v>20437.54285714286</v>
      </c>
      <c r="D45" s="6">
        <v>16561.45714285714</v>
      </c>
      <c r="E45" s="6">
        <v>36787</v>
      </c>
      <c r="F45" s="6">
        <v>20320.4380952381</v>
      </c>
      <c r="G45" s="6">
        <v>16466.561904761904</v>
      </c>
      <c r="H45" s="6">
        <v>3579</v>
      </c>
      <c r="I45" s="6">
        <v>1283.3787878787878</v>
      </c>
      <c r="J45" s="6">
        <v>2295.621212121212</v>
      </c>
      <c r="K45" s="6">
        <v>212</v>
      </c>
      <c r="L45" s="6">
        <v>117.10476190476192</v>
      </c>
      <c r="M45" s="6">
        <v>94.895238095238085</v>
      </c>
      <c r="N45" s="6">
        <v>33208</v>
      </c>
      <c r="O45" s="6">
        <v>19037.059307359312</v>
      </c>
      <c r="P45" s="6">
        <v>14170.94069264069</v>
      </c>
    </row>
    <row r="46" spans="1:16" x14ac:dyDescent="0.15">
      <c r="A46" s="2">
        <v>2020</v>
      </c>
      <c r="B46" s="6">
        <v>11158</v>
      </c>
      <c r="C46" s="6">
        <v>6476.7433302509489</v>
      </c>
      <c r="D46" s="6">
        <v>4681.2566697490511</v>
      </c>
      <c r="E46" s="6">
        <v>11158</v>
      </c>
      <c r="F46" s="6">
        <v>6476.7433302509489</v>
      </c>
      <c r="G46" s="6">
        <v>4681.2566697490511</v>
      </c>
      <c r="H46" s="6">
        <v>384</v>
      </c>
      <c r="I46" s="6">
        <v>223</v>
      </c>
      <c r="J46" s="6">
        <v>161</v>
      </c>
      <c r="K46" s="6">
        <v>0</v>
      </c>
      <c r="L46" s="6">
        <v>0</v>
      </c>
      <c r="M46" s="6">
        <v>0</v>
      </c>
      <c r="N46" s="6">
        <v>10774</v>
      </c>
      <c r="O46" s="6">
        <v>6253.7433302509489</v>
      </c>
      <c r="P46" s="6">
        <v>4520.2566697490511</v>
      </c>
    </row>
    <row r="47" spans="1:16" x14ac:dyDescent="0.15">
      <c r="A47" s="2">
        <v>2021</v>
      </c>
      <c r="B47" s="6">
        <v>43246</v>
      </c>
      <c r="C47" s="6">
        <v>27720.685999999998</v>
      </c>
      <c r="D47" s="6">
        <v>15525.313999999998</v>
      </c>
      <c r="E47" s="6">
        <v>42846</v>
      </c>
      <c r="F47" s="6">
        <v>27464.286</v>
      </c>
      <c r="G47" s="6">
        <v>15381.713999999998</v>
      </c>
      <c r="H47" s="6">
        <v>1217</v>
      </c>
      <c r="I47" s="6">
        <v>1004.025</v>
      </c>
      <c r="J47" s="6">
        <v>212.97500000000002</v>
      </c>
      <c r="K47" s="6">
        <v>400</v>
      </c>
      <c r="L47" s="6">
        <v>256.39999999999998</v>
      </c>
      <c r="M47" s="6">
        <v>143.60000000000002</v>
      </c>
      <c r="N47" s="6">
        <v>41629</v>
      </c>
      <c r="O47" s="6">
        <v>26460.260999999999</v>
      </c>
      <c r="P47" s="6">
        <v>15168.738999999998</v>
      </c>
    </row>
    <row r="48" spans="1:16" x14ac:dyDescent="0.15">
      <c r="A48" s="4" t="s">
        <v>27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x14ac:dyDescent="0.15">
      <c r="A49" s="5" t="s">
        <v>28</v>
      </c>
      <c r="B49" s="11">
        <f>AVERAGE(B37:B46)</f>
        <v>25999.3</v>
      </c>
      <c r="C49" s="11">
        <f t="shared" ref="C49:P49" si="0">AVERAGE(C37:C46)</f>
        <v>12159.316754023946</v>
      </c>
      <c r="D49" s="11">
        <f t="shared" si="0"/>
        <v>13840.283245976054</v>
      </c>
      <c r="E49" s="11">
        <f t="shared" si="0"/>
        <v>25843.7</v>
      </c>
      <c r="F49" s="11">
        <f t="shared" si="0"/>
        <v>12091.30627783347</v>
      </c>
      <c r="G49" s="11">
        <f t="shared" si="0"/>
        <v>13752.693722166528</v>
      </c>
      <c r="H49" s="11">
        <f t="shared" si="0"/>
        <v>3152.1</v>
      </c>
      <c r="I49" s="11">
        <f t="shared" si="0"/>
        <v>1439.449895412564</v>
      </c>
      <c r="J49" s="11">
        <f t="shared" si="0"/>
        <v>1712.6501045874361</v>
      </c>
      <c r="K49" s="11">
        <f t="shared" si="0"/>
        <v>155.6</v>
      </c>
      <c r="L49" s="11">
        <f t="shared" si="0"/>
        <v>68.010476190476197</v>
      </c>
      <c r="M49" s="11">
        <f t="shared" si="0"/>
        <v>87.589523809523797</v>
      </c>
      <c r="N49" s="11">
        <f t="shared" si="0"/>
        <v>22691.599999999999</v>
      </c>
      <c r="O49" s="11">
        <f t="shared" si="0"/>
        <v>10651.856382420905</v>
      </c>
      <c r="P49" s="11">
        <f t="shared" si="0"/>
        <v>12040.043617579095</v>
      </c>
    </row>
    <row r="50" spans="1:16" x14ac:dyDescent="0.15">
      <c r="A50" s="3" t="s">
        <v>41</v>
      </c>
    </row>
  </sheetData>
  <pageMargins left="0.7" right="0.7" top="0.75" bottom="0.75" header="0.3" footer="0.3"/>
  <pageSetup orientation="portrait" horizontalDpi="300" verticalDpi="300" r:id="rId1"/>
  <ignoredErrors>
    <ignoredError sqref="B49:P49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55"/>
  <sheetViews>
    <sheetView workbookViewId="0">
      <selection sqref="A1:E55"/>
    </sheetView>
  </sheetViews>
  <sheetFormatPr baseColWidth="10" defaultColWidth="8.83203125" defaultRowHeight="15" x14ac:dyDescent="0.2"/>
  <sheetData>
    <row r="1" spans="1:5" x14ac:dyDescent="0.2">
      <c r="A1" s="34" t="s">
        <v>267</v>
      </c>
      <c r="B1" s="31"/>
      <c r="C1" s="31"/>
      <c r="D1" s="31"/>
      <c r="E1" s="31"/>
    </row>
    <row r="2" spans="1:5" x14ac:dyDescent="0.2">
      <c r="A2" s="32" t="s">
        <v>268</v>
      </c>
      <c r="B2" s="32"/>
      <c r="C2" s="32"/>
      <c r="D2" s="32"/>
      <c r="E2" s="32"/>
    </row>
    <row r="3" spans="1:5" x14ac:dyDescent="0.2">
      <c r="A3" s="34" t="s">
        <v>269</v>
      </c>
      <c r="B3" s="34"/>
      <c r="C3" s="34"/>
      <c r="D3" s="34"/>
      <c r="E3" s="34"/>
    </row>
    <row r="4" spans="1:5" ht="17" x14ac:dyDescent="0.3">
      <c r="A4" s="135"/>
      <c r="B4" s="136" t="s">
        <v>113</v>
      </c>
      <c r="C4" s="189" t="s">
        <v>85</v>
      </c>
      <c r="D4" s="189"/>
      <c r="E4" s="89"/>
    </row>
    <row r="5" spans="1:5" x14ac:dyDescent="0.2">
      <c r="A5" s="137" t="s">
        <v>12</v>
      </c>
      <c r="B5" s="138" t="s">
        <v>270</v>
      </c>
      <c r="C5" s="31" t="s">
        <v>271</v>
      </c>
      <c r="D5" s="31" t="s">
        <v>272</v>
      </c>
      <c r="E5" s="138" t="s">
        <v>15</v>
      </c>
    </row>
    <row r="6" spans="1:5" x14ac:dyDescent="0.2">
      <c r="A6" s="139">
        <v>1976</v>
      </c>
      <c r="B6" s="140">
        <v>1278</v>
      </c>
      <c r="C6" s="141"/>
      <c r="D6" s="141">
        <v>125</v>
      </c>
      <c r="E6" s="142">
        <v>1153</v>
      </c>
    </row>
    <row r="7" spans="1:5" x14ac:dyDescent="0.2">
      <c r="A7" s="139">
        <v>1977</v>
      </c>
      <c r="B7" s="140">
        <v>3144</v>
      </c>
      <c r="C7" s="141"/>
      <c r="D7" s="141">
        <v>250</v>
      </c>
      <c r="E7" s="142">
        <v>2894</v>
      </c>
    </row>
    <row r="8" spans="1:5" x14ac:dyDescent="0.2">
      <c r="A8" s="139">
        <v>1978</v>
      </c>
      <c r="B8" s="140">
        <v>2976</v>
      </c>
      <c r="C8" s="141"/>
      <c r="D8" s="141">
        <v>300</v>
      </c>
      <c r="E8" s="142">
        <v>2676</v>
      </c>
    </row>
    <row r="9" spans="1:5" x14ac:dyDescent="0.2">
      <c r="A9" s="139">
        <v>1979</v>
      </c>
      <c r="B9" s="140">
        <v>4404</v>
      </c>
      <c r="C9" s="141"/>
      <c r="D9" s="141">
        <v>1950</v>
      </c>
      <c r="E9" s="142">
        <v>2454</v>
      </c>
    </row>
    <row r="10" spans="1:5" x14ac:dyDescent="0.2">
      <c r="A10" s="139">
        <v>1980</v>
      </c>
      <c r="B10" s="140">
        <v>2637</v>
      </c>
      <c r="C10" s="141"/>
      <c r="D10" s="141">
        <v>150</v>
      </c>
      <c r="E10" s="142">
        <v>2487</v>
      </c>
    </row>
    <row r="11" spans="1:5" x14ac:dyDescent="0.2">
      <c r="A11" s="139">
        <v>1981</v>
      </c>
      <c r="B11" s="140">
        <v>2113</v>
      </c>
      <c r="C11" s="141"/>
      <c r="D11" s="141">
        <v>150</v>
      </c>
      <c r="E11" s="142">
        <v>1963</v>
      </c>
    </row>
    <row r="12" spans="1:5" x14ac:dyDescent="0.2">
      <c r="A12" s="139">
        <v>1982</v>
      </c>
      <c r="B12" s="140">
        <v>2369</v>
      </c>
      <c r="C12" s="141"/>
      <c r="D12" s="141">
        <v>400</v>
      </c>
      <c r="E12" s="142">
        <v>1969</v>
      </c>
    </row>
    <row r="13" spans="1:5" x14ac:dyDescent="0.2">
      <c r="A13" s="139">
        <v>1983</v>
      </c>
      <c r="B13" s="140">
        <v>2537</v>
      </c>
      <c r="C13" s="141"/>
      <c r="D13" s="141">
        <v>300</v>
      </c>
      <c r="E13" s="142">
        <v>2237</v>
      </c>
    </row>
    <row r="14" spans="1:5" x14ac:dyDescent="0.2">
      <c r="A14" s="139">
        <v>1984</v>
      </c>
      <c r="B14" s="140">
        <v>1672</v>
      </c>
      <c r="C14" s="141"/>
      <c r="D14" s="141">
        <v>100</v>
      </c>
      <c r="E14" s="142">
        <v>1572</v>
      </c>
    </row>
    <row r="15" spans="1:5" x14ac:dyDescent="0.2">
      <c r="A15" s="139">
        <v>1985</v>
      </c>
      <c r="B15" s="140">
        <v>1458</v>
      </c>
      <c r="C15" s="141"/>
      <c r="D15" s="141">
        <v>175</v>
      </c>
      <c r="E15" s="142">
        <v>1283</v>
      </c>
    </row>
    <row r="16" spans="1:5" x14ac:dyDescent="0.2">
      <c r="A16" s="139">
        <v>1986</v>
      </c>
      <c r="B16" s="140">
        <v>2709</v>
      </c>
      <c r="C16" s="141"/>
      <c r="D16" s="141">
        <v>102</v>
      </c>
      <c r="E16" s="142">
        <v>2607</v>
      </c>
    </row>
    <row r="17" spans="1:5" x14ac:dyDescent="0.2">
      <c r="A17" s="139">
        <v>1987</v>
      </c>
      <c r="B17" s="140">
        <v>2616</v>
      </c>
      <c r="C17" s="141"/>
      <c r="D17" s="141">
        <v>125</v>
      </c>
      <c r="E17" s="142">
        <v>2491</v>
      </c>
    </row>
    <row r="18" spans="1:5" x14ac:dyDescent="0.2">
      <c r="A18" s="139">
        <v>1988</v>
      </c>
      <c r="B18" s="140">
        <v>2037</v>
      </c>
      <c r="C18" s="141"/>
      <c r="D18" s="141">
        <v>43</v>
      </c>
      <c r="E18" s="142">
        <v>1994</v>
      </c>
    </row>
    <row r="19" spans="1:5" x14ac:dyDescent="0.2">
      <c r="A19" s="139">
        <v>1989</v>
      </c>
      <c r="B19" s="140">
        <v>2456</v>
      </c>
      <c r="C19" s="141"/>
      <c r="D19" s="141">
        <v>167</v>
      </c>
      <c r="E19" s="142">
        <v>2289</v>
      </c>
    </row>
    <row r="20" spans="1:5" x14ac:dyDescent="0.2">
      <c r="A20" s="139">
        <v>1990</v>
      </c>
      <c r="B20" s="140">
        <v>1915</v>
      </c>
      <c r="C20" s="141"/>
      <c r="D20" s="141">
        <v>173</v>
      </c>
      <c r="E20" s="142">
        <v>1742</v>
      </c>
    </row>
    <row r="21" spans="1:5" x14ac:dyDescent="0.2">
      <c r="A21" s="139">
        <v>1991</v>
      </c>
      <c r="B21" s="140">
        <v>2489</v>
      </c>
      <c r="C21" s="141"/>
      <c r="D21" s="141">
        <v>241</v>
      </c>
      <c r="E21" s="142">
        <v>2248</v>
      </c>
    </row>
    <row r="22" spans="1:5" x14ac:dyDescent="0.2">
      <c r="A22" s="139">
        <v>1992</v>
      </c>
      <c r="B22" s="140">
        <v>1367</v>
      </c>
      <c r="C22" s="141"/>
      <c r="D22" s="141">
        <v>125</v>
      </c>
      <c r="E22" s="142">
        <v>1242</v>
      </c>
    </row>
    <row r="23" spans="1:5" x14ac:dyDescent="0.2">
      <c r="A23" s="139">
        <v>1993</v>
      </c>
      <c r="B23" s="140">
        <v>3302</v>
      </c>
      <c r="C23" s="141"/>
      <c r="D23" s="141">
        <v>82</v>
      </c>
      <c r="E23" s="142">
        <v>3220</v>
      </c>
    </row>
    <row r="24" spans="1:5" x14ac:dyDescent="0.2">
      <c r="A24" s="139">
        <v>1994</v>
      </c>
      <c r="B24" s="140">
        <v>3727</v>
      </c>
      <c r="C24" s="143"/>
      <c r="D24" s="141">
        <v>99</v>
      </c>
      <c r="E24" s="142">
        <v>3628</v>
      </c>
    </row>
    <row r="25" spans="1:5" x14ac:dyDescent="0.2">
      <c r="A25" s="139">
        <v>1995</v>
      </c>
      <c r="B25" s="140">
        <v>5678</v>
      </c>
      <c r="C25" s="143"/>
      <c r="D25" s="141">
        <v>284</v>
      </c>
      <c r="E25" s="142">
        <v>5394</v>
      </c>
    </row>
    <row r="26" spans="1:5" x14ac:dyDescent="0.2">
      <c r="A26" s="139">
        <v>1996</v>
      </c>
      <c r="B26" s="140">
        <v>3599</v>
      </c>
      <c r="C26" s="143"/>
      <c r="D26" s="141">
        <v>217</v>
      </c>
      <c r="E26" s="142">
        <v>3382</v>
      </c>
    </row>
    <row r="27" spans="1:5" x14ac:dyDescent="0.2">
      <c r="A27" s="139">
        <v>1997</v>
      </c>
      <c r="B27" s="140">
        <v>2989</v>
      </c>
      <c r="C27" s="143"/>
      <c r="D27" s="141">
        <v>160</v>
      </c>
      <c r="E27" s="142">
        <v>2829</v>
      </c>
    </row>
    <row r="28" spans="1:5" x14ac:dyDescent="0.2">
      <c r="A28" s="139">
        <v>1998</v>
      </c>
      <c r="B28" s="140">
        <v>1364</v>
      </c>
      <c r="C28" s="143"/>
      <c r="D28" s="141">
        <v>17</v>
      </c>
      <c r="E28" s="142">
        <v>1347</v>
      </c>
    </row>
    <row r="29" spans="1:5" x14ac:dyDescent="0.2">
      <c r="A29" s="139">
        <v>1999</v>
      </c>
      <c r="B29" s="140">
        <v>2193</v>
      </c>
      <c r="C29" s="143"/>
      <c r="D29" s="141">
        <v>25</v>
      </c>
      <c r="E29" s="142">
        <v>2168</v>
      </c>
    </row>
    <row r="30" spans="1:5" x14ac:dyDescent="0.2">
      <c r="A30" s="139">
        <v>2000</v>
      </c>
      <c r="B30" s="140">
        <v>1365</v>
      </c>
      <c r="C30" s="143"/>
      <c r="D30" s="141">
        <v>44</v>
      </c>
      <c r="E30" s="142">
        <v>1321</v>
      </c>
    </row>
    <row r="31" spans="1:5" x14ac:dyDescent="0.2">
      <c r="A31" s="139">
        <v>2001</v>
      </c>
      <c r="B31" s="140">
        <v>1825</v>
      </c>
      <c r="C31" s="143"/>
      <c r="D31" s="141">
        <v>87</v>
      </c>
      <c r="E31" s="142">
        <v>1738</v>
      </c>
    </row>
    <row r="32" spans="1:5" x14ac:dyDescent="0.2">
      <c r="A32" s="139">
        <v>2002</v>
      </c>
      <c r="B32" s="140">
        <v>2240</v>
      </c>
      <c r="C32" s="143"/>
      <c r="D32" s="141">
        <v>106</v>
      </c>
      <c r="E32" s="142">
        <v>2134</v>
      </c>
    </row>
    <row r="33" spans="1:5" x14ac:dyDescent="0.2">
      <c r="A33" s="139">
        <v>2003</v>
      </c>
      <c r="B33" s="140">
        <v>1737</v>
      </c>
      <c r="C33" s="143"/>
      <c r="D33" s="141">
        <v>76</v>
      </c>
      <c r="E33" s="142">
        <v>1661</v>
      </c>
    </row>
    <row r="34" spans="1:5" x14ac:dyDescent="0.2">
      <c r="A34" s="139">
        <v>2004</v>
      </c>
      <c r="B34" s="140">
        <v>2525</v>
      </c>
      <c r="C34" s="143"/>
      <c r="D34" s="141">
        <v>80</v>
      </c>
      <c r="E34" s="142">
        <v>2445</v>
      </c>
    </row>
    <row r="35" spans="1:5" x14ac:dyDescent="0.2">
      <c r="A35" s="139">
        <v>2005</v>
      </c>
      <c r="B35" s="140">
        <v>1070</v>
      </c>
      <c r="C35" s="143"/>
      <c r="D35" s="141">
        <v>107</v>
      </c>
      <c r="E35" s="142">
        <v>963</v>
      </c>
    </row>
    <row r="36" spans="1:5" x14ac:dyDescent="0.2">
      <c r="A36" s="139">
        <v>2006</v>
      </c>
      <c r="B36" s="140">
        <v>568</v>
      </c>
      <c r="C36" s="143"/>
      <c r="D36" s="141">
        <v>2</v>
      </c>
      <c r="E36" s="142">
        <v>566</v>
      </c>
    </row>
    <row r="37" spans="1:5" x14ac:dyDescent="0.2">
      <c r="A37" s="139">
        <v>2007</v>
      </c>
      <c r="B37" s="140">
        <v>677</v>
      </c>
      <c r="C37" s="143"/>
      <c r="D37" s="141">
        <v>1</v>
      </c>
      <c r="E37" s="142">
        <v>676</v>
      </c>
    </row>
    <row r="38" spans="1:5" x14ac:dyDescent="0.2">
      <c r="A38" s="139">
        <v>2008</v>
      </c>
      <c r="B38" s="140">
        <v>466</v>
      </c>
      <c r="C38" s="143"/>
      <c r="D38" s="141">
        <v>0</v>
      </c>
      <c r="E38" s="142">
        <v>466</v>
      </c>
    </row>
    <row r="39" spans="1:5" x14ac:dyDescent="0.2">
      <c r="A39" s="139">
        <v>2009</v>
      </c>
      <c r="B39" s="140">
        <v>1571</v>
      </c>
      <c r="C39" s="141">
        <v>1</v>
      </c>
      <c r="D39" s="141">
        <v>52</v>
      </c>
      <c r="E39" s="142">
        <v>1518</v>
      </c>
    </row>
    <row r="40" spans="1:5" x14ac:dyDescent="0.2">
      <c r="A40" s="139">
        <v>2010</v>
      </c>
      <c r="B40" s="140">
        <v>2358</v>
      </c>
      <c r="C40" s="141">
        <v>0</v>
      </c>
      <c r="D40" s="141">
        <v>99</v>
      </c>
      <c r="E40" s="142">
        <v>2259</v>
      </c>
    </row>
    <row r="41" spans="1:5" x14ac:dyDescent="0.2">
      <c r="A41" s="139">
        <v>2011</v>
      </c>
      <c r="B41" s="140">
        <v>1671</v>
      </c>
      <c r="C41" s="141">
        <v>3</v>
      </c>
      <c r="D41" s="141">
        <v>58</v>
      </c>
      <c r="E41" s="142">
        <v>1610</v>
      </c>
    </row>
    <row r="42" spans="1:5" x14ac:dyDescent="0.2">
      <c r="A42" s="139">
        <v>2012</v>
      </c>
      <c r="B42" s="144">
        <v>693</v>
      </c>
      <c r="C42" s="141">
        <v>0</v>
      </c>
      <c r="D42" s="141">
        <v>0</v>
      </c>
      <c r="E42" s="142">
        <v>693</v>
      </c>
    </row>
    <row r="43" spans="1:5" x14ac:dyDescent="0.2">
      <c r="A43" s="139">
        <v>2013</v>
      </c>
      <c r="B43" s="140">
        <v>1261</v>
      </c>
      <c r="C43" s="141">
        <v>0</v>
      </c>
      <c r="D43" s="141">
        <v>34</v>
      </c>
      <c r="E43" s="142">
        <v>1227</v>
      </c>
    </row>
    <row r="44" spans="1:5" x14ac:dyDescent="0.2">
      <c r="A44" s="32">
        <v>2014</v>
      </c>
      <c r="B44" s="140">
        <v>841</v>
      </c>
      <c r="C44" s="141">
        <v>0</v>
      </c>
      <c r="D44" s="141">
        <v>9</v>
      </c>
      <c r="E44" s="142">
        <v>832</v>
      </c>
    </row>
    <row r="45" spans="1:5" x14ac:dyDescent="0.2">
      <c r="A45" s="32">
        <v>2015</v>
      </c>
      <c r="B45" s="140">
        <v>1432</v>
      </c>
      <c r="C45" s="141">
        <v>0</v>
      </c>
      <c r="D45" s="141">
        <v>44</v>
      </c>
      <c r="E45" s="142">
        <v>1388</v>
      </c>
    </row>
    <row r="46" spans="1:5" x14ac:dyDescent="0.2">
      <c r="A46" s="32">
        <v>2016</v>
      </c>
      <c r="B46" s="140">
        <v>651</v>
      </c>
      <c r="C46" s="141">
        <v>0</v>
      </c>
      <c r="D46" s="141">
        <v>5</v>
      </c>
      <c r="E46" s="142">
        <v>646</v>
      </c>
    </row>
    <row r="47" spans="1:5" x14ac:dyDescent="0.2">
      <c r="A47" s="32">
        <v>2017</v>
      </c>
      <c r="B47" s="140">
        <v>448</v>
      </c>
      <c r="C47" s="141">
        <v>0</v>
      </c>
      <c r="D47" s="141">
        <v>5</v>
      </c>
      <c r="E47" s="142">
        <v>443</v>
      </c>
    </row>
    <row r="48" spans="1:5" x14ac:dyDescent="0.2">
      <c r="A48" s="32">
        <v>2018</v>
      </c>
      <c r="B48" s="140">
        <v>1087</v>
      </c>
      <c r="C48" s="141">
        <v>0</v>
      </c>
      <c r="D48" s="141">
        <v>0</v>
      </c>
      <c r="E48" s="142">
        <v>1087</v>
      </c>
    </row>
    <row r="49" spans="1:5" x14ac:dyDescent="0.2">
      <c r="A49" s="32">
        <v>2019</v>
      </c>
      <c r="B49" s="140">
        <v>1589</v>
      </c>
      <c r="C49" s="141">
        <v>0</v>
      </c>
      <c r="D49" s="141">
        <v>16</v>
      </c>
      <c r="E49" s="142">
        <v>1573</v>
      </c>
    </row>
    <row r="50" spans="1:5" x14ac:dyDescent="0.2">
      <c r="A50" s="32">
        <v>2020</v>
      </c>
      <c r="B50" s="140">
        <v>1327</v>
      </c>
      <c r="C50" s="141">
        <v>0</v>
      </c>
      <c r="D50" s="141">
        <v>11</v>
      </c>
      <c r="E50" s="142">
        <v>1316</v>
      </c>
    </row>
    <row r="51" spans="1:5" x14ac:dyDescent="0.2">
      <c r="A51" s="34">
        <v>2021</v>
      </c>
      <c r="B51" s="145">
        <v>1405</v>
      </c>
      <c r="C51" s="146">
        <v>0</v>
      </c>
      <c r="D51" s="146">
        <v>21</v>
      </c>
      <c r="E51" s="145">
        <v>1384</v>
      </c>
    </row>
    <row r="52" spans="1:5" x14ac:dyDescent="0.2">
      <c r="A52" s="147" t="s">
        <v>27</v>
      </c>
      <c r="B52" s="140"/>
      <c r="C52" s="141"/>
      <c r="D52" s="141"/>
      <c r="E52" s="140"/>
    </row>
    <row r="53" spans="1:5" x14ac:dyDescent="0.2">
      <c r="A53" s="148" t="s">
        <v>273</v>
      </c>
      <c r="B53" s="142">
        <v>2009.5777777777778</v>
      </c>
      <c r="C53" s="142"/>
      <c r="D53" s="142">
        <v>146.57777777777778</v>
      </c>
      <c r="E53" s="142">
        <v>1862.911111111111</v>
      </c>
    </row>
    <row r="54" spans="1:5" x14ac:dyDescent="0.2">
      <c r="A54" s="149" t="s">
        <v>28</v>
      </c>
      <c r="B54" s="145">
        <v>1100</v>
      </c>
      <c r="C54" s="145"/>
      <c r="D54" s="145">
        <v>18.2</v>
      </c>
      <c r="E54" s="145">
        <v>1081.5</v>
      </c>
    </row>
    <row r="55" spans="1:5" x14ac:dyDescent="0.2">
      <c r="A55" s="147" t="s">
        <v>274</v>
      </c>
      <c r="B55" s="140"/>
      <c r="C55" s="140"/>
      <c r="D55" s="141"/>
      <c r="E55" s="140"/>
    </row>
  </sheetData>
  <mergeCells count="1">
    <mergeCell ref="C4:D4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31:F73"/>
  <sheetViews>
    <sheetView topLeftCell="A31" workbookViewId="0">
      <selection activeCell="A31" sqref="A31:F73"/>
    </sheetView>
  </sheetViews>
  <sheetFormatPr baseColWidth="10" defaultColWidth="8.83203125" defaultRowHeight="15" x14ac:dyDescent="0.2"/>
  <sheetData>
    <row r="31" spans="1:6" x14ac:dyDescent="0.2">
      <c r="A31" s="34" t="s">
        <v>275</v>
      </c>
      <c r="B31" s="31"/>
      <c r="C31" s="31"/>
      <c r="D31" s="31"/>
      <c r="E31" s="33"/>
      <c r="F31" s="33"/>
    </row>
    <row r="32" spans="1:6" x14ac:dyDescent="0.2">
      <c r="A32" s="150" t="s">
        <v>276</v>
      </c>
      <c r="B32" s="151"/>
      <c r="C32" s="151"/>
      <c r="D32" s="151"/>
      <c r="E32" s="151"/>
      <c r="F32" s="33"/>
    </row>
    <row r="33" spans="1:6" x14ac:dyDescent="0.2">
      <c r="A33" s="152"/>
      <c r="B33" s="141" t="s">
        <v>277</v>
      </c>
      <c r="C33" s="141" t="s">
        <v>278</v>
      </c>
      <c r="D33" s="141" t="s">
        <v>279</v>
      </c>
      <c r="E33" s="141" t="s">
        <v>280</v>
      </c>
      <c r="F33" s="141"/>
    </row>
    <row r="34" spans="1:6" x14ac:dyDescent="0.2">
      <c r="A34" s="137" t="s">
        <v>12</v>
      </c>
      <c r="B34" s="138" t="s">
        <v>66</v>
      </c>
      <c r="C34" s="138" t="s">
        <v>66</v>
      </c>
      <c r="D34" s="138" t="s">
        <v>20</v>
      </c>
      <c r="E34" s="153" t="s">
        <v>281</v>
      </c>
      <c r="F34" s="141"/>
    </row>
    <row r="35" spans="1:6" x14ac:dyDescent="0.2">
      <c r="A35" s="139">
        <v>1984</v>
      </c>
      <c r="B35" s="140">
        <v>304</v>
      </c>
      <c r="C35" s="140">
        <v>158</v>
      </c>
      <c r="D35" s="140">
        <v>28</v>
      </c>
      <c r="E35" s="141"/>
      <c r="F35" s="141"/>
    </row>
    <row r="36" spans="1:6" x14ac:dyDescent="0.2">
      <c r="A36" s="139">
        <v>1985</v>
      </c>
      <c r="B36" s="140">
        <v>232</v>
      </c>
      <c r="C36" s="140">
        <v>184</v>
      </c>
      <c r="D36" s="140"/>
      <c r="E36" s="141"/>
      <c r="F36" s="141"/>
    </row>
    <row r="37" spans="1:6" x14ac:dyDescent="0.2">
      <c r="A37" s="139">
        <v>1986</v>
      </c>
      <c r="B37" s="140">
        <v>556</v>
      </c>
      <c r="C37" s="140">
        <v>358</v>
      </c>
      <c r="D37" s="140">
        <v>142</v>
      </c>
      <c r="E37" s="141"/>
      <c r="F37" s="141"/>
    </row>
    <row r="38" spans="1:6" x14ac:dyDescent="0.2">
      <c r="A38" s="139">
        <v>1987</v>
      </c>
      <c r="B38" s="140">
        <v>624</v>
      </c>
      <c r="C38" s="140">
        <v>395</v>
      </c>
      <c r="D38" s="140">
        <v>85</v>
      </c>
      <c r="E38" s="141"/>
      <c r="F38" s="141"/>
    </row>
    <row r="39" spans="1:6" x14ac:dyDescent="0.2">
      <c r="A39" s="139">
        <v>1988</v>
      </c>
      <c r="B39" s="140">
        <v>437</v>
      </c>
      <c r="C39" s="140">
        <v>169</v>
      </c>
      <c r="D39" s="140">
        <v>54</v>
      </c>
      <c r="E39" s="141"/>
      <c r="F39" s="141"/>
    </row>
    <row r="40" spans="1:6" x14ac:dyDescent="0.2">
      <c r="A40" s="139">
        <v>1989</v>
      </c>
      <c r="B40" s="144" t="s">
        <v>282</v>
      </c>
      <c r="C40" s="140">
        <v>158</v>
      </c>
      <c r="D40" s="140">
        <v>34</v>
      </c>
      <c r="E40" s="141"/>
      <c r="F40" s="141"/>
    </row>
    <row r="41" spans="1:6" x14ac:dyDescent="0.2">
      <c r="A41" s="139">
        <v>1990</v>
      </c>
      <c r="B41" s="144" t="s">
        <v>282</v>
      </c>
      <c r="C41" s="140">
        <v>325</v>
      </c>
      <c r="D41" s="140">
        <v>32</v>
      </c>
      <c r="E41" s="141"/>
      <c r="F41" s="141"/>
    </row>
    <row r="42" spans="1:6" x14ac:dyDescent="0.2">
      <c r="A42" s="139">
        <v>1991</v>
      </c>
      <c r="B42" s="140">
        <v>121</v>
      </c>
      <c r="C42" s="140">
        <v>86</v>
      </c>
      <c r="D42" s="140">
        <v>63</v>
      </c>
      <c r="E42" s="141"/>
      <c r="F42" s="141"/>
    </row>
    <row r="43" spans="1:6" x14ac:dyDescent="0.2">
      <c r="A43" s="139">
        <v>1992</v>
      </c>
      <c r="B43" s="140">
        <v>86</v>
      </c>
      <c r="C43" s="140">
        <v>77</v>
      </c>
      <c r="D43" s="140">
        <v>16</v>
      </c>
      <c r="E43" s="141"/>
      <c r="F43" s="141"/>
    </row>
    <row r="44" spans="1:6" x14ac:dyDescent="0.2">
      <c r="A44" s="139">
        <v>1993</v>
      </c>
      <c r="B44" s="140">
        <v>326</v>
      </c>
      <c r="C44" s="140">
        <v>351</v>
      </c>
      <c r="D44" s="140">
        <v>50</v>
      </c>
      <c r="E44" s="141"/>
      <c r="F44" s="141"/>
    </row>
    <row r="45" spans="1:6" x14ac:dyDescent="0.2">
      <c r="A45" s="139">
        <v>1994</v>
      </c>
      <c r="B45" s="140">
        <v>349</v>
      </c>
      <c r="C45" s="140">
        <v>342</v>
      </c>
      <c r="D45" s="140">
        <v>67</v>
      </c>
      <c r="E45" s="143"/>
      <c r="F45" s="141"/>
    </row>
    <row r="46" spans="1:6" ht="16" x14ac:dyDescent="0.2">
      <c r="A46" s="139">
        <v>1995</v>
      </c>
      <c r="B46" s="140">
        <v>338</v>
      </c>
      <c r="C46" s="140">
        <v>260</v>
      </c>
      <c r="D46" s="154" t="s">
        <v>283</v>
      </c>
      <c r="E46" s="143"/>
      <c r="F46" s="140"/>
    </row>
    <row r="47" spans="1:6" x14ac:dyDescent="0.2">
      <c r="A47" s="139">
        <v>1996</v>
      </c>
      <c r="B47" s="140">
        <v>132</v>
      </c>
      <c r="C47" s="140">
        <v>230</v>
      </c>
      <c r="D47" s="140">
        <v>12</v>
      </c>
      <c r="E47" s="141"/>
      <c r="F47" s="140"/>
    </row>
    <row r="48" spans="1:6" x14ac:dyDescent="0.2">
      <c r="A48" s="139">
        <v>1997</v>
      </c>
      <c r="B48" s="140">
        <v>109</v>
      </c>
      <c r="C48" s="140">
        <v>190</v>
      </c>
      <c r="D48" s="140"/>
      <c r="E48" s="141"/>
      <c r="F48" s="140"/>
    </row>
    <row r="49" spans="1:6" x14ac:dyDescent="0.2">
      <c r="A49" s="139">
        <v>1998</v>
      </c>
      <c r="B49" s="140">
        <v>71</v>
      </c>
      <c r="C49" s="140">
        <v>136</v>
      </c>
      <c r="D49" s="140">
        <v>39</v>
      </c>
      <c r="E49" s="141"/>
      <c r="F49" s="140"/>
    </row>
    <row r="50" spans="1:6" x14ac:dyDescent="0.2">
      <c r="A50" s="139">
        <v>1999</v>
      </c>
      <c r="B50" s="140">
        <v>371</v>
      </c>
      <c r="C50" s="140">
        <v>194</v>
      </c>
      <c r="D50" s="140">
        <v>51</v>
      </c>
      <c r="E50" s="141"/>
      <c r="F50" s="141"/>
    </row>
    <row r="51" spans="1:6" x14ac:dyDescent="0.2">
      <c r="A51" s="139">
        <v>2000</v>
      </c>
      <c r="B51" s="140">
        <v>163</v>
      </c>
      <c r="C51" s="140">
        <v>152</v>
      </c>
      <c r="D51" s="140">
        <v>33</v>
      </c>
      <c r="E51" s="141"/>
      <c r="F51" s="141"/>
    </row>
    <row r="52" spans="1:6" x14ac:dyDescent="0.2">
      <c r="A52" s="139">
        <v>2001</v>
      </c>
      <c r="B52" s="140">
        <v>543</v>
      </c>
      <c r="C52" s="140">
        <v>287</v>
      </c>
      <c r="D52" s="140">
        <v>21</v>
      </c>
      <c r="E52" s="141"/>
      <c r="F52" s="141"/>
    </row>
    <row r="53" spans="1:6" x14ac:dyDescent="0.2">
      <c r="A53" s="139">
        <v>2002</v>
      </c>
      <c r="B53" s="140">
        <v>351</v>
      </c>
      <c r="C53" s="140">
        <v>220</v>
      </c>
      <c r="D53" s="140">
        <v>86</v>
      </c>
      <c r="E53" s="141"/>
      <c r="F53" s="141"/>
    </row>
    <row r="54" spans="1:6" x14ac:dyDescent="0.2">
      <c r="A54" s="139">
        <v>2003</v>
      </c>
      <c r="B54" s="140">
        <v>127</v>
      </c>
      <c r="C54" s="140">
        <v>105</v>
      </c>
      <c r="D54" s="140">
        <v>10</v>
      </c>
      <c r="E54" s="141"/>
      <c r="F54" s="141"/>
    </row>
    <row r="55" spans="1:6" x14ac:dyDescent="0.2">
      <c r="A55" s="139">
        <v>2004</v>
      </c>
      <c r="B55" s="140">
        <v>84</v>
      </c>
      <c r="C55" s="140">
        <v>46</v>
      </c>
      <c r="D55" s="144" t="s">
        <v>282</v>
      </c>
      <c r="E55" s="141"/>
      <c r="F55" s="141"/>
    </row>
    <row r="56" spans="1:6" x14ac:dyDescent="0.2">
      <c r="A56" s="139">
        <v>2005</v>
      </c>
      <c r="B56" s="140">
        <v>112</v>
      </c>
      <c r="C56" s="140">
        <v>47</v>
      </c>
      <c r="D56" s="140">
        <v>7</v>
      </c>
      <c r="E56" s="141"/>
      <c r="F56" s="141"/>
    </row>
    <row r="57" spans="1:6" x14ac:dyDescent="0.2">
      <c r="A57" s="139">
        <v>2006</v>
      </c>
      <c r="B57" s="140">
        <v>98</v>
      </c>
      <c r="C57" s="140">
        <v>28</v>
      </c>
      <c r="D57" s="140">
        <v>9</v>
      </c>
      <c r="E57" s="141"/>
      <c r="F57" s="141"/>
    </row>
    <row r="58" spans="1:6" x14ac:dyDescent="0.2">
      <c r="A58" s="139">
        <v>2007</v>
      </c>
      <c r="B58" s="140">
        <v>39</v>
      </c>
      <c r="C58" s="140">
        <v>32</v>
      </c>
      <c r="D58" s="140">
        <v>45</v>
      </c>
      <c r="E58" s="141"/>
      <c r="F58" s="141"/>
    </row>
    <row r="59" spans="1:6" x14ac:dyDescent="0.2">
      <c r="A59" s="139">
        <v>2008</v>
      </c>
      <c r="B59" s="140">
        <v>65</v>
      </c>
      <c r="C59" s="140">
        <v>41</v>
      </c>
      <c r="D59" s="140">
        <v>11</v>
      </c>
      <c r="E59" s="141"/>
      <c r="F59" s="141"/>
    </row>
    <row r="60" spans="1:6" x14ac:dyDescent="0.2">
      <c r="A60" s="139">
        <v>2009</v>
      </c>
      <c r="B60" s="155" t="s">
        <v>284</v>
      </c>
      <c r="C60" s="140"/>
      <c r="D60" s="140"/>
      <c r="E60" s="141"/>
      <c r="F60" s="141"/>
    </row>
    <row r="61" spans="1:6" x14ac:dyDescent="0.2">
      <c r="A61" s="139">
        <v>2010</v>
      </c>
      <c r="B61" s="155" t="s">
        <v>284</v>
      </c>
      <c r="C61" s="140"/>
      <c r="D61" s="140"/>
      <c r="E61" s="141"/>
      <c r="F61" s="141"/>
    </row>
    <row r="62" spans="1:6" x14ac:dyDescent="0.2">
      <c r="A62" s="139">
        <v>2011</v>
      </c>
      <c r="B62" s="155" t="s">
        <v>284</v>
      </c>
      <c r="C62" s="140"/>
      <c r="D62" s="140"/>
      <c r="E62" s="141"/>
      <c r="F62" s="141"/>
    </row>
    <row r="63" spans="1:6" x14ac:dyDescent="0.2">
      <c r="A63" s="32">
        <v>2012</v>
      </c>
      <c r="B63" s="155" t="s">
        <v>284</v>
      </c>
      <c r="C63" s="144"/>
      <c r="D63" s="140"/>
      <c r="E63" s="141"/>
      <c r="F63" s="141"/>
    </row>
    <row r="64" spans="1:6" x14ac:dyDescent="0.2">
      <c r="A64" s="32">
        <v>2013</v>
      </c>
      <c r="B64" s="155" t="s">
        <v>284</v>
      </c>
      <c r="C64" s="144"/>
      <c r="D64" s="140"/>
      <c r="E64" s="141"/>
      <c r="F64" s="141"/>
    </row>
    <row r="65" spans="1:6" x14ac:dyDescent="0.2">
      <c r="A65" s="32">
        <v>2014</v>
      </c>
      <c r="B65" s="155" t="s">
        <v>284</v>
      </c>
      <c r="C65" s="144"/>
      <c r="D65" s="140"/>
      <c r="E65" s="141"/>
      <c r="F65" s="141"/>
    </row>
    <row r="66" spans="1:6" x14ac:dyDescent="0.2">
      <c r="A66" s="32">
        <v>2015</v>
      </c>
      <c r="B66" s="155" t="s">
        <v>284</v>
      </c>
      <c r="C66" s="144"/>
      <c r="D66" s="140"/>
      <c r="E66" s="141"/>
      <c r="F66" s="141"/>
    </row>
    <row r="67" spans="1:6" x14ac:dyDescent="0.2">
      <c r="A67" s="32">
        <v>2016</v>
      </c>
      <c r="B67" s="155" t="s">
        <v>284</v>
      </c>
      <c r="C67" s="144"/>
      <c r="D67" s="140"/>
      <c r="E67" s="141"/>
      <c r="F67" s="141"/>
    </row>
    <row r="68" spans="1:6" x14ac:dyDescent="0.2">
      <c r="A68" s="32">
        <v>2017</v>
      </c>
      <c r="B68" s="155" t="s">
        <v>284</v>
      </c>
      <c r="C68" s="144"/>
      <c r="D68" s="140"/>
      <c r="E68" s="141"/>
      <c r="F68" s="141"/>
    </row>
    <row r="69" spans="1:6" x14ac:dyDescent="0.2">
      <c r="A69" s="32">
        <v>2018</v>
      </c>
      <c r="B69" s="155" t="s">
        <v>282</v>
      </c>
      <c r="C69" s="144">
        <v>127</v>
      </c>
      <c r="D69" s="140" t="s">
        <v>282</v>
      </c>
      <c r="E69" s="141"/>
      <c r="F69" s="141"/>
    </row>
    <row r="70" spans="1:6" x14ac:dyDescent="0.2">
      <c r="A70" s="32">
        <v>2019</v>
      </c>
      <c r="B70" s="155" t="s">
        <v>282</v>
      </c>
      <c r="C70" s="144">
        <v>150</v>
      </c>
      <c r="D70" s="140" t="s">
        <v>282</v>
      </c>
      <c r="E70" s="141">
        <v>1408</v>
      </c>
      <c r="F70" s="141"/>
    </row>
    <row r="71" spans="1:6" x14ac:dyDescent="0.2">
      <c r="A71" s="32">
        <v>2020</v>
      </c>
      <c r="B71" s="155" t="s">
        <v>282</v>
      </c>
      <c r="C71" s="144">
        <v>150</v>
      </c>
      <c r="D71" s="140" t="s">
        <v>282</v>
      </c>
      <c r="E71" s="141" t="s">
        <v>72</v>
      </c>
      <c r="F71" s="141"/>
    </row>
    <row r="72" spans="1:6" x14ac:dyDescent="0.2">
      <c r="A72" s="34">
        <v>2021</v>
      </c>
      <c r="B72" s="156" t="s">
        <v>282</v>
      </c>
      <c r="C72" s="157">
        <v>189</v>
      </c>
      <c r="D72" s="158" t="s">
        <v>282</v>
      </c>
      <c r="E72" s="153" t="s">
        <v>285</v>
      </c>
      <c r="F72" s="141"/>
    </row>
    <row r="73" spans="1:6" ht="16" x14ac:dyDescent="0.2">
      <c r="A73" s="159" t="s">
        <v>286</v>
      </c>
      <c r="B73" s="141"/>
      <c r="C73" s="141"/>
      <c r="D73" s="141"/>
      <c r="E73" s="141"/>
      <c r="F73" s="141"/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5"/>
  <sheetViews>
    <sheetView workbookViewId="0">
      <selection activeCell="D7" sqref="D7"/>
    </sheetView>
  </sheetViews>
  <sheetFormatPr baseColWidth="10" defaultColWidth="8.83203125" defaultRowHeight="15" x14ac:dyDescent="0.2"/>
  <sheetData>
    <row r="1" spans="1:7" x14ac:dyDescent="0.2">
      <c r="A1" s="137" t="s">
        <v>287</v>
      </c>
      <c r="B1" s="153"/>
      <c r="C1" s="153"/>
      <c r="D1" s="153"/>
      <c r="E1" s="153"/>
      <c r="F1" s="153"/>
      <c r="G1" s="153"/>
    </row>
    <row r="2" spans="1:7" x14ac:dyDescent="0.2">
      <c r="A2" s="160" t="s">
        <v>288</v>
      </c>
      <c r="B2" s="161"/>
      <c r="C2" s="161"/>
      <c r="D2" s="161"/>
      <c r="E2" s="161"/>
      <c r="F2" s="33"/>
      <c r="G2" s="33"/>
    </row>
    <row r="3" spans="1:7" x14ac:dyDescent="0.2">
      <c r="A3" s="34" t="s">
        <v>289</v>
      </c>
      <c r="B3" s="31"/>
      <c r="C3" s="31"/>
      <c r="D3" s="31"/>
      <c r="E3" s="31"/>
      <c r="F3" s="33"/>
      <c r="G3" s="31"/>
    </row>
    <row r="4" spans="1:7" ht="17" x14ac:dyDescent="0.3">
      <c r="A4" s="135"/>
      <c r="B4" s="162"/>
      <c r="C4" s="162"/>
      <c r="D4" s="136" t="s">
        <v>113</v>
      </c>
      <c r="E4" s="188" t="s">
        <v>85</v>
      </c>
      <c r="F4" s="188"/>
      <c r="G4" s="162"/>
    </row>
    <row r="5" spans="1:7" x14ac:dyDescent="0.2">
      <c r="A5" s="137" t="s">
        <v>12</v>
      </c>
      <c r="B5" s="163" t="s">
        <v>290</v>
      </c>
      <c r="C5" s="153" t="s">
        <v>291</v>
      </c>
      <c r="D5" s="138" t="s">
        <v>270</v>
      </c>
      <c r="E5" s="31" t="s">
        <v>271</v>
      </c>
      <c r="F5" s="31" t="s">
        <v>272</v>
      </c>
      <c r="G5" s="138" t="s">
        <v>15</v>
      </c>
    </row>
    <row r="6" spans="1:7" x14ac:dyDescent="0.2">
      <c r="A6" s="139">
        <v>1976</v>
      </c>
      <c r="B6" s="140">
        <v>181</v>
      </c>
      <c r="C6" s="140">
        <v>11510</v>
      </c>
      <c r="D6" s="140">
        <v>11691</v>
      </c>
      <c r="E6" s="141"/>
      <c r="F6" s="164">
        <v>3750</v>
      </c>
      <c r="G6" s="140">
        <v>7941</v>
      </c>
    </row>
    <row r="7" spans="1:7" x14ac:dyDescent="0.2">
      <c r="A7" s="139">
        <v>1977</v>
      </c>
      <c r="B7" s="140">
        <v>8931</v>
      </c>
      <c r="C7" s="140">
        <v>17860</v>
      </c>
      <c r="D7" s="140">
        <v>26791</v>
      </c>
      <c r="E7" s="141"/>
      <c r="F7" s="164">
        <v>11350</v>
      </c>
      <c r="G7" s="140">
        <v>15441</v>
      </c>
    </row>
    <row r="8" spans="1:7" x14ac:dyDescent="0.2">
      <c r="A8" s="139">
        <v>1978</v>
      </c>
      <c r="B8" s="140">
        <v>2508</v>
      </c>
      <c r="C8" s="140">
        <v>24359</v>
      </c>
      <c r="D8" s="140">
        <v>26867</v>
      </c>
      <c r="E8" s="141"/>
      <c r="F8" s="164">
        <v>7850</v>
      </c>
      <c r="G8" s="140">
        <v>19017</v>
      </c>
    </row>
    <row r="9" spans="1:7" x14ac:dyDescent="0.2">
      <c r="A9" s="139">
        <v>1979</v>
      </c>
      <c r="B9" s="140">
        <v>977</v>
      </c>
      <c r="C9" s="140">
        <v>11334</v>
      </c>
      <c r="D9" s="140">
        <v>12311</v>
      </c>
      <c r="E9" s="141"/>
      <c r="F9" s="164">
        <v>5260</v>
      </c>
      <c r="G9" s="140">
        <v>7051</v>
      </c>
    </row>
    <row r="10" spans="1:7" x14ac:dyDescent="0.2">
      <c r="A10" s="139">
        <v>1980</v>
      </c>
      <c r="B10" s="140">
        <v>1008</v>
      </c>
      <c r="C10" s="140">
        <v>10742</v>
      </c>
      <c r="D10" s="140">
        <v>11750</v>
      </c>
      <c r="E10" s="141"/>
      <c r="F10" s="164">
        <v>900</v>
      </c>
      <c r="G10" s="140">
        <v>10850</v>
      </c>
    </row>
    <row r="11" spans="1:7" x14ac:dyDescent="0.2">
      <c r="A11" s="139">
        <v>1981</v>
      </c>
      <c r="B11" s="140">
        <v>997</v>
      </c>
      <c r="C11" s="140">
        <v>19351</v>
      </c>
      <c r="D11" s="140">
        <v>20348</v>
      </c>
      <c r="E11" s="141"/>
      <c r="F11" s="164">
        <v>1900</v>
      </c>
      <c r="G11" s="140">
        <v>18448</v>
      </c>
    </row>
    <row r="12" spans="1:7" x14ac:dyDescent="0.2">
      <c r="A12" s="139">
        <v>1982</v>
      </c>
      <c r="B12" s="140">
        <v>7758</v>
      </c>
      <c r="C12" s="140">
        <v>25941</v>
      </c>
      <c r="D12" s="140">
        <v>33699</v>
      </c>
      <c r="E12" s="141"/>
      <c r="F12" s="164">
        <v>4800</v>
      </c>
      <c r="G12" s="140">
        <v>28899</v>
      </c>
    </row>
    <row r="13" spans="1:7" x14ac:dyDescent="0.2">
      <c r="A13" s="139">
        <v>1983</v>
      </c>
      <c r="B13" s="140">
        <v>6047</v>
      </c>
      <c r="C13" s="140">
        <v>14445</v>
      </c>
      <c r="D13" s="140">
        <v>20492</v>
      </c>
      <c r="E13" s="141"/>
      <c r="F13" s="164">
        <v>2475</v>
      </c>
      <c r="G13" s="140">
        <v>18017</v>
      </c>
    </row>
    <row r="14" spans="1:7" x14ac:dyDescent="0.2">
      <c r="A14" s="139">
        <v>1984</v>
      </c>
      <c r="B14" s="140">
        <v>2769</v>
      </c>
      <c r="C14" s="140">
        <v>9958</v>
      </c>
      <c r="D14" s="140">
        <v>12727</v>
      </c>
      <c r="E14" s="141"/>
      <c r="F14" s="164">
        <v>2500</v>
      </c>
      <c r="G14" s="140">
        <v>10227</v>
      </c>
    </row>
    <row r="15" spans="1:7" x14ac:dyDescent="0.2">
      <c r="A15" s="139">
        <v>1985</v>
      </c>
      <c r="B15" s="140">
        <v>539</v>
      </c>
      <c r="C15" s="140">
        <v>18081</v>
      </c>
      <c r="D15" s="140">
        <v>18620</v>
      </c>
      <c r="E15" s="141"/>
      <c r="F15" s="164">
        <v>1361</v>
      </c>
      <c r="G15" s="140">
        <v>17259</v>
      </c>
    </row>
    <row r="16" spans="1:7" x14ac:dyDescent="0.2">
      <c r="A16" s="139">
        <v>1986</v>
      </c>
      <c r="B16" s="140">
        <v>416</v>
      </c>
      <c r="C16" s="140">
        <v>24434</v>
      </c>
      <c r="D16" s="140">
        <v>24850</v>
      </c>
      <c r="E16" s="141"/>
      <c r="F16" s="164">
        <v>1914</v>
      </c>
      <c r="G16" s="140">
        <v>22936</v>
      </c>
    </row>
    <row r="17" spans="1:7" x14ac:dyDescent="0.2">
      <c r="A17" s="139">
        <v>1987</v>
      </c>
      <c r="B17" s="140">
        <v>3269</v>
      </c>
      <c r="C17" s="140">
        <v>7235</v>
      </c>
      <c r="D17" s="140">
        <v>10504</v>
      </c>
      <c r="E17" s="141"/>
      <c r="F17" s="164">
        <v>1158</v>
      </c>
      <c r="G17" s="140">
        <v>9346</v>
      </c>
    </row>
    <row r="18" spans="1:7" x14ac:dyDescent="0.2">
      <c r="A18" s="139">
        <v>1988</v>
      </c>
      <c r="B18" s="140">
        <v>585</v>
      </c>
      <c r="C18" s="140">
        <v>8756</v>
      </c>
      <c r="D18" s="140">
        <v>9341</v>
      </c>
      <c r="E18" s="141"/>
      <c r="F18" s="164">
        <v>1604</v>
      </c>
      <c r="G18" s="140">
        <v>7737</v>
      </c>
    </row>
    <row r="19" spans="1:7" x14ac:dyDescent="0.2">
      <c r="A19" s="139">
        <v>1989</v>
      </c>
      <c r="B19" s="140">
        <v>3400</v>
      </c>
      <c r="C19" s="140">
        <v>20142</v>
      </c>
      <c r="D19" s="140">
        <v>23542</v>
      </c>
      <c r="E19" s="141"/>
      <c r="F19" s="164">
        <v>1906</v>
      </c>
      <c r="G19" s="140">
        <v>21636</v>
      </c>
    </row>
    <row r="20" spans="1:7" x14ac:dyDescent="0.2">
      <c r="A20" s="139">
        <v>1990</v>
      </c>
      <c r="B20" s="140">
        <v>1316</v>
      </c>
      <c r="C20" s="140">
        <v>24679</v>
      </c>
      <c r="D20" s="140">
        <v>25995</v>
      </c>
      <c r="E20" s="141"/>
      <c r="F20" s="164">
        <v>1388</v>
      </c>
      <c r="G20" s="140">
        <v>24607</v>
      </c>
    </row>
    <row r="21" spans="1:7" x14ac:dyDescent="0.2">
      <c r="A21" s="139">
        <v>1991</v>
      </c>
      <c r="B21" s="140">
        <v>1924</v>
      </c>
      <c r="C21" s="140">
        <v>17053</v>
      </c>
      <c r="D21" s="140">
        <v>18977</v>
      </c>
      <c r="E21" s="141"/>
      <c r="F21" s="164">
        <v>1332</v>
      </c>
      <c r="G21" s="140">
        <v>17645</v>
      </c>
    </row>
    <row r="22" spans="1:7" x14ac:dyDescent="0.2">
      <c r="A22" s="139">
        <v>1992</v>
      </c>
      <c r="B22" s="140">
        <v>11339</v>
      </c>
      <c r="C22" s="140">
        <v>8428</v>
      </c>
      <c r="D22" s="140">
        <v>19767</v>
      </c>
      <c r="E22" s="141"/>
      <c r="F22" s="164">
        <v>1498</v>
      </c>
      <c r="G22" s="140">
        <v>18269</v>
      </c>
    </row>
    <row r="23" spans="1:7" x14ac:dyDescent="0.2">
      <c r="A23" s="139">
        <v>1993</v>
      </c>
      <c r="B23" s="140">
        <v>5369</v>
      </c>
      <c r="C23" s="140">
        <v>11371</v>
      </c>
      <c r="D23" s="140">
        <v>16740</v>
      </c>
      <c r="E23" s="141"/>
      <c r="F23" s="164">
        <v>1819</v>
      </c>
      <c r="G23" s="140">
        <v>14921</v>
      </c>
    </row>
    <row r="24" spans="1:7" x14ac:dyDescent="0.2">
      <c r="A24" s="139">
        <v>1994</v>
      </c>
      <c r="B24" s="140">
        <v>3247</v>
      </c>
      <c r="C24" s="140">
        <v>11791</v>
      </c>
      <c r="D24" s="140">
        <v>15038</v>
      </c>
      <c r="E24" s="143"/>
      <c r="F24" s="164">
        <v>1146</v>
      </c>
      <c r="G24" s="140">
        <v>13892</v>
      </c>
    </row>
    <row r="25" spans="1:7" x14ac:dyDescent="0.2">
      <c r="A25" s="139">
        <v>1995</v>
      </c>
      <c r="B25" s="140">
        <v>2289</v>
      </c>
      <c r="C25" s="140">
        <v>18407</v>
      </c>
      <c r="D25" s="140">
        <v>20696</v>
      </c>
      <c r="E25" s="143"/>
      <c r="F25" s="164">
        <v>879</v>
      </c>
      <c r="G25" s="140">
        <v>19817</v>
      </c>
    </row>
    <row r="26" spans="1:7" x14ac:dyDescent="0.2">
      <c r="A26" s="139">
        <v>1996</v>
      </c>
      <c r="B26" s="140">
        <v>1502</v>
      </c>
      <c r="C26" s="140">
        <v>6818</v>
      </c>
      <c r="D26" s="140">
        <v>8320</v>
      </c>
      <c r="E26" s="143"/>
      <c r="F26" s="164">
        <v>429</v>
      </c>
      <c r="G26" s="140">
        <v>7891</v>
      </c>
    </row>
    <row r="27" spans="1:7" x14ac:dyDescent="0.2">
      <c r="A27" s="139">
        <v>1997</v>
      </c>
      <c r="B27" s="140">
        <v>6565</v>
      </c>
      <c r="C27" s="140">
        <v>4931</v>
      </c>
      <c r="D27" s="140">
        <v>11496</v>
      </c>
      <c r="E27" s="143"/>
      <c r="F27" s="164">
        <v>193</v>
      </c>
      <c r="G27" s="140">
        <v>11303</v>
      </c>
    </row>
    <row r="28" spans="1:7" x14ac:dyDescent="0.2">
      <c r="A28" s="139">
        <v>1998</v>
      </c>
      <c r="B28" s="140">
        <v>597</v>
      </c>
      <c r="C28" s="140">
        <v>12994</v>
      </c>
      <c r="D28" s="140">
        <v>13591</v>
      </c>
      <c r="E28" s="143"/>
      <c r="F28" s="164">
        <v>11</v>
      </c>
      <c r="G28" s="140">
        <v>13580</v>
      </c>
    </row>
    <row r="29" spans="1:7" x14ac:dyDescent="0.2">
      <c r="A29" s="139">
        <v>1999</v>
      </c>
      <c r="B29" s="140">
        <v>371</v>
      </c>
      <c r="C29" s="140">
        <v>5010</v>
      </c>
      <c r="D29" s="140">
        <v>5381</v>
      </c>
      <c r="E29" s="143"/>
      <c r="F29" s="164">
        <v>280</v>
      </c>
      <c r="G29" s="140">
        <v>5101</v>
      </c>
    </row>
    <row r="30" spans="1:7" x14ac:dyDescent="0.2">
      <c r="A30" s="139">
        <v>2000</v>
      </c>
      <c r="B30" s="140">
        <v>237</v>
      </c>
      <c r="C30" s="140">
        <v>5314</v>
      </c>
      <c r="D30" s="140">
        <v>5551</v>
      </c>
      <c r="E30" s="143"/>
      <c r="F30" s="164">
        <v>129</v>
      </c>
      <c r="G30" s="140">
        <v>5422</v>
      </c>
    </row>
    <row r="31" spans="1:7" x14ac:dyDescent="0.2">
      <c r="A31" s="139">
        <v>2001</v>
      </c>
      <c r="B31" s="140">
        <v>908</v>
      </c>
      <c r="C31" s="140">
        <v>9382</v>
      </c>
      <c r="D31" s="140">
        <v>10290</v>
      </c>
      <c r="E31" s="143"/>
      <c r="F31" s="164">
        <v>961</v>
      </c>
      <c r="G31" s="140">
        <v>9329</v>
      </c>
    </row>
    <row r="32" spans="1:7" x14ac:dyDescent="0.2">
      <c r="A32" s="139">
        <v>2002</v>
      </c>
      <c r="B32" s="140">
        <v>11904</v>
      </c>
      <c r="C32" s="140">
        <v>13807</v>
      </c>
      <c r="D32" s="140">
        <v>25711</v>
      </c>
      <c r="E32" s="143"/>
      <c r="F32" s="164">
        <v>2124</v>
      </c>
      <c r="G32" s="140">
        <v>23587</v>
      </c>
    </row>
    <row r="33" spans="1:7" x14ac:dyDescent="0.2">
      <c r="A33" s="139">
        <v>2003</v>
      </c>
      <c r="B33" s="140">
        <v>3084</v>
      </c>
      <c r="C33" s="140">
        <v>31278</v>
      </c>
      <c r="D33" s="140">
        <v>34362</v>
      </c>
      <c r="E33" s="143"/>
      <c r="F33" s="164">
        <v>2242</v>
      </c>
      <c r="G33" s="140">
        <v>32120</v>
      </c>
    </row>
    <row r="34" spans="1:7" x14ac:dyDescent="0.2">
      <c r="A34" s="139">
        <v>2004</v>
      </c>
      <c r="B34" s="140">
        <v>3464</v>
      </c>
      <c r="C34" s="140">
        <v>11884</v>
      </c>
      <c r="D34" s="140">
        <v>15348</v>
      </c>
      <c r="E34" s="143"/>
      <c r="F34" s="164">
        <v>1627</v>
      </c>
      <c r="G34" s="140">
        <v>13721</v>
      </c>
    </row>
    <row r="35" spans="1:7" x14ac:dyDescent="0.2">
      <c r="A35" s="139">
        <v>2005</v>
      </c>
      <c r="B35" s="140">
        <v>994</v>
      </c>
      <c r="C35" s="140">
        <v>2379</v>
      </c>
      <c r="D35" s="140">
        <v>3373</v>
      </c>
      <c r="E35" s="143"/>
      <c r="F35" s="164">
        <v>206</v>
      </c>
      <c r="G35" s="140">
        <v>3167</v>
      </c>
    </row>
    <row r="36" spans="1:7" x14ac:dyDescent="0.2">
      <c r="A36" s="139">
        <v>2006</v>
      </c>
      <c r="B36" s="140">
        <v>247</v>
      </c>
      <c r="C36" s="140">
        <v>13208</v>
      </c>
      <c r="D36" s="140">
        <v>13455</v>
      </c>
      <c r="E36" s="143"/>
      <c r="F36" s="164">
        <v>565</v>
      </c>
      <c r="G36" s="140">
        <v>12890</v>
      </c>
    </row>
    <row r="37" spans="1:7" x14ac:dyDescent="0.2">
      <c r="A37" s="139">
        <v>2007</v>
      </c>
      <c r="B37" s="140">
        <v>2725</v>
      </c>
      <c r="C37" s="140">
        <v>6231</v>
      </c>
      <c r="D37" s="140">
        <v>8956</v>
      </c>
      <c r="E37" s="143"/>
      <c r="F37" s="164">
        <v>646</v>
      </c>
      <c r="G37" s="140">
        <v>8310</v>
      </c>
    </row>
    <row r="38" spans="1:7" x14ac:dyDescent="0.2">
      <c r="A38" s="139">
        <v>2008</v>
      </c>
      <c r="B38" s="140">
        <v>43</v>
      </c>
      <c r="C38" s="140">
        <v>2698</v>
      </c>
      <c r="D38" s="140">
        <v>2741</v>
      </c>
      <c r="E38" s="143"/>
      <c r="F38" s="164">
        <v>0</v>
      </c>
      <c r="G38" s="140">
        <v>2741</v>
      </c>
    </row>
    <row r="39" spans="1:7" x14ac:dyDescent="0.2">
      <c r="A39" s="139">
        <v>2009</v>
      </c>
      <c r="B39" s="140">
        <v>1247</v>
      </c>
      <c r="C39" s="140">
        <v>4484</v>
      </c>
      <c r="D39" s="140">
        <v>5731</v>
      </c>
      <c r="E39" s="165">
        <v>75</v>
      </c>
      <c r="F39" s="141">
        <v>128</v>
      </c>
      <c r="G39" s="142">
        <v>5528</v>
      </c>
    </row>
    <row r="40" spans="1:7" x14ac:dyDescent="0.2">
      <c r="A40" s="139">
        <v>2010</v>
      </c>
      <c r="B40" s="140">
        <v>5073</v>
      </c>
      <c r="C40" s="140">
        <v>13887</v>
      </c>
      <c r="D40" s="140">
        <v>18960</v>
      </c>
      <c r="E40" s="165">
        <v>91</v>
      </c>
      <c r="F40" s="141">
        <v>323</v>
      </c>
      <c r="G40" s="142">
        <v>18546</v>
      </c>
    </row>
    <row r="41" spans="1:7" x14ac:dyDescent="0.2">
      <c r="A41" s="139">
        <v>2011</v>
      </c>
      <c r="B41" s="140">
        <v>5635</v>
      </c>
      <c r="C41" s="140">
        <v>15767</v>
      </c>
      <c r="D41" s="140">
        <v>21402</v>
      </c>
      <c r="E41" s="165">
        <v>262</v>
      </c>
      <c r="F41" s="141">
        <v>358</v>
      </c>
      <c r="G41" s="142">
        <v>20782</v>
      </c>
    </row>
    <row r="42" spans="1:7" x14ac:dyDescent="0.2">
      <c r="A42" s="32">
        <v>2012</v>
      </c>
      <c r="B42" s="144">
        <v>5969</v>
      </c>
      <c r="C42" s="144">
        <v>11725</v>
      </c>
      <c r="D42" s="140">
        <v>17694</v>
      </c>
      <c r="E42" s="165">
        <v>214</v>
      </c>
      <c r="F42" s="141">
        <v>304</v>
      </c>
      <c r="G42" s="142">
        <v>17176</v>
      </c>
    </row>
    <row r="43" spans="1:7" x14ac:dyDescent="0.2">
      <c r="A43" s="32">
        <v>2013</v>
      </c>
      <c r="B43" s="140">
        <v>312</v>
      </c>
      <c r="C43" s="140">
        <v>3581</v>
      </c>
      <c r="D43" s="140">
        <v>3893</v>
      </c>
      <c r="E43" s="165">
        <v>0</v>
      </c>
      <c r="F43" s="141">
        <v>101</v>
      </c>
      <c r="G43" s="142">
        <v>3792</v>
      </c>
    </row>
    <row r="44" spans="1:7" x14ac:dyDescent="0.2">
      <c r="A44" s="139">
        <v>2014</v>
      </c>
      <c r="B44" s="140">
        <v>2732</v>
      </c>
      <c r="C44" s="140">
        <v>9652</v>
      </c>
      <c r="D44" s="140">
        <v>12384</v>
      </c>
      <c r="E44" s="165">
        <v>10</v>
      </c>
      <c r="F44" s="141">
        <v>226</v>
      </c>
      <c r="G44" s="142">
        <v>12148</v>
      </c>
    </row>
    <row r="45" spans="1:7" x14ac:dyDescent="0.2">
      <c r="A45" s="32">
        <v>2015</v>
      </c>
      <c r="B45" s="140">
        <v>2604</v>
      </c>
      <c r="C45" s="140">
        <v>8984</v>
      </c>
      <c r="D45" s="140">
        <v>11588</v>
      </c>
      <c r="E45" s="165">
        <v>10</v>
      </c>
      <c r="F45" s="141">
        <v>215</v>
      </c>
      <c r="G45" s="142">
        <v>11363</v>
      </c>
    </row>
    <row r="46" spans="1:7" x14ac:dyDescent="0.2">
      <c r="A46" s="32">
        <v>2016</v>
      </c>
      <c r="B46" s="140">
        <v>1405</v>
      </c>
      <c r="C46" s="140">
        <v>6179</v>
      </c>
      <c r="D46" s="140">
        <v>7584</v>
      </c>
      <c r="E46" s="165">
        <v>37</v>
      </c>
      <c r="F46" s="141">
        <v>156</v>
      </c>
      <c r="G46" s="142">
        <v>7391</v>
      </c>
    </row>
    <row r="47" spans="1:7" x14ac:dyDescent="0.2">
      <c r="A47" s="32">
        <v>2017</v>
      </c>
      <c r="B47" s="140">
        <v>1087</v>
      </c>
      <c r="C47" s="140">
        <v>2802</v>
      </c>
      <c r="D47" s="140">
        <v>3889</v>
      </c>
      <c r="E47" s="165">
        <v>77</v>
      </c>
      <c r="F47" s="141">
        <v>101</v>
      </c>
      <c r="G47" s="142">
        <v>3711</v>
      </c>
    </row>
    <row r="48" spans="1:7" x14ac:dyDescent="0.2">
      <c r="A48" s="32">
        <v>2018</v>
      </c>
      <c r="B48" s="140">
        <v>97</v>
      </c>
      <c r="C48" s="140">
        <v>7046</v>
      </c>
      <c r="D48" s="140">
        <v>7143</v>
      </c>
      <c r="E48" s="165">
        <v>0</v>
      </c>
      <c r="F48" s="141">
        <v>0</v>
      </c>
      <c r="G48" s="142">
        <v>7143</v>
      </c>
    </row>
    <row r="49" spans="1:7" x14ac:dyDescent="0.2">
      <c r="A49" s="32">
        <v>2019</v>
      </c>
      <c r="B49" s="140">
        <v>4127</v>
      </c>
      <c r="C49" s="140">
        <v>14946</v>
      </c>
      <c r="D49" s="140">
        <v>19073</v>
      </c>
      <c r="E49" s="165">
        <v>0</v>
      </c>
      <c r="F49" s="141">
        <v>324</v>
      </c>
      <c r="G49" s="142">
        <v>18749</v>
      </c>
    </row>
    <row r="50" spans="1:7" x14ac:dyDescent="0.2">
      <c r="A50" s="32">
        <v>2020</v>
      </c>
      <c r="B50" s="140">
        <v>204</v>
      </c>
      <c r="C50" s="140">
        <v>4192</v>
      </c>
      <c r="D50" s="140">
        <v>4396</v>
      </c>
      <c r="E50" s="165">
        <v>0</v>
      </c>
      <c r="F50" s="141">
        <v>109</v>
      </c>
      <c r="G50" s="142">
        <v>4287</v>
      </c>
    </row>
    <row r="51" spans="1:7" x14ac:dyDescent="0.2">
      <c r="A51" s="34">
        <v>2021</v>
      </c>
      <c r="B51" s="145">
        <v>3645</v>
      </c>
      <c r="C51" s="145">
        <v>22781</v>
      </c>
      <c r="D51" s="145">
        <v>26426</v>
      </c>
      <c r="E51" s="166">
        <v>0</v>
      </c>
      <c r="F51" s="146">
        <v>756</v>
      </c>
      <c r="G51" s="145">
        <v>25670</v>
      </c>
    </row>
    <row r="52" spans="1:7" x14ac:dyDescent="0.2">
      <c r="A52" s="147" t="s">
        <v>27</v>
      </c>
      <c r="B52" s="140"/>
      <c r="C52" s="140"/>
      <c r="D52" s="140"/>
      <c r="E52" s="141"/>
      <c r="F52" s="141"/>
      <c r="G52" s="140"/>
    </row>
    <row r="53" spans="1:7" x14ac:dyDescent="0.2">
      <c r="A53" s="148" t="s">
        <v>273</v>
      </c>
      <c r="B53" s="142">
        <v>2844.4888888888891</v>
      </c>
      <c r="C53" s="142">
        <v>12112.355555555556</v>
      </c>
      <c r="D53" s="142">
        <v>14956.844444444445</v>
      </c>
      <c r="E53" s="142"/>
      <c r="F53" s="142"/>
      <c r="G53" s="142">
        <v>13416.31111111111</v>
      </c>
    </row>
    <row r="54" spans="1:7" x14ac:dyDescent="0.2">
      <c r="A54" s="149" t="s">
        <v>28</v>
      </c>
      <c r="B54" s="145">
        <v>2417.1999999999998</v>
      </c>
      <c r="C54" s="145">
        <v>8487.4</v>
      </c>
      <c r="D54" s="145">
        <v>10904.6</v>
      </c>
      <c r="E54" s="145"/>
      <c r="F54" s="145"/>
      <c r="G54" s="145">
        <v>10654.2</v>
      </c>
    </row>
    <row r="55" spans="1:7" x14ac:dyDescent="0.2">
      <c r="A55" s="147" t="s">
        <v>274</v>
      </c>
      <c r="B55" s="140"/>
      <c r="C55" s="140"/>
      <c r="D55" s="141"/>
      <c r="E55" s="140"/>
      <c r="F55" s="140"/>
      <c r="G55" s="141"/>
    </row>
  </sheetData>
  <mergeCells count="1">
    <mergeCell ref="E4:F4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35D-242C-4B79-99CB-CD70A63CDAF9}">
  <dimension ref="A1:J28"/>
  <sheetViews>
    <sheetView topLeftCell="A4" workbookViewId="0">
      <selection activeCell="L14" sqref="L14"/>
    </sheetView>
  </sheetViews>
  <sheetFormatPr baseColWidth="10" defaultColWidth="8.83203125" defaultRowHeight="15" x14ac:dyDescent="0.2"/>
  <sheetData>
    <row r="1" spans="1:10" x14ac:dyDescent="0.2">
      <c r="A1" t="s">
        <v>330</v>
      </c>
    </row>
    <row r="2" spans="1:10" x14ac:dyDescent="0.2">
      <c r="A2" t="s">
        <v>331</v>
      </c>
    </row>
    <row r="3" spans="1:10" x14ac:dyDescent="0.2">
      <c r="A3" t="s">
        <v>332</v>
      </c>
    </row>
    <row r="4" spans="1:10" x14ac:dyDescent="0.2">
      <c r="A4" t="s">
        <v>333</v>
      </c>
    </row>
    <row r="6" spans="1:10" x14ac:dyDescent="0.2">
      <c r="B6" t="s">
        <v>334</v>
      </c>
      <c r="C6" t="s">
        <v>335</v>
      </c>
      <c r="E6" t="s">
        <v>4</v>
      </c>
      <c r="F6" t="s">
        <v>197</v>
      </c>
      <c r="G6" t="s">
        <v>5</v>
      </c>
      <c r="H6" t="s">
        <v>40</v>
      </c>
      <c r="I6" t="s">
        <v>336</v>
      </c>
    </row>
    <row r="7" spans="1:10" x14ac:dyDescent="0.2">
      <c r="A7" s="167" t="s">
        <v>12</v>
      </c>
      <c r="B7" s="167" t="s">
        <v>160</v>
      </c>
      <c r="C7" s="167" t="s">
        <v>157</v>
      </c>
      <c r="D7" s="167" t="s">
        <v>158</v>
      </c>
      <c r="E7" s="167" t="s">
        <v>85</v>
      </c>
      <c r="F7" s="167" t="s">
        <v>15</v>
      </c>
      <c r="G7" s="167" t="s">
        <v>85</v>
      </c>
      <c r="H7" s="167" t="s">
        <v>337</v>
      </c>
      <c r="I7" s="167" t="s">
        <v>338</v>
      </c>
    </row>
    <row r="8" spans="1:10" x14ac:dyDescent="0.2">
      <c r="A8">
        <v>2000</v>
      </c>
      <c r="B8">
        <v>37887</v>
      </c>
      <c r="C8">
        <v>23410</v>
      </c>
      <c r="D8">
        <v>52365</v>
      </c>
      <c r="E8">
        <v>745</v>
      </c>
      <c r="F8">
        <v>37142</v>
      </c>
      <c r="G8">
        <v>9668</v>
      </c>
      <c r="H8">
        <v>47555</v>
      </c>
      <c r="I8">
        <v>0.14598029185288891</v>
      </c>
      <c r="J8" s="183">
        <f>F8*I8</f>
        <v>5422</v>
      </c>
    </row>
    <row r="9" spans="1:10" x14ac:dyDescent="0.2">
      <c r="A9">
        <v>2001</v>
      </c>
      <c r="B9">
        <v>31164</v>
      </c>
      <c r="C9">
        <v>23143</v>
      </c>
      <c r="D9">
        <v>39185</v>
      </c>
      <c r="E9">
        <v>1177</v>
      </c>
      <c r="F9">
        <v>29987</v>
      </c>
      <c r="G9">
        <v>14067</v>
      </c>
      <c r="H9">
        <v>45231</v>
      </c>
      <c r="I9">
        <v>0.31110147730683296</v>
      </c>
      <c r="J9" s="183">
        <f t="shared" ref="J9:J20" si="0">F9*I9</f>
        <v>9329</v>
      </c>
    </row>
    <row r="10" spans="1:10" x14ac:dyDescent="0.2">
      <c r="A10">
        <v>2002</v>
      </c>
      <c r="B10">
        <v>95427</v>
      </c>
      <c r="C10">
        <v>55893</v>
      </c>
      <c r="D10">
        <v>134961</v>
      </c>
      <c r="E10">
        <v>2255</v>
      </c>
      <c r="F10">
        <v>93172</v>
      </c>
      <c r="G10">
        <v>17150</v>
      </c>
      <c r="H10">
        <v>112577</v>
      </c>
      <c r="I10">
        <v>0.25315545442836906</v>
      </c>
      <c r="J10" s="183">
        <f t="shared" si="0"/>
        <v>23587.000000000004</v>
      </c>
    </row>
    <row r="11" spans="1:10" x14ac:dyDescent="0.2">
      <c r="A11">
        <v>2003</v>
      </c>
      <c r="B11">
        <v>103507</v>
      </c>
      <c r="C11">
        <v>74350</v>
      </c>
      <c r="D11">
        <v>132664</v>
      </c>
      <c r="E11">
        <v>2795</v>
      </c>
      <c r="F11">
        <v>100712</v>
      </c>
      <c r="G11">
        <v>39874</v>
      </c>
      <c r="H11">
        <v>143381</v>
      </c>
      <c r="I11">
        <v>0.31892922392564937</v>
      </c>
      <c r="J11" s="183">
        <f t="shared" si="0"/>
        <v>32120</v>
      </c>
    </row>
    <row r="12" spans="1:10" x14ac:dyDescent="0.2">
      <c r="A12">
        <v>2004</v>
      </c>
      <c r="B12">
        <v>83703</v>
      </c>
      <c r="C12">
        <v>39566</v>
      </c>
      <c r="D12">
        <v>127841</v>
      </c>
      <c r="E12">
        <v>2121.6666666666665</v>
      </c>
      <c r="F12">
        <v>81581.333333333328</v>
      </c>
      <c r="G12">
        <v>18254</v>
      </c>
      <c r="H12">
        <v>101957</v>
      </c>
      <c r="I12">
        <v>0.16818798417938746</v>
      </c>
      <c r="J12" s="183">
        <f t="shared" si="0"/>
        <v>13721</v>
      </c>
    </row>
    <row r="13" spans="1:10" x14ac:dyDescent="0.2">
      <c r="A13">
        <v>2005</v>
      </c>
      <c r="B13">
        <v>57817</v>
      </c>
      <c r="C13">
        <v>21907</v>
      </c>
      <c r="D13">
        <v>93727</v>
      </c>
      <c r="E13">
        <v>594</v>
      </c>
      <c r="F13">
        <v>57223</v>
      </c>
      <c r="G13">
        <v>7857</v>
      </c>
      <c r="H13">
        <v>65674</v>
      </c>
      <c r="I13">
        <v>5.534487880747252E-2</v>
      </c>
      <c r="J13" s="183">
        <f t="shared" si="0"/>
        <v>3167</v>
      </c>
    </row>
    <row r="14" spans="1:10" x14ac:dyDescent="0.2">
      <c r="A14">
        <v>2006</v>
      </c>
      <c r="B14">
        <v>48901</v>
      </c>
      <c r="C14">
        <v>41234</v>
      </c>
      <c r="D14">
        <v>56569</v>
      </c>
      <c r="E14">
        <v>1327</v>
      </c>
      <c r="F14">
        <v>47574</v>
      </c>
      <c r="G14">
        <v>10338</v>
      </c>
      <c r="H14">
        <v>59239</v>
      </c>
      <c r="I14">
        <v>0.2709463152141926</v>
      </c>
      <c r="J14" s="183">
        <f t="shared" si="0"/>
        <v>12889.999999999998</v>
      </c>
    </row>
    <row r="15" spans="1:10" x14ac:dyDescent="0.2">
      <c r="J15" s="183">
        <f t="shared" si="0"/>
        <v>0</v>
      </c>
    </row>
    <row r="16" spans="1:10" x14ac:dyDescent="0.2">
      <c r="A16">
        <v>2011</v>
      </c>
      <c r="B16">
        <v>86009</v>
      </c>
      <c r="C16">
        <v>72970</v>
      </c>
      <c r="D16">
        <v>99049</v>
      </c>
      <c r="E16">
        <v>2109.6666666666665</v>
      </c>
      <c r="F16">
        <v>83899.333333333328</v>
      </c>
      <c r="G16">
        <v>24556</v>
      </c>
      <c r="H16">
        <v>110565</v>
      </c>
      <c r="I16">
        <v>0.24770161066039462</v>
      </c>
      <c r="J16" s="183">
        <f t="shared" si="0"/>
        <v>20782</v>
      </c>
    </row>
    <row r="17" spans="1:10" x14ac:dyDescent="0.2">
      <c r="A17">
        <v>2012</v>
      </c>
      <c r="B17">
        <v>78384</v>
      </c>
      <c r="C17">
        <v>64311</v>
      </c>
      <c r="D17">
        <v>92456</v>
      </c>
      <c r="E17">
        <v>1786</v>
      </c>
      <c r="F17">
        <v>76598</v>
      </c>
      <c r="G17">
        <v>18582</v>
      </c>
      <c r="H17">
        <v>96966</v>
      </c>
      <c r="I17">
        <v>0.22423561972897466</v>
      </c>
      <c r="J17" s="183">
        <f t="shared" si="0"/>
        <v>17176</v>
      </c>
    </row>
    <row r="18" spans="1:10" x14ac:dyDescent="0.2">
      <c r="A18">
        <v>2013</v>
      </c>
      <c r="B18">
        <v>84279</v>
      </c>
      <c r="C18">
        <v>16466</v>
      </c>
      <c r="D18">
        <v>152091</v>
      </c>
      <c r="E18">
        <v>508</v>
      </c>
      <c r="F18">
        <v>83771</v>
      </c>
      <c r="G18">
        <v>7664</v>
      </c>
      <c r="H18">
        <v>91943</v>
      </c>
      <c r="I18">
        <v>4.5266261594107744E-2</v>
      </c>
      <c r="J18" s="183">
        <f t="shared" si="0"/>
        <v>3792</v>
      </c>
    </row>
    <row r="19" spans="1:10" x14ac:dyDescent="0.2">
      <c r="A19">
        <v>2014</v>
      </c>
      <c r="B19">
        <v>88232.94081957177</v>
      </c>
      <c r="C19">
        <v>69507.53825247541</v>
      </c>
      <c r="D19">
        <v>106958.34338666813</v>
      </c>
      <c r="E19">
        <v>1140</v>
      </c>
      <c r="F19">
        <v>87092.94081957177</v>
      </c>
      <c r="G19">
        <v>33847</v>
      </c>
      <c r="H19">
        <v>122079.94081957177</v>
      </c>
      <c r="I19">
        <v>0.13948317608388838</v>
      </c>
      <c r="J19" s="183">
        <f t="shared" si="0"/>
        <v>12148</v>
      </c>
    </row>
    <row r="20" spans="1:10" x14ac:dyDescent="0.2">
      <c r="A20">
        <v>2015</v>
      </c>
      <c r="B20">
        <v>64793</v>
      </c>
      <c r="C20">
        <v>47474</v>
      </c>
      <c r="D20">
        <v>82111</v>
      </c>
      <c r="E20">
        <v>1084</v>
      </c>
      <c r="F20">
        <v>63709</v>
      </c>
      <c r="G20">
        <v>16267</v>
      </c>
      <c r="H20">
        <v>81060</v>
      </c>
      <c r="I20">
        <v>0.17835784583025946</v>
      </c>
      <c r="J20" s="183">
        <f t="shared" si="0"/>
        <v>11363</v>
      </c>
    </row>
    <row r="21" spans="1:10" x14ac:dyDescent="0.2">
      <c r="A21">
        <v>2016</v>
      </c>
      <c r="B21">
        <v>59651</v>
      </c>
      <c r="C21">
        <v>43558</v>
      </c>
      <c r="D21">
        <v>75743</v>
      </c>
      <c r="E21">
        <v>815</v>
      </c>
      <c r="F21">
        <v>58836</v>
      </c>
      <c r="G21">
        <v>6890</v>
      </c>
      <c r="H21">
        <v>66541</v>
      </c>
      <c r="I21">
        <v>0.12562036848188185</v>
      </c>
    </row>
    <row r="22" spans="1:10" x14ac:dyDescent="0.2">
      <c r="A22">
        <v>2017</v>
      </c>
      <c r="B22">
        <v>102186</v>
      </c>
      <c r="C22">
        <v>57832.202035067894</v>
      </c>
      <c r="D22">
        <v>146540.48441800321</v>
      </c>
      <c r="E22">
        <v>622</v>
      </c>
      <c r="F22">
        <v>101564</v>
      </c>
      <c r="G22">
        <v>8899</v>
      </c>
      <c r="H22">
        <v>111085</v>
      </c>
      <c r="I22">
        <v>3.6538537276987908E-2</v>
      </c>
    </row>
    <row r="23" spans="1:10" x14ac:dyDescent="0.2">
      <c r="A23">
        <v>2018</v>
      </c>
      <c r="B23" t="s">
        <v>339</v>
      </c>
    </row>
    <row r="24" spans="1:10" x14ac:dyDescent="0.2">
      <c r="A24">
        <v>2019</v>
      </c>
      <c r="B24">
        <v>82536</v>
      </c>
      <c r="C24">
        <v>69077</v>
      </c>
      <c r="D24">
        <v>95995</v>
      </c>
      <c r="E24">
        <v>653</v>
      </c>
      <c r="F24">
        <v>81883</v>
      </c>
      <c r="G24">
        <v>10016</v>
      </c>
      <c r="H24">
        <v>92552</v>
      </c>
      <c r="I24">
        <v>0.22897304690839368</v>
      </c>
    </row>
    <row r="25" spans="1:10" x14ac:dyDescent="0.2">
      <c r="A25">
        <v>2020</v>
      </c>
      <c r="B25">
        <v>13289</v>
      </c>
      <c r="C25">
        <v>11618</v>
      </c>
      <c r="D25">
        <v>14960</v>
      </c>
      <c r="E25">
        <v>218</v>
      </c>
      <c r="F25">
        <v>13071</v>
      </c>
      <c r="G25">
        <v>2706</v>
      </c>
      <c r="H25">
        <v>15995</v>
      </c>
      <c r="I25">
        <v>0.3279779664907046</v>
      </c>
    </row>
    <row r="26" spans="1:10" x14ac:dyDescent="0.2">
      <c r="A26">
        <v>2021</v>
      </c>
      <c r="C26" t="s">
        <v>340</v>
      </c>
    </row>
    <row r="27" spans="1:10" x14ac:dyDescent="0.2">
      <c r="A27" t="s">
        <v>27</v>
      </c>
    </row>
    <row r="28" spans="1:10" x14ac:dyDescent="0.2">
      <c r="A28" t="s">
        <v>28</v>
      </c>
      <c r="B28">
        <v>73262.215646619079</v>
      </c>
      <c r="E28">
        <v>992.85185185185173</v>
      </c>
      <c r="F28">
        <v>72269.36379476724</v>
      </c>
      <c r="G28">
        <v>14380.777777777777</v>
      </c>
      <c r="H28">
        <v>87642.99342439686</v>
      </c>
      <c r="I28">
        <v>0.17268382589506587</v>
      </c>
    </row>
  </sheetData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I50"/>
  <sheetViews>
    <sheetView topLeftCell="A7" workbookViewId="0">
      <selection activeCell="J16" sqref="J16"/>
    </sheetView>
  </sheetViews>
  <sheetFormatPr baseColWidth="10" defaultColWidth="8.83203125" defaultRowHeight="15" x14ac:dyDescent="0.2"/>
  <sheetData>
    <row r="4" spans="1:9" x14ac:dyDescent="0.2">
      <c r="A4" s="137" t="s">
        <v>292</v>
      </c>
      <c r="B4" s="153"/>
      <c r="C4" s="153"/>
      <c r="D4" s="153"/>
      <c r="E4" s="153"/>
      <c r="F4" s="153"/>
      <c r="G4" s="153"/>
      <c r="H4" s="153"/>
    </row>
    <row r="5" spans="1:9" x14ac:dyDescent="0.2">
      <c r="A5" s="32" t="s">
        <v>293</v>
      </c>
      <c r="B5" s="141"/>
      <c r="C5" s="141"/>
      <c r="D5" s="141"/>
      <c r="E5" s="141"/>
      <c r="F5" s="141"/>
      <c r="G5" s="141"/>
      <c r="H5" s="141"/>
    </row>
    <row r="6" spans="1:9" x14ac:dyDescent="0.2">
      <c r="A6" s="167" t="s">
        <v>294</v>
      </c>
      <c r="B6" s="153"/>
      <c r="C6" s="153"/>
      <c r="D6" s="153"/>
      <c r="E6" s="153"/>
      <c r="F6" s="153"/>
      <c r="G6" s="153"/>
      <c r="H6" s="153"/>
    </row>
    <row r="7" spans="1:9" ht="17" x14ac:dyDescent="0.3">
      <c r="A7" s="135"/>
      <c r="B7" s="189" t="s">
        <v>295</v>
      </c>
      <c r="C7" s="189"/>
      <c r="D7" s="189"/>
      <c r="E7" s="189"/>
      <c r="F7" s="188" t="s">
        <v>296</v>
      </c>
      <c r="G7" s="188"/>
      <c r="H7" s="89"/>
    </row>
    <row r="8" spans="1:9" x14ac:dyDescent="0.2">
      <c r="A8" s="152"/>
      <c r="B8" s="165" t="s">
        <v>297</v>
      </c>
      <c r="C8" s="165" t="s">
        <v>298</v>
      </c>
      <c r="D8" s="165" t="s">
        <v>299</v>
      </c>
      <c r="E8" s="165" t="s">
        <v>300</v>
      </c>
      <c r="F8" s="165" t="s">
        <v>301</v>
      </c>
      <c r="G8" s="141" t="s">
        <v>302</v>
      </c>
      <c r="H8" s="33" t="s">
        <v>303</v>
      </c>
    </row>
    <row r="9" spans="1:9" x14ac:dyDescent="0.2">
      <c r="A9" s="137" t="s">
        <v>12</v>
      </c>
      <c r="B9" s="138" t="s">
        <v>20</v>
      </c>
      <c r="C9" s="138" t="s">
        <v>20</v>
      </c>
      <c r="D9" s="138" t="s">
        <v>20</v>
      </c>
      <c r="E9" s="138" t="s">
        <v>66</v>
      </c>
      <c r="F9" s="138" t="s">
        <v>66</v>
      </c>
      <c r="G9" s="138" t="s">
        <v>211</v>
      </c>
      <c r="H9" s="138" t="s">
        <v>304</v>
      </c>
    </row>
    <row r="10" spans="1:9" x14ac:dyDescent="0.2">
      <c r="A10" s="39">
        <v>1985</v>
      </c>
      <c r="B10" s="33">
        <v>2600</v>
      </c>
      <c r="C10" s="33"/>
      <c r="D10" s="33"/>
      <c r="E10" s="33">
        <v>2200</v>
      </c>
      <c r="F10" s="33"/>
      <c r="G10" s="33"/>
      <c r="H10" s="33"/>
    </row>
    <row r="11" spans="1:9" x14ac:dyDescent="0.2">
      <c r="A11" s="39">
        <v>1986</v>
      </c>
      <c r="B11" s="33">
        <v>100</v>
      </c>
      <c r="C11" s="33"/>
      <c r="D11" s="33">
        <v>300</v>
      </c>
      <c r="E11" s="33">
        <v>2700</v>
      </c>
      <c r="F11" s="33">
        <v>536</v>
      </c>
      <c r="G11" s="33">
        <v>750</v>
      </c>
      <c r="H11" s="33">
        <v>1490</v>
      </c>
      <c r="I11">
        <f>SUM(F11:H11)</f>
        <v>2776</v>
      </c>
    </row>
    <row r="12" spans="1:9" x14ac:dyDescent="0.2">
      <c r="A12" s="39">
        <v>1987</v>
      </c>
      <c r="B12" s="33">
        <v>350</v>
      </c>
      <c r="C12" s="33">
        <v>220</v>
      </c>
      <c r="D12" s="33"/>
      <c r="E12" s="33">
        <v>1600</v>
      </c>
      <c r="F12" s="33"/>
      <c r="G12" s="33"/>
      <c r="H12" s="33">
        <v>1875</v>
      </c>
      <c r="I12">
        <f t="shared" ref="I12:I17" si="0">SUM(F12:H12)</f>
        <v>1875</v>
      </c>
    </row>
    <row r="13" spans="1:9" x14ac:dyDescent="0.2">
      <c r="A13" s="39">
        <v>1988</v>
      </c>
      <c r="B13" s="33">
        <v>500</v>
      </c>
      <c r="C13" s="33"/>
      <c r="D13" s="33"/>
      <c r="E13" s="33">
        <v>750</v>
      </c>
      <c r="F13" s="33">
        <v>433</v>
      </c>
      <c r="G13" s="33">
        <v>456</v>
      </c>
      <c r="H13" s="53">
        <v>433</v>
      </c>
      <c r="I13">
        <f t="shared" si="0"/>
        <v>1322</v>
      </c>
    </row>
    <row r="14" spans="1:9" x14ac:dyDescent="0.2">
      <c r="A14" s="39">
        <v>1989</v>
      </c>
      <c r="B14" s="33">
        <v>320</v>
      </c>
      <c r="C14" s="33"/>
      <c r="D14" s="33"/>
      <c r="E14" s="33">
        <v>680</v>
      </c>
      <c r="F14" s="33">
        <v>1689</v>
      </c>
      <c r="G14" s="33">
        <v>1700</v>
      </c>
      <c r="H14" s="33">
        <v>9569</v>
      </c>
      <c r="I14">
        <f t="shared" si="0"/>
        <v>12958</v>
      </c>
    </row>
    <row r="15" spans="1:9" x14ac:dyDescent="0.2">
      <c r="A15" s="39">
        <v>1990</v>
      </c>
      <c r="B15" s="33">
        <v>275</v>
      </c>
      <c r="C15" s="33">
        <v>300</v>
      </c>
      <c r="D15" s="33"/>
      <c r="E15" s="33">
        <v>3500</v>
      </c>
      <c r="F15" s="33"/>
      <c r="G15" s="33"/>
      <c r="H15" s="53">
        <v>5313</v>
      </c>
      <c r="I15">
        <f t="shared" si="0"/>
        <v>5313</v>
      </c>
    </row>
    <row r="16" spans="1:9" x14ac:dyDescent="0.2">
      <c r="A16" s="39">
        <v>1991</v>
      </c>
      <c r="B16" s="33"/>
      <c r="C16" s="33"/>
      <c r="D16" s="33"/>
      <c r="E16" s="33">
        <v>800</v>
      </c>
      <c r="F16" s="33"/>
      <c r="G16" s="33"/>
      <c r="H16" s="53">
        <v>86</v>
      </c>
      <c r="I16">
        <f t="shared" si="0"/>
        <v>86</v>
      </c>
    </row>
    <row r="17" spans="1:9" x14ac:dyDescent="0.2">
      <c r="A17" s="39">
        <v>1992</v>
      </c>
      <c r="B17" s="33">
        <v>1000</v>
      </c>
      <c r="C17" s="33">
        <v>10</v>
      </c>
      <c r="D17" s="33"/>
      <c r="E17" s="33">
        <v>50</v>
      </c>
      <c r="F17" s="33"/>
      <c r="G17" s="33"/>
      <c r="H17" s="53">
        <v>7447</v>
      </c>
      <c r="I17">
        <f t="shared" si="0"/>
        <v>7447</v>
      </c>
    </row>
    <row r="18" spans="1:9" x14ac:dyDescent="0.2">
      <c r="A18" s="39">
        <v>1993</v>
      </c>
      <c r="B18" s="33">
        <v>4800</v>
      </c>
      <c r="C18" s="33"/>
      <c r="D18" s="33"/>
      <c r="E18" s="33">
        <v>900</v>
      </c>
      <c r="F18" s="33"/>
      <c r="G18" s="33"/>
      <c r="H18" s="53">
        <v>2104</v>
      </c>
    </row>
    <row r="19" spans="1:9" x14ac:dyDescent="0.2">
      <c r="A19" s="39">
        <v>1994</v>
      </c>
      <c r="B19" s="33">
        <v>250</v>
      </c>
      <c r="C19" s="33"/>
      <c r="D19" s="33"/>
      <c r="E19" s="33">
        <v>600</v>
      </c>
      <c r="F19" s="33">
        <v>366</v>
      </c>
      <c r="G19" s="33"/>
      <c r="H19" s="53">
        <v>3921</v>
      </c>
    </row>
    <row r="20" spans="1:9" x14ac:dyDescent="0.2">
      <c r="A20" s="39">
        <v>1995</v>
      </c>
      <c r="B20" s="33">
        <v>2700</v>
      </c>
      <c r="C20" s="33"/>
      <c r="D20" s="33"/>
      <c r="E20" s="33">
        <v>350</v>
      </c>
      <c r="F20" s="33"/>
      <c r="G20" s="33"/>
      <c r="H20" s="33">
        <v>4042</v>
      </c>
    </row>
    <row r="21" spans="1:9" x14ac:dyDescent="0.2">
      <c r="A21" s="39">
        <v>1996</v>
      </c>
      <c r="B21" s="33">
        <v>325</v>
      </c>
      <c r="C21" s="33"/>
      <c r="D21" s="33"/>
      <c r="E21" s="33">
        <v>650</v>
      </c>
      <c r="F21" s="33"/>
      <c r="G21" s="33"/>
      <c r="H21" s="33">
        <v>1583</v>
      </c>
    </row>
    <row r="22" spans="1:9" x14ac:dyDescent="0.2">
      <c r="A22" s="39">
        <v>1997</v>
      </c>
      <c r="B22" s="33">
        <v>600</v>
      </c>
      <c r="C22" s="33"/>
      <c r="D22" s="33"/>
      <c r="E22" s="33">
        <v>350</v>
      </c>
      <c r="F22" s="33"/>
      <c r="G22" s="33"/>
      <c r="H22" s="33">
        <v>2267</v>
      </c>
    </row>
    <row r="23" spans="1:9" x14ac:dyDescent="0.2">
      <c r="A23" s="39">
        <v>1998</v>
      </c>
      <c r="B23" s="33"/>
      <c r="C23" s="33"/>
      <c r="D23" s="33"/>
      <c r="E23" s="33">
        <v>130</v>
      </c>
      <c r="F23" s="33"/>
      <c r="G23" s="33"/>
      <c r="H23" s="33">
        <v>826</v>
      </c>
    </row>
    <row r="24" spans="1:9" ht="16" x14ac:dyDescent="0.2">
      <c r="A24" s="39" t="s">
        <v>308</v>
      </c>
      <c r="B24" s="33">
        <v>30</v>
      </c>
      <c r="C24" s="33"/>
      <c r="D24" s="33"/>
      <c r="E24" s="33">
        <v>800</v>
      </c>
      <c r="F24" s="33"/>
      <c r="G24" s="33"/>
      <c r="H24" s="53" t="s">
        <v>174</v>
      </c>
    </row>
    <row r="25" spans="1:9" x14ac:dyDescent="0.2">
      <c r="A25" s="39">
        <v>2000</v>
      </c>
      <c r="B25" s="33">
        <v>25</v>
      </c>
      <c r="C25" s="33"/>
      <c r="D25" s="33"/>
      <c r="E25" s="33">
        <v>180</v>
      </c>
      <c r="F25" s="33"/>
      <c r="G25" s="33"/>
      <c r="H25" s="33">
        <v>1860</v>
      </c>
    </row>
    <row r="26" spans="1:9" x14ac:dyDescent="0.2">
      <c r="A26" s="39">
        <v>2001</v>
      </c>
      <c r="B26" s="33"/>
      <c r="C26" s="33"/>
      <c r="D26" s="33"/>
      <c r="E26" s="33">
        <v>700</v>
      </c>
      <c r="F26" s="33"/>
      <c r="G26" s="33"/>
      <c r="H26" s="53">
        <v>1897</v>
      </c>
    </row>
    <row r="27" spans="1:9" x14ac:dyDescent="0.2">
      <c r="A27" s="139">
        <v>2002</v>
      </c>
      <c r="B27" s="168" t="s">
        <v>305</v>
      </c>
      <c r="C27" s="169"/>
      <c r="D27" s="169"/>
      <c r="E27" s="140"/>
      <c r="F27" s="169"/>
      <c r="G27" s="169"/>
      <c r="H27" s="33">
        <v>2765</v>
      </c>
    </row>
    <row r="28" spans="1:9" x14ac:dyDescent="0.2">
      <c r="A28" s="139">
        <v>2003</v>
      </c>
      <c r="B28" s="168" t="s">
        <v>305</v>
      </c>
      <c r="C28" s="169"/>
      <c r="D28" s="169"/>
      <c r="E28" s="140"/>
      <c r="F28" s="169"/>
      <c r="G28" s="169"/>
      <c r="H28" s="53">
        <v>2778</v>
      </c>
    </row>
    <row r="29" spans="1:9" x14ac:dyDescent="0.2">
      <c r="A29" s="139">
        <v>2004</v>
      </c>
      <c r="B29" s="168" t="s">
        <v>305</v>
      </c>
      <c r="C29" s="169"/>
      <c r="D29" s="169"/>
      <c r="E29" s="140"/>
      <c r="F29" s="169"/>
      <c r="G29" s="169"/>
      <c r="H29" s="53">
        <v>1968</v>
      </c>
    </row>
    <row r="30" spans="1:9" x14ac:dyDescent="0.2">
      <c r="A30" s="139">
        <v>2005</v>
      </c>
      <c r="B30" s="168" t="s">
        <v>305</v>
      </c>
      <c r="C30" s="169"/>
      <c r="D30" s="169"/>
      <c r="E30" s="140"/>
      <c r="F30" s="169"/>
      <c r="G30" s="169"/>
      <c r="H30" s="33">
        <v>1408</v>
      </c>
    </row>
    <row r="31" spans="1:9" x14ac:dyDescent="0.2">
      <c r="A31" s="139">
        <v>2006</v>
      </c>
      <c r="B31" s="168" t="s">
        <v>305</v>
      </c>
      <c r="C31" s="169"/>
      <c r="D31" s="169"/>
      <c r="E31" s="140"/>
      <c r="F31" s="169"/>
      <c r="G31" s="169"/>
      <c r="H31" s="33">
        <v>979</v>
      </c>
    </row>
    <row r="32" spans="1:9" x14ac:dyDescent="0.2">
      <c r="A32" s="139">
        <v>2007</v>
      </c>
      <c r="B32" s="168" t="s">
        <v>305</v>
      </c>
      <c r="C32" s="169"/>
      <c r="D32" s="169"/>
      <c r="E32" s="140"/>
      <c r="F32" s="169"/>
      <c r="G32" s="169"/>
      <c r="H32" s="33">
        <v>10254</v>
      </c>
    </row>
    <row r="33" spans="1:8" ht="16" x14ac:dyDescent="0.2">
      <c r="A33" s="32" t="s">
        <v>309</v>
      </c>
      <c r="B33" s="168" t="s">
        <v>305</v>
      </c>
      <c r="C33" s="169"/>
      <c r="D33" s="169"/>
      <c r="E33" s="140"/>
      <c r="F33" s="169"/>
      <c r="G33" s="140">
        <v>1000</v>
      </c>
      <c r="H33" s="140" t="s">
        <v>174</v>
      </c>
    </row>
    <row r="34" spans="1:8" x14ac:dyDescent="0.2">
      <c r="A34" s="139">
        <v>2009</v>
      </c>
      <c r="B34" s="168" t="s">
        <v>305</v>
      </c>
      <c r="C34" s="169"/>
      <c r="D34" s="169"/>
      <c r="E34" s="140"/>
      <c r="F34" s="169"/>
      <c r="G34" s="140">
        <v>4500</v>
      </c>
      <c r="H34" s="170">
        <v>887</v>
      </c>
    </row>
    <row r="35" spans="1:8" x14ac:dyDescent="0.2">
      <c r="A35" s="139">
        <v>2010</v>
      </c>
      <c r="B35" s="168" t="s">
        <v>305</v>
      </c>
      <c r="C35" s="169"/>
      <c r="D35" s="169"/>
      <c r="E35" s="140"/>
      <c r="F35" s="169"/>
      <c r="G35" s="140">
        <v>2500</v>
      </c>
      <c r="H35" s="170">
        <v>2305</v>
      </c>
    </row>
    <row r="36" spans="1:8" x14ac:dyDescent="0.2">
      <c r="A36" s="32">
        <v>2011</v>
      </c>
      <c r="B36" s="155" t="s">
        <v>305</v>
      </c>
      <c r="C36" s="169"/>
      <c r="D36" s="169"/>
      <c r="E36" s="140"/>
      <c r="F36" s="169"/>
      <c r="G36" s="140">
        <v>150</v>
      </c>
      <c r="H36" s="144">
        <v>355</v>
      </c>
    </row>
    <row r="37" spans="1:8" x14ac:dyDescent="0.2">
      <c r="A37" s="32">
        <v>2012</v>
      </c>
      <c r="B37" s="155" t="s">
        <v>305</v>
      </c>
      <c r="C37" s="171"/>
      <c r="D37" s="169"/>
      <c r="E37" s="140"/>
      <c r="F37" s="169"/>
      <c r="G37" s="140">
        <v>2038</v>
      </c>
      <c r="H37" s="170">
        <v>1372</v>
      </c>
    </row>
    <row r="38" spans="1:8" x14ac:dyDescent="0.2">
      <c r="A38" s="32">
        <v>2013</v>
      </c>
      <c r="B38" s="155" t="s">
        <v>305</v>
      </c>
      <c r="C38" s="171"/>
      <c r="D38" s="169"/>
      <c r="E38" s="140"/>
      <c r="F38" s="169"/>
      <c r="G38" s="169"/>
      <c r="H38" s="140">
        <v>129</v>
      </c>
    </row>
    <row r="39" spans="1:8" x14ac:dyDescent="0.2">
      <c r="A39" s="32">
        <v>2014</v>
      </c>
      <c r="B39" s="155" t="s">
        <v>305</v>
      </c>
      <c r="C39" s="171"/>
      <c r="D39" s="169"/>
      <c r="E39" s="140"/>
      <c r="F39" s="169"/>
      <c r="G39" s="144">
        <v>700</v>
      </c>
      <c r="H39" s="170">
        <v>189</v>
      </c>
    </row>
    <row r="40" spans="1:8" x14ac:dyDescent="0.2">
      <c r="A40" s="32">
        <v>2015</v>
      </c>
      <c r="B40" s="155" t="s">
        <v>305</v>
      </c>
      <c r="C40" s="171"/>
      <c r="D40" s="169"/>
      <c r="E40" s="140"/>
      <c r="F40" s="169"/>
      <c r="G40" s="144"/>
      <c r="H40" s="144" t="s">
        <v>306</v>
      </c>
    </row>
    <row r="41" spans="1:8" x14ac:dyDescent="0.2">
      <c r="A41" s="32">
        <v>2016</v>
      </c>
      <c r="B41" s="155" t="s">
        <v>305</v>
      </c>
      <c r="C41" s="171"/>
      <c r="D41" s="169"/>
      <c r="E41" s="140"/>
      <c r="F41" s="169"/>
      <c r="G41" s="144"/>
      <c r="H41" s="144">
        <v>410</v>
      </c>
    </row>
    <row r="42" spans="1:8" x14ac:dyDescent="0.2">
      <c r="A42" s="32">
        <v>2017</v>
      </c>
      <c r="B42" s="155" t="s">
        <v>305</v>
      </c>
      <c r="C42" s="171"/>
      <c r="D42" s="169"/>
      <c r="E42" s="140"/>
      <c r="F42" s="169"/>
      <c r="G42" s="144"/>
      <c r="H42" s="170">
        <v>240</v>
      </c>
    </row>
    <row r="43" spans="1:8" x14ac:dyDescent="0.2">
      <c r="A43" s="32">
        <v>2018</v>
      </c>
      <c r="B43" s="155"/>
      <c r="C43" s="171"/>
      <c r="D43" s="169"/>
      <c r="E43" s="140"/>
      <c r="F43" s="169"/>
      <c r="G43" s="144"/>
      <c r="H43" s="170">
        <v>97</v>
      </c>
    </row>
    <row r="44" spans="1:8" x14ac:dyDescent="0.2">
      <c r="A44" s="32">
        <v>2019</v>
      </c>
      <c r="B44" s="155"/>
      <c r="C44" s="171"/>
      <c r="D44" s="169"/>
      <c r="E44" s="140"/>
      <c r="F44" s="169"/>
      <c r="G44" s="144"/>
      <c r="H44" s="170">
        <v>1497</v>
      </c>
    </row>
    <row r="45" spans="1:8" x14ac:dyDescent="0.2">
      <c r="A45" s="32">
        <v>2020</v>
      </c>
      <c r="B45" s="155"/>
      <c r="C45" s="171"/>
      <c r="D45" s="169"/>
      <c r="E45" s="140"/>
      <c r="F45" s="169"/>
      <c r="G45" s="144"/>
      <c r="H45" s="144">
        <v>65</v>
      </c>
    </row>
    <row r="46" spans="1:8" x14ac:dyDescent="0.2">
      <c r="A46" s="34">
        <v>2021</v>
      </c>
      <c r="B46" s="156"/>
      <c r="C46" s="172"/>
      <c r="D46" s="173"/>
      <c r="E46" s="158"/>
      <c r="F46" s="173"/>
      <c r="G46" s="157"/>
      <c r="H46" s="157">
        <v>679</v>
      </c>
    </row>
    <row r="47" spans="1:8" x14ac:dyDescent="0.2">
      <c r="A47" s="147" t="s">
        <v>27</v>
      </c>
      <c r="B47" s="168"/>
      <c r="C47" s="140"/>
      <c r="D47" s="140"/>
      <c r="E47" s="140"/>
      <c r="F47" s="140"/>
      <c r="G47" s="140"/>
      <c r="H47" s="140"/>
    </row>
    <row r="48" spans="1:8" x14ac:dyDescent="0.2">
      <c r="A48" s="174" t="s">
        <v>307</v>
      </c>
      <c r="B48" s="140"/>
      <c r="C48" s="140"/>
      <c r="D48" s="140"/>
      <c r="E48" s="140"/>
      <c r="F48" s="140"/>
      <c r="G48" s="140"/>
      <c r="H48" s="140">
        <v>2214.848484848485</v>
      </c>
    </row>
    <row r="49" spans="1:8" x14ac:dyDescent="0.2">
      <c r="A49" s="175" t="s">
        <v>28</v>
      </c>
      <c r="B49" s="158"/>
      <c r="C49" s="158"/>
      <c r="D49" s="158"/>
      <c r="E49" s="158"/>
      <c r="F49" s="158"/>
      <c r="G49" s="158"/>
      <c r="H49" s="158">
        <v>483.77777777777777</v>
      </c>
    </row>
    <row r="50" spans="1:8" ht="16" x14ac:dyDescent="0.2">
      <c r="A50" s="36" t="s">
        <v>310</v>
      </c>
      <c r="B50" s="141"/>
      <c r="C50" s="141"/>
      <c r="D50" s="141"/>
      <c r="E50" s="141"/>
      <c r="F50" s="141"/>
      <c r="G50" s="141"/>
      <c r="H50" s="141"/>
    </row>
  </sheetData>
  <mergeCells count="2">
    <mergeCell ref="B7:E7"/>
    <mergeCell ref="F7:G7"/>
  </mergeCell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53"/>
  <sheetViews>
    <sheetView workbookViewId="0">
      <selection activeCell="M24" sqref="M24"/>
    </sheetView>
  </sheetViews>
  <sheetFormatPr baseColWidth="10" defaultColWidth="8.83203125" defaultRowHeight="15" x14ac:dyDescent="0.2"/>
  <sheetData>
    <row r="1" spans="1:9" x14ac:dyDescent="0.2">
      <c r="A1" s="137" t="s">
        <v>311</v>
      </c>
      <c r="B1" s="153"/>
      <c r="C1" s="153"/>
      <c r="D1" s="153"/>
      <c r="E1" s="153"/>
      <c r="F1" s="153"/>
      <c r="G1" s="153"/>
      <c r="H1" s="153"/>
      <c r="I1" s="153"/>
    </row>
    <row r="2" spans="1:9" x14ac:dyDescent="0.2">
      <c r="A2" s="37" t="s">
        <v>312</v>
      </c>
      <c r="B2" s="153"/>
      <c r="C2" s="153"/>
      <c r="D2" s="153"/>
      <c r="E2" s="153"/>
      <c r="F2" s="153"/>
      <c r="G2" s="153"/>
      <c r="H2" s="153"/>
      <c r="I2" s="153"/>
    </row>
    <row r="3" spans="1:9" x14ac:dyDescent="0.2">
      <c r="A3" s="176" t="s">
        <v>12</v>
      </c>
      <c r="B3" s="177" t="s">
        <v>270</v>
      </c>
      <c r="C3" s="151" t="s">
        <v>14</v>
      </c>
      <c r="D3" s="151" t="s">
        <v>313</v>
      </c>
      <c r="E3" s="141"/>
      <c r="F3" s="141"/>
      <c r="G3" s="141"/>
      <c r="H3" s="141"/>
      <c r="I3" s="141"/>
    </row>
    <row r="4" spans="1:9" x14ac:dyDescent="0.2">
      <c r="A4" s="178">
        <v>1976</v>
      </c>
      <c r="B4" s="140">
        <v>1572</v>
      </c>
      <c r="C4" s="143"/>
      <c r="D4" s="140"/>
      <c r="E4" s="141"/>
      <c r="F4" s="141"/>
      <c r="G4" s="141"/>
      <c r="H4" s="141"/>
      <c r="I4" s="141"/>
    </row>
    <row r="5" spans="1:9" x14ac:dyDescent="0.2">
      <c r="A5" s="178">
        <v>1977</v>
      </c>
      <c r="B5" s="140">
        <v>2758</v>
      </c>
      <c r="C5" s="143"/>
      <c r="D5" s="140"/>
      <c r="E5" s="141"/>
      <c r="F5" s="141"/>
      <c r="G5" s="141"/>
      <c r="H5" s="141"/>
      <c r="I5" s="141"/>
    </row>
    <row r="6" spans="1:9" x14ac:dyDescent="0.2">
      <c r="A6" s="178">
        <v>1978</v>
      </c>
      <c r="B6" s="140">
        <v>30</v>
      </c>
      <c r="C6" s="141"/>
      <c r="D6" s="140"/>
      <c r="E6" s="141"/>
      <c r="F6" s="141"/>
      <c r="G6" s="141"/>
      <c r="H6" s="141"/>
      <c r="I6" s="141"/>
    </row>
    <row r="7" spans="1:9" x14ac:dyDescent="0.2">
      <c r="A7" s="178">
        <v>1979</v>
      </c>
      <c r="B7" s="140">
        <v>175</v>
      </c>
      <c r="C7" s="141"/>
      <c r="D7" s="140"/>
      <c r="E7" s="141"/>
      <c r="F7" s="141"/>
      <c r="G7" s="141"/>
      <c r="H7" s="141"/>
      <c r="I7" s="141"/>
    </row>
    <row r="8" spans="1:9" x14ac:dyDescent="0.2">
      <c r="A8" s="178">
        <v>1980</v>
      </c>
      <c r="B8" s="140">
        <v>704</v>
      </c>
      <c r="C8" s="141"/>
      <c r="D8" s="140"/>
      <c r="E8" s="141"/>
      <c r="F8" s="141"/>
      <c r="G8" s="141"/>
      <c r="H8" s="141"/>
      <c r="I8" s="141"/>
    </row>
    <row r="9" spans="1:9" x14ac:dyDescent="0.2">
      <c r="A9" s="178">
        <v>1981</v>
      </c>
      <c r="B9" s="140">
        <v>1170</v>
      </c>
      <c r="C9" s="141"/>
      <c r="D9" s="140"/>
      <c r="E9" s="141"/>
      <c r="F9" s="141"/>
      <c r="G9" s="141"/>
      <c r="H9" s="141"/>
      <c r="I9" s="141"/>
    </row>
    <row r="10" spans="1:9" x14ac:dyDescent="0.2">
      <c r="A10" s="178">
        <v>1982</v>
      </c>
      <c r="B10" s="140">
        <v>189</v>
      </c>
      <c r="C10" s="141"/>
      <c r="D10" s="140"/>
      <c r="E10" s="141"/>
      <c r="F10" s="141"/>
      <c r="G10" s="141"/>
      <c r="H10" s="141"/>
      <c r="I10" s="141"/>
    </row>
    <row r="11" spans="1:9" x14ac:dyDescent="0.2">
      <c r="A11" s="178">
        <v>1983</v>
      </c>
      <c r="B11" s="140">
        <v>303</v>
      </c>
      <c r="C11" s="141"/>
      <c r="D11" s="140"/>
      <c r="E11" s="141"/>
      <c r="F11" s="141"/>
      <c r="G11" s="141"/>
      <c r="H11" s="141"/>
      <c r="I11" s="141"/>
    </row>
    <row r="12" spans="1:9" x14ac:dyDescent="0.2">
      <c r="A12" s="178">
        <v>1984</v>
      </c>
      <c r="B12" s="140">
        <v>1402</v>
      </c>
      <c r="C12" s="141"/>
      <c r="D12" s="140"/>
      <c r="E12" s="141"/>
      <c r="F12" s="141"/>
      <c r="G12" s="141"/>
      <c r="H12" s="141"/>
      <c r="I12" s="141"/>
    </row>
    <row r="13" spans="1:9" x14ac:dyDescent="0.2">
      <c r="A13" s="178">
        <v>1985</v>
      </c>
      <c r="B13" s="140">
        <v>350</v>
      </c>
      <c r="C13" s="141"/>
      <c r="D13" s="140"/>
      <c r="E13" s="141"/>
      <c r="F13" s="141"/>
      <c r="G13" s="141"/>
      <c r="H13" s="141"/>
      <c r="I13" s="141"/>
    </row>
    <row r="14" spans="1:9" x14ac:dyDescent="0.2">
      <c r="A14" s="178">
        <v>1986</v>
      </c>
      <c r="B14" s="140">
        <v>71</v>
      </c>
      <c r="C14" s="141"/>
      <c r="D14" s="140"/>
      <c r="E14" s="141"/>
      <c r="F14" s="141"/>
      <c r="G14" s="141"/>
      <c r="H14" s="141"/>
      <c r="I14" s="141"/>
    </row>
    <row r="15" spans="1:9" x14ac:dyDescent="0.2">
      <c r="A15" s="178">
        <v>1987</v>
      </c>
      <c r="B15" s="140">
        <v>202</v>
      </c>
      <c r="C15" s="141"/>
      <c r="D15" s="140"/>
      <c r="E15" s="141"/>
      <c r="F15" s="141"/>
      <c r="G15" s="141"/>
      <c r="H15" s="141"/>
      <c r="I15" s="141"/>
    </row>
    <row r="16" spans="1:9" x14ac:dyDescent="0.2">
      <c r="A16" s="178">
        <v>1988</v>
      </c>
      <c r="B16" s="140">
        <v>2774</v>
      </c>
      <c r="C16" s="141"/>
      <c r="D16" s="140"/>
      <c r="E16" s="141"/>
      <c r="F16" s="141"/>
      <c r="G16" s="141"/>
      <c r="H16" s="141"/>
      <c r="I16" s="141"/>
    </row>
    <row r="17" spans="1:9" x14ac:dyDescent="0.2">
      <c r="A17" s="178">
        <v>1989</v>
      </c>
      <c r="B17" s="140">
        <v>2219</v>
      </c>
      <c r="C17" s="141"/>
      <c r="D17" s="140"/>
      <c r="E17" s="141"/>
      <c r="F17" s="141"/>
      <c r="G17" s="141"/>
      <c r="H17" s="141"/>
      <c r="I17" s="141"/>
    </row>
    <row r="18" spans="1:9" x14ac:dyDescent="0.2">
      <c r="A18" s="178">
        <v>1990</v>
      </c>
      <c r="B18" s="140">
        <v>315</v>
      </c>
      <c r="C18" s="141"/>
      <c r="D18" s="140"/>
      <c r="E18" s="141"/>
      <c r="F18" s="141"/>
      <c r="G18" s="141"/>
      <c r="H18" s="141"/>
      <c r="I18" s="141"/>
    </row>
    <row r="19" spans="1:9" x14ac:dyDescent="0.2">
      <c r="A19" s="178">
        <v>1991</v>
      </c>
      <c r="B19" s="140">
        <v>8540</v>
      </c>
      <c r="C19" s="164">
        <v>62</v>
      </c>
      <c r="D19" s="140">
        <v>8478</v>
      </c>
      <c r="E19" s="141"/>
      <c r="F19" s="141"/>
      <c r="G19" s="141"/>
      <c r="H19" s="141"/>
      <c r="I19" s="141"/>
    </row>
    <row r="20" spans="1:9" x14ac:dyDescent="0.2">
      <c r="A20" s="178">
        <v>1992</v>
      </c>
      <c r="B20" s="140">
        <v>1145</v>
      </c>
      <c r="C20" s="164">
        <v>0</v>
      </c>
      <c r="D20" s="140">
        <v>1145</v>
      </c>
      <c r="E20" s="141"/>
      <c r="F20" s="141"/>
      <c r="G20" s="141"/>
      <c r="H20" s="141"/>
      <c r="I20" s="141"/>
    </row>
    <row r="21" spans="1:9" x14ac:dyDescent="0.2">
      <c r="A21" s="178">
        <v>1993</v>
      </c>
      <c r="B21" s="140">
        <v>788</v>
      </c>
      <c r="C21" s="164">
        <v>0</v>
      </c>
      <c r="D21" s="140">
        <v>788</v>
      </c>
      <c r="E21" s="141"/>
      <c r="F21" s="141"/>
      <c r="G21" s="141"/>
      <c r="H21" s="141"/>
      <c r="I21" s="141"/>
    </row>
    <row r="22" spans="1:9" x14ac:dyDescent="0.2">
      <c r="A22" s="178">
        <v>1994</v>
      </c>
      <c r="B22" s="140">
        <v>1232</v>
      </c>
      <c r="C22" s="164">
        <v>0</v>
      </c>
      <c r="D22" s="140">
        <v>1232</v>
      </c>
      <c r="E22" s="141"/>
      <c r="F22" s="141"/>
      <c r="G22" s="141"/>
      <c r="H22" s="141"/>
      <c r="I22" s="141"/>
    </row>
    <row r="23" spans="1:9" x14ac:dyDescent="0.2">
      <c r="A23" s="178">
        <v>1995</v>
      </c>
      <c r="B23" s="140">
        <v>3614</v>
      </c>
      <c r="C23" s="164">
        <v>50</v>
      </c>
      <c r="D23" s="140">
        <v>3564</v>
      </c>
      <c r="E23" s="141"/>
      <c r="F23" s="141"/>
      <c r="G23" s="141"/>
      <c r="H23" s="141"/>
      <c r="I23" s="141"/>
    </row>
    <row r="24" spans="1:9" x14ac:dyDescent="0.2">
      <c r="A24" s="178">
        <v>1996</v>
      </c>
      <c r="B24" s="140">
        <v>3465</v>
      </c>
      <c r="C24" s="164">
        <v>0</v>
      </c>
      <c r="D24" s="140">
        <v>3465</v>
      </c>
      <c r="E24" s="141"/>
      <c r="F24" s="141"/>
      <c r="G24" s="141"/>
      <c r="H24" s="141"/>
      <c r="I24" s="141"/>
    </row>
    <row r="25" spans="1:9" x14ac:dyDescent="0.2">
      <c r="A25" s="178">
        <v>1997</v>
      </c>
      <c r="B25" s="140">
        <v>307</v>
      </c>
      <c r="C25" s="164">
        <v>5</v>
      </c>
      <c r="D25" s="140">
        <v>302</v>
      </c>
      <c r="E25" s="141"/>
      <c r="F25" s="141"/>
      <c r="G25" s="141"/>
      <c r="H25" s="141"/>
      <c r="I25" s="141"/>
    </row>
    <row r="26" spans="1:9" x14ac:dyDescent="0.2">
      <c r="A26" s="178">
        <v>1998</v>
      </c>
      <c r="B26" s="140">
        <v>1961</v>
      </c>
      <c r="C26" s="164">
        <v>0</v>
      </c>
      <c r="D26" s="140">
        <v>1961</v>
      </c>
      <c r="E26" s="141"/>
      <c r="F26" s="141"/>
      <c r="G26" s="141"/>
      <c r="H26" s="141"/>
      <c r="I26" s="141"/>
    </row>
    <row r="27" spans="1:9" x14ac:dyDescent="0.2">
      <c r="A27" s="178">
        <v>1999</v>
      </c>
      <c r="B27" s="140">
        <v>2531</v>
      </c>
      <c r="C27" s="164">
        <v>0</v>
      </c>
      <c r="D27" s="140">
        <v>2531</v>
      </c>
      <c r="E27" s="141"/>
      <c r="F27" s="141"/>
      <c r="G27" s="141"/>
      <c r="H27" s="141"/>
      <c r="I27" s="141"/>
    </row>
    <row r="28" spans="1:9" x14ac:dyDescent="0.2">
      <c r="A28" s="178">
        <v>2000</v>
      </c>
      <c r="B28" s="140">
        <v>4832</v>
      </c>
      <c r="C28" s="164">
        <v>41</v>
      </c>
      <c r="D28" s="140">
        <v>4791</v>
      </c>
      <c r="E28" s="141"/>
      <c r="F28" s="141"/>
      <c r="G28" s="141"/>
      <c r="H28" s="141"/>
      <c r="I28" s="141"/>
    </row>
    <row r="29" spans="1:9" x14ac:dyDescent="0.2">
      <c r="A29" s="178">
        <v>2001</v>
      </c>
      <c r="B29" s="140">
        <v>748</v>
      </c>
      <c r="C29" s="164">
        <v>2</v>
      </c>
      <c r="D29" s="140">
        <v>746</v>
      </c>
      <c r="E29" s="141"/>
      <c r="F29" s="141"/>
      <c r="G29" s="141"/>
      <c r="H29" s="141"/>
      <c r="I29" s="141"/>
    </row>
    <row r="30" spans="1:9" x14ac:dyDescent="0.2">
      <c r="A30" s="178">
        <v>2002</v>
      </c>
      <c r="B30" s="140">
        <v>9921</v>
      </c>
      <c r="C30" s="164">
        <v>0</v>
      </c>
      <c r="D30" s="140">
        <v>9921</v>
      </c>
      <c r="E30" s="141"/>
      <c r="F30" s="141"/>
      <c r="G30" s="141"/>
      <c r="H30" s="141"/>
      <c r="I30" s="141"/>
    </row>
    <row r="31" spans="1:9" x14ac:dyDescent="0.2">
      <c r="A31" s="178">
        <v>2003</v>
      </c>
      <c r="B31" s="140">
        <v>3689</v>
      </c>
      <c r="C31" s="164">
        <v>0</v>
      </c>
      <c r="D31" s="140">
        <v>3689</v>
      </c>
      <c r="E31" s="141"/>
      <c r="F31" s="141"/>
      <c r="G31" s="141"/>
      <c r="H31" s="141"/>
      <c r="I31" s="141"/>
    </row>
    <row r="32" spans="1:9" x14ac:dyDescent="0.2">
      <c r="A32" s="178">
        <v>2004</v>
      </c>
      <c r="B32" s="140">
        <v>750</v>
      </c>
      <c r="C32" s="164">
        <v>0</v>
      </c>
      <c r="D32" s="140">
        <v>750</v>
      </c>
      <c r="E32" s="141"/>
      <c r="F32" s="141"/>
      <c r="G32" s="141"/>
      <c r="H32" s="141"/>
      <c r="I32" s="141"/>
    </row>
    <row r="33" spans="1:9" x14ac:dyDescent="0.2">
      <c r="A33" s="178">
        <v>2005</v>
      </c>
      <c r="B33" s="140">
        <v>683</v>
      </c>
      <c r="C33" s="164">
        <v>20</v>
      </c>
      <c r="D33" s="140">
        <v>663</v>
      </c>
      <c r="E33" s="141"/>
      <c r="F33" s="141"/>
      <c r="G33" s="141"/>
      <c r="H33" s="141"/>
      <c r="I33" s="141"/>
    </row>
    <row r="34" spans="1:9" x14ac:dyDescent="0.2">
      <c r="A34" s="178">
        <v>2006</v>
      </c>
      <c r="B34" s="140">
        <v>420</v>
      </c>
      <c r="C34" s="164">
        <v>0</v>
      </c>
      <c r="D34" s="140">
        <v>420</v>
      </c>
      <c r="E34" s="141"/>
      <c r="F34" s="141"/>
      <c r="G34" s="141"/>
      <c r="H34" s="141"/>
      <c r="I34" s="141"/>
    </row>
    <row r="35" spans="1:9" x14ac:dyDescent="0.2">
      <c r="A35" s="178">
        <v>2007</v>
      </c>
      <c r="B35" s="140">
        <v>300</v>
      </c>
      <c r="C35" s="164">
        <v>1</v>
      </c>
      <c r="D35" s="140">
        <v>299</v>
      </c>
      <c r="E35" s="141"/>
      <c r="F35" s="141"/>
      <c r="G35" s="141"/>
      <c r="H35" s="141"/>
      <c r="I35" s="141"/>
    </row>
    <row r="36" spans="1:9" x14ac:dyDescent="0.2">
      <c r="A36" s="178">
        <v>2008</v>
      </c>
      <c r="B36" s="140">
        <v>4275</v>
      </c>
      <c r="C36" s="164">
        <v>26</v>
      </c>
      <c r="D36" s="140">
        <v>4249</v>
      </c>
      <c r="E36" s="141"/>
      <c r="F36" s="141"/>
      <c r="G36" s="141"/>
      <c r="H36" s="141"/>
      <c r="I36" s="141"/>
    </row>
    <row r="37" spans="1:9" x14ac:dyDescent="0.2">
      <c r="A37" s="178">
        <v>2009</v>
      </c>
      <c r="B37" s="140">
        <v>424</v>
      </c>
      <c r="C37" s="164">
        <v>3</v>
      </c>
      <c r="D37" s="140">
        <v>421</v>
      </c>
      <c r="E37" s="141"/>
      <c r="F37" s="141"/>
      <c r="G37" s="141"/>
      <c r="H37" s="141"/>
      <c r="I37" s="141"/>
    </row>
    <row r="38" spans="1:9" x14ac:dyDescent="0.2">
      <c r="A38" s="178">
        <v>2010</v>
      </c>
      <c r="B38" s="140">
        <v>2365</v>
      </c>
      <c r="C38" s="164">
        <v>4</v>
      </c>
      <c r="D38" s="140">
        <v>2361</v>
      </c>
      <c r="E38" s="141"/>
      <c r="F38" s="141"/>
      <c r="G38" s="141"/>
      <c r="H38" s="141"/>
      <c r="I38" s="141"/>
    </row>
    <row r="39" spans="1:9" x14ac:dyDescent="0.2">
      <c r="A39" s="178">
        <v>2011</v>
      </c>
      <c r="B39" s="140">
        <v>2119</v>
      </c>
      <c r="C39" s="164">
        <v>9</v>
      </c>
      <c r="D39" s="140">
        <v>2110</v>
      </c>
      <c r="E39" s="141"/>
      <c r="F39" s="141"/>
      <c r="G39" s="141"/>
      <c r="H39" s="141"/>
      <c r="I39" s="141"/>
    </row>
    <row r="40" spans="1:9" x14ac:dyDescent="0.2">
      <c r="A40" s="178">
        <v>2012</v>
      </c>
      <c r="B40" s="144">
        <v>1272</v>
      </c>
      <c r="C40" s="164">
        <v>0</v>
      </c>
      <c r="D40" s="140">
        <v>1272</v>
      </c>
      <c r="E40" s="141"/>
      <c r="F40" s="141"/>
      <c r="G40" s="141"/>
      <c r="H40" s="141"/>
      <c r="I40" s="141"/>
    </row>
    <row r="41" spans="1:9" x14ac:dyDescent="0.2">
      <c r="A41" s="178">
        <v>2013</v>
      </c>
      <c r="B41" s="140">
        <v>7462</v>
      </c>
      <c r="C41" s="164">
        <v>140</v>
      </c>
      <c r="D41" s="140">
        <v>7322</v>
      </c>
      <c r="E41" s="141"/>
      <c r="F41" s="141"/>
      <c r="G41" s="141"/>
      <c r="H41" s="141"/>
      <c r="I41" s="141"/>
    </row>
    <row r="42" spans="1:9" x14ac:dyDescent="0.2">
      <c r="A42" s="178">
        <v>2014</v>
      </c>
      <c r="B42" s="140">
        <v>341</v>
      </c>
      <c r="C42" s="164">
        <v>0</v>
      </c>
      <c r="D42" s="140">
        <v>341</v>
      </c>
      <c r="E42" s="141"/>
      <c r="F42" s="141"/>
      <c r="G42" s="141"/>
      <c r="H42" s="141"/>
      <c r="I42" s="141"/>
    </row>
    <row r="43" spans="1:9" x14ac:dyDescent="0.2">
      <c r="A43" s="178">
        <v>2015</v>
      </c>
      <c r="B43" s="140">
        <v>1810</v>
      </c>
      <c r="C43" s="164">
        <v>0</v>
      </c>
      <c r="D43" s="140">
        <v>1810</v>
      </c>
      <c r="E43" s="141"/>
      <c r="F43" s="141"/>
      <c r="G43" s="141"/>
      <c r="H43" s="141"/>
      <c r="I43" s="141"/>
    </row>
    <row r="44" spans="1:9" x14ac:dyDescent="0.2">
      <c r="A44" s="178">
        <v>2016</v>
      </c>
      <c r="B44" s="140">
        <v>2141</v>
      </c>
      <c r="C44" s="164">
        <v>0</v>
      </c>
      <c r="D44" s="140">
        <v>2141</v>
      </c>
      <c r="E44" s="141"/>
      <c r="F44" s="141"/>
      <c r="G44" s="141"/>
      <c r="H44" s="141"/>
      <c r="I44" s="141"/>
    </row>
    <row r="45" spans="1:9" x14ac:dyDescent="0.2">
      <c r="A45" s="178">
        <v>2017</v>
      </c>
      <c r="B45" s="140">
        <v>966</v>
      </c>
      <c r="C45" s="164">
        <v>0</v>
      </c>
      <c r="D45" s="140">
        <v>966</v>
      </c>
      <c r="E45" s="141"/>
      <c r="F45" s="141"/>
      <c r="G45" s="141"/>
      <c r="H45" s="141"/>
      <c r="I45" s="141"/>
    </row>
    <row r="46" spans="1:9" x14ac:dyDescent="0.2">
      <c r="A46" s="178">
        <v>2018</v>
      </c>
      <c r="B46" s="140">
        <v>728</v>
      </c>
      <c r="C46" s="164">
        <v>0</v>
      </c>
      <c r="D46" s="140">
        <v>728</v>
      </c>
      <c r="E46" s="141"/>
      <c r="F46" s="141"/>
      <c r="G46" s="141"/>
      <c r="H46" s="141"/>
      <c r="I46" s="141"/>
    </row>
    <row r="47" spans="1:9" x14ac:dyDescent="0.2">
      <c r="A47" s="178">
        <v>2019</v>
      </c>
      <c r="B47" s="140">
        <v>2180</v>
      </c>
      <c r="C47" s="164">
        <v>0</v>
      </c>
      <c r="D47" s="140">
        <v>2180</v>
      </c>
      <c r="E47" s="141"/>
      <c r="F47" s="141"/>
      <c r="G47" s="141"/>
      <c r="H47" s="141"/>
      <c r="I47" s="141"/>
    </row>
    <row r="48" spans="1:9" x14ac:dyDescent="0.2">
      <c r="A48" s="178">
        <v>2020</v>
      </c>
      <c r="B48" s="140">
        <v>3869</v>
      </c>
      <c r="C48" s="164">
        <v>0</v>
      </c>
      <c r="D48" s="140">
        <v>3869</v>
      </c>
      <c r="E48" s="141"/>
      <c r="F48" s="141"/>
      <c r="G48" s="141"/>
      <c r="H48" s="141"/>
      <c r="I48" s="141"/>
    </row>
    <row r="49" spans="1:9" x14ac:dyDescent="0.2">
      <c r="A49" s="179">
        <v>2021</v>
      </c>
      <c r="B49" s="158">
        <v>3559</v>
      </c>
      <c r="C49" s="146">
        <v>0</v>
      </c>
      <c r="D49" s="158">
        <v>3559</v>
      </c>
      <c r="E49" s="141"/>
      <c r="F49" s="141"/>
      <c r="G49" s="141"/>
      <c r="H49" s="141"/>
      <c r="I49" s="141"/>
    </row>
    <row r="50" spans="1:9" x14ac:dyDescent="0.2">
      <c r="A50" s="32" t="s">
        <v>27</v>
      </c>
      <c r="B50" s="140"/>
      <c r="C50" s="141"/>
      <c r="D50" s="140"/>
      <c r="E50" s="141"/>
      <c r="F50" s="141"/>
      <c r="G50" s="141"/>
      <c r="H50" s="141"/>
      <c r="I50" s="141"/>
    </row>
    <row r="51" spans="1:9" x14ac:dyDescent="0.2">
      <c r="A51" s="49" t="s">
        <v>273</v>
      </c>
      <c r="B51" s="180">
        <v>2014.5869565217392</v>
      </c>
      <c r="C51" s="180"/>
      <c r="D51" s="180"/>
      <c r="E51" s="141"/>
      <c r="F51" s="141"/>
      <c r="G51" s="141"/>
      <c r="H51" s="141"/>
      <c r="I51" s="141"/>
    </row>
    <row r="52" spans="1:9" x14ac:dyDescent="0.2">
      <c r="A52" s="50" t="s">
        <v>28</v>
      </c>
      <c r="B52" s="181">
        <v>2288.8000000000002</v>
      </c>
      <c r="C52" s="181">
        <v>14.9</v>
      </c>
      <c r="D52" s="181">
        <v>2273.9</v>
      </c>
      <c r="E52" s="141"/>
      <c r="F52" s="141"/>
      <c r="G52" s="141"/>
      <c r="H52" s="141"/>
      <c r="I52" s="141"/>
    </row>
    <row r="53" spans="1:9" x14ac:dyDescent="0.2">
      <c r="A53" s="152" t="s">
        <v>274</v>
      </c>
      <c r="B53" s="182"/>
      <c r="C53" s="143"/>
      <c r="D53" s="141"/>
      <c r="E53" s="141"/>
      <c r="F53" s="141"/>
      <c r="G53" s="141"/>
      <c r="H53" s="141"/>
      <c r="I53" s="14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2"/>
  <sheetViews>
    <sheetView workbookViewId="0">
      <selection activeCell="K2" sqref="K2"/>
    </sheetView>
  </sheetViews>
  <sheetFormatPr baseColWidth="10" defaultColWidth="9.1640625" defaultRowHeight="13" x14ac:dyDescent="0.15"/>
  <cols>
    <col min="1" max="1" width="8.83203125" style="2" customWidth="1"/>
    <col min="2" max="4" width="9.1640625" style="2"/>
    <col min="5" max="5" width="13.6640625" style="2" customWidth="1"/>
    <col min="6" max="16384" width="9.1640625" style="2"/>
  </cols>
  <sheetData>
    <row r="1" spans="1:10" x14ac:dyDescent="0.15">
      <c r="A1" s="13" t="s">
        <v>42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15">
      <c r="A2" s="14" t="s">
        <v>43</v>
      </c>
      <c r="B2" s="5"/>
      <c r="C2" s="5"/>
      <c r="D2" s="5"/>
      <c r="E2" s="5"/>
      <c r="F2" s="5"/>
      <c r="G2" s="5"/>
      <c r="H2" s="5"/>
      <c r="I2" s="5"/>
      <c r="J2" s="5"/>
    </row>
    <row r="3" spans="1:10" x14ac:dyDescent="0.15">
      <c r="A3" s="3" t="s">
        <v>44</v>
      </c>
    </row>
    <row r="4" spans="1:10" x14ac:dyDescent="0.15">
      <c r="A4" s="3" t="s">
        <v>45</v>
      </c>
    </row>
    <row r="5" spans="1:10" x14ac:dyDescent="0.15">
      <c r="A5" s="4"/>
      <c r="B5" s="4"/>
      <c r="C5" s="4"/>
      <c r="D5" s="4"/>
      <c r="E5" s="4"/>
      <c r="F5" s="4"/>
      <c r="G5" s="185" t="s">
        <v>46</v>
      </c>
      <c r="H5" s="185"/>
      <c r="I5" s="4"/>
      <c r="J5" s="4"/>
    </row>
    <row r="6" spans="1:10" x14ac:dyDescent="0.15">
      <c r="A6" s="2" t="s">
        <v>12</v>
      </c>
      <c r="B6" s="2" t="s">
        <v>47</v>
      </c>
      <c r="C6" s="2" t="s">
        <v>48</v>
      </c>
      <c r="D6" s="2" t="s">
        <v>49</v>
      </c>
      <c r="E6" s="2" t="s">
        <v>50</v>
      </c>
      <c r="G6" s="2" t="s">
        <v>47</v>
      </c>
      <c r="H6" s="2" t="s">
        <v>48</v>
      </c>
    </row>
    <row r="7" spans="1:10" x14ac:dyDescent="0.15">
      <c r="A7" s="4">
        <v>1979</v>
      </c>
      <c r="B7" s="10">
        <v>0.4329896907216495</v>
      </c>
      <c r="C7" s="10">
        <v>0.5670103092783505</v>
      </c>
      <c r="D7" s="10"/>
      <c r="E7" s="10"/>
      <c r="F7" s="10"/>
      <c r="G7" s="10">
        <v>0.4329896907216495</v>
      </c>
      <c r="H7" s="10">
        <v>0.5670103092783505</v>
      </c>
      <c r="I7" s="4"/>
      <c r="J7" s="4"/>
    </row>
    <row r="8" spans="1:10" x14ac:dyDescent="0.15">
      <c r="A8" s="2">
        <v>1980</v>
      </c>
      <c r="B8" s="7">
        <v>0.30500127502231289</v>
      </c>
      <c r="C8" s="7">
        <v>0.69499872497768711</v>
      </c>
      <c r="D8" s="7"/>
      <c r="E8" s="7"/>
      <c r="F8" s="7"/>
      <c r="G8" s="7">
        <v>0.30500127502231289</v>
      </c>
      <c r="H8" s="7">
        <v>0.69499872497768711</v>
      </c>
    </row>
    <row r="9" spans="1:10" x14ac:dyDescent="0.15">
      <c r="A9" s="2">
        <v>1981</v>
      </c>
      <c r="B9" s="7">
        <v>0.47500160681001791</v>
      </c>
      <c r="C9" s="7">
        <v>0.52499839318998209</v>
      </c>
      <c r="D9" s="7"/>
      <c r="E9" s="7"/>
      <c r="F9" s="7"/>
      <c r="G9" s="7">
        <v>0.47500160681001802</v>
      </c>
      <c r="H9" s="7">
        <v>0.52499839318998198</v>
      </c>
    </row>
    <row r="10" spans="1:10" x14ac:dyDescent="0.15">
      <c r="A10" s="2">
        <v>1982</v>
      </c>
      <c r="B10" s="7">
        <v>0.61799011052937758</v>
      </c>
      <c r="C10" s="7">
        <v>0.38200988947062242</v>
      </c>
      <c r="D10" s="7"/>
      <c r="E10" s="7"/>
      <c r="F10" s="7"/>
      <c r="G10" s="7">
        <v>0.61799011052937758</v>
      </c>
      <c r="H10" s="7">
        <v>0.38200988947062248</v>
      </c>
    </row>
    <row r="11" spans="1:10" x14ac:dyDescent="0.15">
      <c r="A11" s="2">
        <v>1983</v>
      </c>
      <c r="B11" s="7">
        <v>0.45595548098603844</v>
      </c>
      <c r="C11" s="7">
        <v>0.54404451901396156</v>
      </c>
      <c r="D11" s="7"/>
      <c r="E11" s="7"/>
      <c r="F11" s="7"/>
      <c r="G11" s="7">
        <v>0.45595548098603844</v>
      </c>
      <c r="H11" s="7">
        <v>0.54404451901396156</v>
      </c>
    </row>
    <row r="12" spans="1:10" x14ac:dyDescent="0.15">
      <c r="A12" s="2">
        <v>1984</v>
      </c>
      <c r="B12" s="7">
        <v>0.49298949990606278</v>
      </c>
      <c r="C12" s="7">
        <v>0.50701050009393722</v>
      </c>
      <c r="D12" s="7"/>
      <c r="E12" s="7"/>
      <c r="F12" s="7"/>
      <c r="G12" s="7">
        <v>0.49298949990606272</v>
      </c>
      <c r="H12" s="7">
        <v>0.50701050009393722</v>
      </c>
    </row>
    <row r="13" spans="1:10" x14ac:dyDescent="0.15">
      <c r="A13" s="2">
        <v>1985</v>
      </c>
      <c r="B13" s="7">
        <v>0.46554479292715828</v>
      </c>
      <c r="C13" s="7">
        <v>0.53445520707284166</v>
      </c>
      <c r="D13" s="7"/>
      <c r="E13" s="7"/>
      <c r="F13" s="7"/>
      <c r="G13" s="7">
        <v>0.46554479292715828</v>
      </c>
      <c r="H13" s="7">
        <v>0.53445520707284178</v>
      </c>
    </row>
    <row r="14" spans="1:10" x14ac:dyDescent="0.15">
      <c r="A14" s="2">
        <v>1986</v>
      </c>
      <c r="B14" s="7">
        <v>0.44925095990432429</v>
      </c>
      <c r="C14" s="7">
        <v>0.55074904009567571</v>
      </c>
      <c r="D14" s="7"/>
      <c r="E14" s="7"/>
      <c r="F14" s="7"/>
      <c r="G14" s="7">
        <v>0.44925095990432429</v>
      </c>
      <c r="H14" s="7">
        <v>0.5507490400956756</v>
      </c>
    </row>
    <row r="15" spans="1:10" x14ac:dyDescent="0.15">
      <c r="A15" s="2">
        <v>1987</v>
      </c>
      <c r="B15" s="7">
        <v>0.30365238653150628</v>
      </c>
      <c r="C15" s="7">
        <v>0.69634761346849372</v>
      </c>
      <c r="D15" s="7"/>
      <c r="E15" s="7"/>
      <c r="F15" s="7"/>
      <c r="G15" s="7">
        <v>0.30365238653150622</v>
      </c>
      <c r="H15" s="7">
        <v>0.69634761346849372</v>
      </c>
    </row>
    <row r="16" spans="1:10" x14ac:dyDescent="0.15">
      <c r="A16" s="2">
        <v>1988</v>
      </c>
      <c r="B16" s="7">
        <v>0.17230519635444005</v>
      </c>
      <c r="C16" s="7">
        <v>0.82769480364555992</v>
      </c>
      <c r="D16" s="7"/>
      <c r="E16" s="7"/>
      <c r="F16" s="7"/>
      <c r="G16" s="7">
        <v>0.17230519635444005</v>
      </c>
      <c r="H16" s="7">
        <v>0.82769480364555992</v>
      </c>
    </row>
    <row r="17" spans="1:8" x14ac:dyDescent="0.15">
      <c r="A17" s="2">
        <v>1989</v>
      </c>
      <c r="B17" s="7">
        <v>0.18800259999999999</v>
      </c>
      <c r="C17" s="7">
        <v>0.81199739999999998</v>
      </c>
      <c r="D17" s="7"/>
      <c r="E17" s="7"/>
      <c r="F17" s="7"/>
      <c r="G17" s="7">
        <v>0.18800259999999999</v>
      </c>
      <c r="H17" s="7">
        <v>0.81199739999999998</v>
      </c>
    </row>
    <row r="18" spans="1:8" x14ac:dyDescent="0.15">
      <c r="A18" s="2">
        <v>1990</v>
      </c>
      <c r="B18" s="7">
        <v>0.41686960000000001</v>
      </c>
      <c r="C18" s="7">
        <v>0.58313039999999994</v>
      </c>
      <c r="D18" s="7"/>
      <c r="E18" s="7"/>
      <c r="F18" s="7"/>
      <c r="G18" s="7">
        <v>0.41686960000000001</v>
      </c>
      <c r="H18" s="7">
        <v>0.58313040000000005</v>
      </c>
    </row>
    <row r="19" spans="1:8" x14ac:dyDescent="0.15">
      <c r="A19" s="2">
        <v>1991</v>
      </c>
      <c r="B19" s="7">
        <v>0.56090439999999997</v>
      </c>
      <c r="C19" s="7">
        <v>0.43909560000000003</v>
      </c>
      <c r="D19" s="7"/>
      <c r="E19" s="7"/>
      <c r="F19" s="7"/>
      <c r="G19" s="7">
        <v>0.56090439999999986</v>
      </c>
      <c r="H19" s="7">
        <v>0.43909560000000014</v>
      </c>
    </row>
    <row r="20" spans="1:8" x14ac:dyDescent="0.15">
      <c r="A20" s="2">
        <v>1992</v>
      </c>
      <c r="B20" s="7">
        <v>0.4961798</v>
      </c>
      <c r="C20" s="7">
        <v>0.50382020000000005</v>
      </c>
      <c r="D20" s="7"/>
      <c r="E20" s="7"/>
      <c r="F20" s="7"/>
      <c r="G20" s="7">
        <v>0.49617980000000012</v>
      </c>
      <c r="H20" s="7">
        <v>0.50382019999999983</v>
      </c>
    </row>
    <row r="21" spans="1:8" x14ac:dyDescent="0.15">
      <c r="A21" s="2">
        <v>1993</v>
      </c>
      <c r="B21" s="7">
        <v>0.47738513693846146</v>
      </c>
      <c r="C21" s="7">
        <v>0.52261486306153859</v>
      </c>
      <c r="D21" s="7"/>
      <c r="E21" s="7"/>
      <c r="F21" s="7"/>
      <c r="G21" s="7">
        <v>0.47738513693846152</v>
      </c>
      <c r="H21" s="7">
        <v>0.52261486306153848</v>
      </c>
    </row>
    <row r="22" spans="1:8" x14ac:dyDescent="0.15">
      <c r="A22" s="2">
        <v>1994</v>
      </c>
      <c r="B22" s="7">
        <v>0.60566638399999995</v>
      </c>
      <c r="C22" s="7">
        <v>0.394333616</v>
      </c>
      <c r="D22" s="7"/>
      <c r="E22" s="7" t="s">
        <v>51</v>
      </c>
      <c r="F22" s="7"/>
      <c r="G22" s="7">
        <v>0.60566638399999995</v>
      </c>
      <c r="H22" s="7">
        <v>0.39433361600000005</v>
      </c>
    </row>
    <row r="23" spans="1:8" x14ac:dyDescent="0.15">
      <c r="A23" s="2">
        <v>1995</v>
      </c>
      <c r="B23" s="7">
        <v>0.57824933687002655</v>
      </c>
      <c r="C23" s="7">
        <v>0.40617724432837299</v>
      </c>
      <c r="D23" s="7">
        <v>1.5573418801600458E-2</v>
      </c>
      <c r="E23" s="7" t="s">
        <v>51</v>
      </c>
      <c r="F23" s="7"/>
      <c r="G23" s="7">
        <v>0.587397118194523</v>
      </c>
      <c r="H23" s="7">
        <v>0.41260288180547694</v>
      </c>
    </row>
    <row r="24" spans="1:8" x14ac:dyDescent="0.15">
      <c r="A24" s="2">
        <v>1996</v>
      </c>
      <c r="B24" s="7">
        <v>0.51901418111623243</v>
      </c>
      <c r="C24" s="7">
        <v>0.37709209967636231</v>
      </c>
      <c r="D24" s="7">
        <v>0.10389371920740524</v>
      </c>
      <c r="E24" s="7" t="s">
        <v>51</v>
      </c>
      <c r="F24" s="7"/>
      <c r="G24" s="7">
        <v>0.57918819702632918</v>
      </c>
      <c r="H24" s="7">
        <v>0.42081180297367077</v>
      </c>
    </row>
    <row r="25" spans="1:8" x14ac:dyDescent="0.15">
      <c r="A25" s="2">
        <v>1997</v>
      </c>
      <c r="B25" s="7">
        <v>0.2969901633713799</v>
      </c>
      <c r="C25" s="7">
        <v>0.4743067973613741</v>
      </c>
      <c r="D25" s="7">
        <v>0.22870303926724597</v>
      </c>
      <c r="E25" s="7" t="s">
        <v>51</v>
      </c>
      <c r="F25" s="7"/>
      <c r="G25" s="7">
        <v>0.3850529413330383</v>
      </c>
      <c r="H25" s="7">
        <v>0.61494705866696164</v>
      </c>
    </row>
    <row r="26" spans="1:8" x14ac:dyDescent="0.15">
      <c r="A26" s="2">
        <v>1998</v>
      </c>
      <c r="B26" s="7">
        <v>0.30887903249921916</v>
      </c>
      <c r="C26" s="7">
        <v>0.34354207707357692</v>
      </c>
      <c r="D26" s="7">
        <v>0.34757889042720397</v>
      </c>
      <c r="E26" s="7" t="s">
        <v>51</v>
      </c>
      <c r="F26" s="7"/>
      <c r="G26" s="7">
        <v>0.47343506819004139</v>
      </c>
      <c r="H26" s="7">
        <v>0.52656493180995867</v>
      </c>
    </row>
    <row r="27" spans="1:8" x14ac:dyDescent="0.15">
      <c r="A27" s="2">
        <v>1999</v>
      </c>
      <c r="B27" s="7">
        <v>0.54520797991284586</v>
      </c>
      <c r="C27" s="7">
        <v>0.2094217562978869</v>
      </c>
      <c r="D27" s="7">
        <v>0.24537026378926743</v>
      </c>
      <c r="E27" s="7" t="s">
        <v>51</v>
      </c>
      <c r="F27" s="7"/>
      <c r="G27" s="7">
        <v>0.72248409219934984</v>
      </c>
      <c r="H27" s="7">
        <v>0.27751590780065027</v>
      </c>
    </row>
    <row r="28" spans="1:8" x14ac:dyDescent="0.15">
      <c r="A28" s="2">
        <v>2000</v>
      </c>
      <c r="B28" s="7">
        <v>0.25972050352668213</v>
      </c>
      <c r="C28" s="7">
        <v>0.34929195968078575</v>
      </c>
      <c r="D28" s="7">
        <v>0.39098753679253206</v>
      </c>
      <c r="E28" s="7" t="s">
        <v>51</v>
      </c>
      <c r="F28" s="7"/>
      <c r="G28" s="7">
        <v>0.4264617215858274</v>
      </c>
      <c r="H28" s="7">
        <v>0.5735382784141726</v>
      </c>
    </row>
    <row r="29" spans="1:8" x14ac:dyDescent="0.15">
      <c r="A29" s="2">
        <v>2001</v>
      </c>
      <c r="B29" s="7">
        <v>0.20225283566661087</v>
      </c>
      <c r="C29" s="7">
        <v>0.52997132580596507</v>
      </c>
      <c r="D29" s="7">
        <v>0.26777583852742404</v>
      </c>
      <c r="E29" s="7" t="s">
        <v>52</v>
      </c>
      <c r="F29" s="7"/>
      <c r="G29" s="7">
        <v>0.27621710168626529</v>
      </c>
      <c r="H29" s="7">
        <v>0.72378289831373477</v>
      </c>
    </row>
    <row r="30" spans="1:8" x14ac:dyDescent="0.15">
      <c r="A30" s="2">
        <v>2002</v>
      </c>
      <c r="B30" s="7">
        <v>0.36040410658965344</v>
      </c>
      <c r="C30" s="7">
        <v>0.49816128855156988</v>
      </c>
      <c r="D30" s="7">
        <v>0.1414346048587766</v>
      </c>
      <c r="E30" s="7" t="s">
        <v>52</v>
      </c>
      <c r="F30" s="7"/>
      <c r="G30" s="7">
        <v>0.41977478783706557</v>
      </c>
      <c r="H30" s="7">
        <v>0.58022521216293443</v>
      </c>
    </row>
    <row r="31" spans="1:8" x14ac:dyDescent="0.15">
      <c r="A31" s="2">
        <v>2003</v>
      </c>
      <c r="B31" s="7">
        <v>0.4207687929493012</v>
      </c>
      <c r="C31" s="7">
        <v>0.42074471700104316</v>
      </c>
      <c r="D31" s="7">
        <v>0.15848649004965565</v>
      </c>
      <c r="E31" s="7" t="s">
        <v>52</v>
      </c>
      <c r="F31" s="7"/>
      <c r="G31" s="7">
        <v>0.50001430514660394</v>
      </c>
      <c r="H31" s="7">
        <v>0.49998569485339606</v>
      </c>
    </row>
    <row r="32" spans="1:8" x14ac:dyDescent="0.15">
      <c r="A32" s="2">
        <v>2004</v>
      </c>
      <c r="B32" s="7">
        <v>0.66357339629130907</v>
      </c>
      <c r="C32" s="7">
        <v>0.310511500528585</v>
      </c>
      <c r="D32" s="7">
        <v>2.59174209018487E-2</v>
      </c>
      <c r="E32" s="7" t="s">
        <v>51</v>
      </c>
      <c r="F32" s="7"/>
      <c r="G32" s="7">
        <v>0.68122909754291538</v>
      </c>
      <c r="H32" s="7">
        <v>0.31877090245708462</v>
      </c>
    </row>
    <row r="33" spans="1:8" x14ac:dyDescent="0.15">
      <c r="A33" s="2">
        <v>2005</v>
      </c>
      <c r="B33" s="7">
        <v>0.66182734173370394</v>
      </c>
      <c r="C33" s="7">
        <v>0.31832952876647602</v>
      </c>
      <c r="D33" s="7">
        <v>1.9843129499821099E-2</v>
      </c>
      <c r="E33" s="7" t="s">
        <v>51</v>
      </c>
      <c r="F33" s="7"/>
      <c r="G33" s="7">
        <v>0.67522593745220616</v>
      </c>
      <c r="H33" s="7">
        <v>0.32477406254779384</v>
      </c>
    </row>
    <row r="34" spans="1:8" x14ac:dyDescent="0.15">
      <c r="A34" s="2">
        <v>2006</v>
      </c>
      <c r="B34" s="7">
        <v>0.67180393422223839</v>
      </c>
      <c r="C34" s="7">
        <v>0.18469325296413305</v>
      </c>
      <c r="D34" s="7">
        <v>0.14350281281362851</v>
      </c>
      <c r="E34" s="7" t="s">
        <v>51</v>
      </c>
      <c r="F34" s="7"/>
      <c r="G34" s="7">
        <v>0.78436210214436541</v>
      </c>
      <c r="H34" s="7">
        <v>0.21563789785563464</v>
      </c>
    </row>
    <row r="35" spans="1:8" x14ac:dyDescent="0.15">
      <c r="A35" s="2">
        <v>2007</v>
      </c>
      <c r="B35" s="7">
        <v>0.54059791711197069</v>
      </c>
      <c r="C35" s="7">
        <v>0.29435723142660686</v>
      </c>
      <c r="D35" s="7">
        <v>0.16504259995604206</v>
      </c>
      <c r="E35" s="7" t="s">
        <v>51</v>
      </c>
      <c r="F35" s="7"/>
      <c r="G35" s="7">
        <v>0.6474556870608128</v>
      </c>
      <c r="H35" s="7">
        <v>0.3525443129391872</v>
      </c>
    </row>
    <row r="36" spans="1:8" x14ac:dyDescent="0.15">
      <c r="A36" s="2">
        <v>2008</v>
      </c>
      <c r="B36" s="7">
        <v>0.38499563634905898</v>
      </c>
      <c r="C36" s="7">
        <v>0.289426443709774</v>
      </c>
      <c r="D36" s="7">
        <v>0.32558228955707891</v>
      </c>
      <c r="E36" s="7" t="s">
        <v>51</v>
      </c>
      <c r="F36" s="7"/>
      <c r="G36" s="7">
        <v>0.57085635562004244</v>
      </c>
      <c r="H36" s="7">
        <v>0.4291436443799575</v>
      </c>
    </row>
    <row r="37" spans="1:8" x14ac:dyDescent="0.15">
      <c r="A37" s="2">
        <v>2009</v>
      </c>
      <c r="B37" s="7">
        <v>0.54059603486668117</v>
      </c>
      <c r="C37" s="7">
        <v>0.21543632728049256</v>
      </c>
      <c r="D37" s="7">
        <v>0.2439675351255679</v>
      </c>
      <c r="E37" s="7" t="s">
        <v>53</v>
      </c>
      <c r="F37" s="7"/>
      <c r="G37" s="7">
        <v>0.71504341411643968</v>
      </c>
      <c r="H37" s="7">
        <v>0.28495658588356038</v>
      </c>
    </row>
    <row r="38" spans="1:8" x14ac:dyDescent="0.15">
      <c r="A38" s="2">
        <v>2010</v>
      </c>
      <c r="B38" s="7">
        <v>0.41700822537362514</v>
      </c>
      <c r="C38" s="7">
        <v>0.29351403777973523</v>
      </c>
      <c r="D38" s="7">
        <v>0.28947773684663947</v>
      </c>
      <c r="E38" s="7" t="s">
        <v>53</v>
      </c>
      <c r="F38" s="7"/>
      <c r="G38" s="7">
        <v>0.58690381286985394</v>
      </c>
      <c r="H38" s="7">
        <v>0.41309618713014595</v>
      </c>
    </row>
    <row r="39" spans="1:8" x14ac:dyDescent="0.15">
      <c r="A39" s="2">
        <v>2011</v>
      </c>
      <c r="B39" s="7">
        <v>0.46743262651543377</v>
      </c>
      <c r="C39" s="7">
        <v>0.32786241315426046</v>
      </c>
      <c r="D39" s="7">
        <v>0.20470496033030597</v>
      </c>
      <c r="E39" s="7" t="s">
        <v>51</v>
      </c>
      <c r="F39" s="7"/>
      <c r="G39" s="7">
        <v>0.58774744365257237</v>
      </c>
      <c r="H39" s="7">
        <v>0.41225255634742763</v>
      </c>
    </row>
    <row r="40" spans="1:8" x14ac:dyDescent="0.15">
      <c r="A40" s="2">
        <v>2012</v>
      </c>
      <c r="B40" s="7">
        <v>0.24571826073059672</v>
      </c>
      <c r="C40" s="7">
        <v>0.49205245884450294</v>
      </c>
      <c r="D40" s="7">
        <v>0.26222928042490035</v>
      </c>
      <c r="E40" s="7" t="s">
        <v>53</v>
      </c>
      <c r="F40" s="7"/>
      <c r="G40" s="7">
        <v>0.33305504570866135</v>
      </c>
      <c r="H40" s="7">
        <v>0.66694495429133871</v>
      </c>
    </row>
    <row r="41" spans="1:8" x14ac:dyDescent="0.15">
      <c r="A41" s="2">
        <v>2013</v>
      </c>
      <c r="B41" s="7">
        <v>0.34572929463292462</v>
      </c>
      <c r="C41" s="7">
        <v>0.48869045072668638</v>
      </c>
      <c r="D41" s="7">
        <v>0.16558025464038906</v>
      </c>
      <c r="E41" s="7" t="s">
        <v>53</v>
      </c>
      <c r="F41" s="7"/>
      <c r="G41" s="7">
        <v>0.41433498734372021</v>
      </c>
      <c r="H41" s="7">
        <v>0.5856650126562799</v>
      </c>
    </row>
    <row r="42" spans="1:8" x14ac:dyDescent="0.15">
      <c r="A42" s="2">
        <v>2014</v>
      </c>
      <c r="B42" s="7">
        <v>0.52280202291307099</v>
      </c>
      <c r="C42" s="7">
        <v>0.22256309557337797</v>
      </c>
      <c r="D42" s="7">
        <v>0.25463487325395129</v>
      </c>
      <c r="E42" s="7" t="s">
        <v>53</v>
      </c>
      <c r="F42" s="7"/>
      <c r="G42" s="7">
        <v>0.73958883150083587</v>
      </c>
      <c r="H42" s="7">
        <v>0.26041116849916407</v>
      </c>
    </row>
    <row r="43" spans="1:8" x14ac:dyDescent="0.15">
      <c r="A43" s="2">
        <v>2015</v>
      </c>
      <c r="B43" s="7">
        <v>0.43520371531879587</v>
      </c>
      <c r="C43" s="7">
        <v>0.28567126247604285</v>
      </c>
      <c r="D43" s="7">
        <v>0.27912510533851481</v>
      </c>
      <c r="E43" s="7" t="s">
        <v>51</v>
      </c>
      <c r="F43" s="7"/>
      <c r="G43" s="7">
        <v>0.60371601028381305</v>
      </c>
      <c r="H43" s="7">
        <v>0.39628398971618684</v>
      </c>
    </row>
    <row r="44" spans="1:8" x14ac:dyDescent="0.15">
      <c r="A44" s="2">
        <v>2016</v>
      </c>
      <c r="B44" s="7">
        <v>0.61070650527315795</v>
      </c>
      <c r="C44" s="7">
        <v>0.24512070489952617</v>
      </c>
      <c r="D44" s="7">
        <v>0.1441725692469546</v>
      </c>
      <c r="E44" s="7" t="s">
        <v>51</v>
      </c>
      <c r="F44" s="7"/>
      <c r="G44" s="7">
        <v>0.71358603770832074</v>
      </c>
      <c r="H44" s="7">
        <v>0.28641396229167915</v>
      </c>
    </row>
    <row r="45" spans="1:8" x14ac:dyDescent="0.15">
      <c r="A45" s="2">
        <v>2017</v>
      </c>
      <c r="B45" s="7">
        <v>0.64728139883699498</v>
      </c>
      <c r="C45" s="7">
        <v>0.25410110448025325</v>
      </c>
      <c r="D45" s="7">
        <v>9.861749668275166E-2</v>
      </c>
      <c r="E45" s="7" t="s">
        <v>51</v>
      </c>
      <c r="F45" s="7"/>
      <c r="G45" s="7">
        <v>0.7180984725739451</v>
      </c>
      <c r="H45" s="7">
        <v>0.28190152742605507</v>
      </c>
    </row>
    <row r="46" spans="1:8" x14ac:dyDescent="0.15">
      <c r="A46" s="2">
        <v>2018</v>
      </c>
      <c r="B46" s="7">
        <v>0.60949227411012008</v>
      </c>
      <c r="C46" s="7">
        <v>0.35681347838465199</v>
      </c>
      <c r="D46" s="7">
        <v>3.369424750522796E-2</v>
      </c>
      <c r="E46" s="7" t="s">
        <v>51</v>
      </c>
      <c r="F46" s="7"/>
      <c r="G46" s="7">
        <v>0.63074474361407429</v>
      </c>
      <c r="H46" s="7">
        <v>0.36925525638592577</v>
      </c>
    </row>
    <row r="47" spans="1:8" x14ac:dyDescent="0.15">
      <c r="A47" s="2">
        <v>2019</v>
      </c>
      <c r="B47" s="7">
        <v>0.66563039888980491</v>
      </c>
      <c r="C47" s="7">
        <v>0.33436960111019509</v>
      </c>
      <c r="D47" s="7"/>
      <c r="E47" s="7" t="s">
        <v>54</v>
      </c>
      <c r="F47" s="7"/>
      <c r="G47" s="7">
        <v>0.66563039888980502</v>
      </c>
      <c r="H47" s="7">
        <v>0.33436960111019498</v>
      </c>
    </row>
    <row r="48" spans="1:8" x14ac:dyDescent="0.15">
      <c r="A48" s="2">
        <v>2020</v>
      </c>
      <c r="B48" s="7">
        <v>0.70567537129500557</v>
      </c>
      <c r="C48" s="7">
        <v>0.29432462870499432</v>
      </c>
      <c r="D48" s="7"/>
      <c r="E48" s="7" t="s">
        <v>53</v>
      </c>
      <c r="F48" s="7"/>
      <c r="G48" s="7">
        <v>0.70567537129500568</v>
      </c>
      <c r="H48" s="7">
        <v>0.29432462870499432</v>
      </c>
    </row>
    <row r="49" spans="1:8" x14ac:dyDescent="0.15">
      <c r="A49" s="2">
        <v>2021</v>
      </c>
      <c r="B49" s="7">
        <v>0.60351029362993958</v>
      </c>
      <c r="C49" s="7">
        <v>0.39648970637006048</v>
      </c>
      <c r="D49" s="7"/>
      <c r="E49" s="7" t="s">
        <v>55</v>
      </c>
      <c r="F49" s="7"/>
      <c r="G49" s="7">
        <v>0.60351029362993946</v>
      </c>
      <c r="H49" s="7">
        <v>0.39648970637006048</v>
      </c>
    </row>
    <row r="50" spans="1:8" x14ac:dyDescent="0.15">
      <c r="A50" s="4" t="s">
        <v>27</v>
      </c>
      <c r="B50" s="10"/>
      <c r="C50" s="10"/>
      <c r="D50" s="10"/>
      <c r="E50" s="10"/>
      <c r="F50" s="10"/>
      <c r="G50" s="10"/>
      <c r="H50" s="10"/>
    </row>
    <row r="51" spans="1:8" x14ac:dyDescent="0.15">
      <c r="A51" s="2" t="s">
        <v>56</v>
      </c>
      <c r="B51" s="7">
        <f>AVERAGE(B7:B48)</f>
        <v>0.4653154811332807</v>
      </c>
      <c r="C51" s="7">
        <f t="shared" ref="C51:H51" si="0">AVERAGE(C7:C48)</f>
        <v>0.42621090157037828</v>
      </c>
      <c r="D51" s="7"/>
      <c r="E51" s="7"/>
      <c r="F51" s="7"/>
      <c r="G51" s="7">
        <f t="shared" si="0"/>
        <v>0.52521352388589959</v>
      </c>
      <c r="H51" s="7">
        <f t="shared" si="0"/>
        <v>0.47478647611410035</v>
      </c>
    </row>
    <row r="52" spans="1:8" x14ac:dyDescent="0.15">
      <c r="A52" s="5" t="s">
        <v>28</v>
      </c>
      <c r="B52" s="12">
        <f>AVERAGE(B39:B48)</f>
        <v>0.52556718685159054</v>
      </c>
      <c r="C52" s="12">
        <f t="shared" ref="C52:H52" si="1">AVERAGE(C39:C48)</f>
        <v>0.33015691983544915</v>
      </c>
      <c r="D52" s="12">
        <f t="shared" si="1"/>
        <v>0.18034484842787446</v>
      </c>
      <c r="E52" s="12"/>
      <c r="F52" s="12"/>
      <c r="G52" s="12">
        <f t="shared" si="1"/>
        <v>0.61121773425707537</v>
      </c>
      <c r="H52" s="12">
        <f t="shared" si="1"/>
        <v>0.38878226574292468</v>
      </c>
    </row>
  </sheetData>
  <mergeCells count="1">
    <mergeCell ref="G5:H5"/>
  </mergeCells>
  <pageMargins left="0.7" right="0.7" top="0.75" bottom="0.75" header="0.3" footer="0.3"/>
  <pageSetup orientation="portrait" horizontalDpi="300" verticalDpi="300" r:id="rId1"/>
  <ignoredErrors>
    <ignoredError sqref="B51:H5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5"/>
  <sheetViews>
    <sheetView workbookViewId="0">
      <selection activeCell="O27" sqref="O27"/>
    </sheetView>
  </sheetViews>
  <sheetFormatPr baseColWidth="10" defaultColWidth="9.1640625" defaultRowHeight="13" x14ac:dyDescent="0.15"/>
  <cols>
    <col min="1" max="1" width="9.1640625" style="2"/>
    <col min="2" max="2" width="22.1640625" style="2" customWidth="1"/>
    <col min="3" max="9" width="9.1640625" style="2"/>
    <col min="10" max="10" width="10.1640625" style="2" bestFit="1" customWidth="1"/>
    <col min="11" max="16384" width="9.1640625" style="2"/>
  </cols>
  <sheetData>
    <row r="1" spans="1:12" x14ac:dyDescent="0.15">
      <c r="A1" s="15" t="s">
        <v>57</v>
      </c>
      <c r="B1" s="16"/>
      <c r="C1" s="16"/>
      <c r="D1" s="16"/>
      <c r="E1" s="16"/>
      <c r="F1" s="16"/>
      <c r="G1" s="16"/>
      <c r="H1" s="16"/>
      <c r="I1" s="16"/>
      <c r="J1" s="16"/>
    </row>
    <row r="2" spans="1:12" x14ac:dyDescent="0.15">
      <c r="A2" s="17" t="s">
        <v>58</v>
      </c>
      <c r="B2" s="16"/>
      <c r="C2" s="16"/>
      <c r="D2" s="16"/>
      <c r="E2" s="16"/>
      <c r="F2" s="16"/>
      <c r="G2" s="16"/>
      <c r="H2" s="16"/>
      <c r="I2" s="16"/>
      <c r="J2" s="16"/>
    </row>
    <row r="3" spans="1:12" x14ac:dyDescent="0.15">
      <c r="B3" s="2" t="s">
        <v>59</v>
      </c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65</v>
      </c>
      <c r="J3" s="2" t="s">
        <v>15</v>
      </c>
    </row>
    <row r="4" spans="1:12" x14ac:dyDescent="0.15">
      <c r="A4" s="5" t="s">
        <v>12</v>
      </c>
      <c r="B4" s="5" t="s">
        <v>66</v>
      </c>
      <c r="C4" s="5" t="s">
        <v>66</v>
      </c>
      <c r="D4" s="5" t="s">
        <v>67</v>
      </c>
      <c r="E4" s="5" t="s">
        <v>20</v>
      </c>
      <c r="F4" s="5" t="s">
        <v>66</v>
      </c>
      <c r="G4" s="5" t="s">
        <v>67</v>
      </c>
      <c r="H4" s="5" t="s">
        <v>66</v>
      </c>
      <c r="I4" s="5" t="s">
        <v>67</v>
      </c>
      <c r="J4" s="5" t="s">
        <v>68</v>
      </c>
    </row>
    <row r="5" spans="1:12" x14ac:dyDescent="0.15">
      <c r="A5" s="2">
        <v>1984</v>
      </c>
      <c r="B5" s="6">
        <v>526</v>
      </c>
      <c r="C5" s="6">
        <v>769</v>
      </c>
      <c r="D5" s="6">
        <v>69</v>
      </c>
      <c r="E5" s="6">
        <v>130</v>
      </c>
      <c r="F5" s="6">
        <v>102</v>
      </c>
      <c r="G5" s="6"/>
      <c r="H5" s="6">
        <v>640</v>
      </c>
      <c r="I5" s="6"/>
      <c r="J5" s="6">
        <v>2236</v>
      </c>
      <c r="K5" s="6"/>
      <c r="L5" s="6"/>
    </row>
    <row r="6" spans="1:12" x14ac:dyDescent="0.15">
      <c r="A6" s="2">
        <v>1985</v>
      </c>
      <c r="B6" s="6">
        <v>253</v>
      </c>
      <c r="C6" s="6">
        <v>282</v>
      </c>
      <c r="D6" s="6">
        <v>69</v>
      </c>
      <c r="E6" s="6">
        <v>67</v>
      </c>
      <c r="F6" s="6">
        <v>27</v>
      </c>
      <c r="G6" s="6"/>
      <c r="H6" s="6">
        <v>383</v>
      </c>
      <c r="I6" s="6"/>
      <c r="J6" s="6">
        <v>1081</v>
      </c>
      <c r="K6" s="6"/>
      <c r="L6" s="6"/>
    </row>
    <row r="7" spans="1:12" x14ac:dyDescent="0.15">
      <c r="A7" s="2">
        <v>1986</v>
      </c>
      <c r="B7" s="6">
        <v>139</v>
      </c>
      <c r="C7" s="6">
        <v>151</v>
      </c>
      <c r="D7" s="6">
        <v>6</v>
      </c>
      <c r="E7" s="6">
        <v>0</v>
      </c>
      <c r="F7" s="6">
        <v>0</v>
      </c>
      <c r="G7" s="6"/>
      <c r="H7" s="6">
        <v>270</v>
      </c>
      <c r="I7" s="6"/>
      <c r="J7" s="6">
        <v>566</v>
      </c>
      <c r="K7" s="6"/>
      <c r="L7" s="6"/>
    </row>
    <row r="8" spans="1:12" x14ac:dyDescent="0.15">
      <c r="A8" s="2">
        <v>1987</v>
      </c>
      <c r="B8" s="6">
        <v>6</v>
      </c>
      <c r="C8" s="6">
        <v>490</v>
      </c>
      <c r="D8" s="6">
        <v>62</v>
      </c>
      <c r="E8" s="6">
        <v>6</v>
      </c>
      <c r="F8" s="6">
        <v>30</v>
      </c>
      <c r="G8" s="6"/>
      <c r="H8" s="6">
        <v>103</v>
      </c>
      <c r="I8" s="6"/>
      <c r="J8" s="6">
        <v>697</v>
      </c>
      <c r="K8" s="6"/>
      <c r="L8" s="6"/>
    </row>
    <row r="9" spans="1:12" x14ac:dyDescent="0.15">
      <c r="A9" s="2">
        <v>1988</v>
      </c>
      <c r="B9" s="6">
        <v>14</v>
      </c>
      <c r="C9" s="6">
        <v>219</v>
      </c>
      <c r="D9" s="6">
        <v>22</v>
      </c>
      <c r="E9" s="6">
        <v>7</v>
      </c>
      <c r="F9" s="6">
        <v>0</v>
      </c>
      <c r="G9" s="6"/>
      <c r="H9" s="6">
        <v>114</v>
      </c>
      <c r="I9" s="6"/>
      <c r="J9" s="6">
        <v>376</v>
      </c>
      <c r="K9" s="6"/>
      <c r="L9" s="6"/>
    </row>
    <row r="10" spans="1:12" x14ac:dyDescent="0.15">
      <c r="A10" s="2">
        <v>1989</v>
      </c>
      <c r="B10" s="6">
        <v>29</v>
      </c>
      <c r="C10" s="6">
        <v>269</v>
      </c>
      <c r="D10" s="6">
        <v>133</v>
      </c>
      <c r="E10" s="6">
        <v>10</v>
      </c>
      <c r="F10" s="6">
        <v>60</v>
      </c>
      <c r="G10" s="6">
        <v>60</v>
      </c>
      <c r="H10" s="6">
        <v>180</v>
      </c>
      <c r="I10" s="6">
        <v>68</v>
      </c>
      <c r="J10" s="6">
        <v>809</v>
      </c>
      <c r="K10" s="6"/>
      <c r="L10" s="6"/>
    </row>
    <row r="11" spans="1:12" x14ac:dyDescent="0.15">
      <c r="A11" s="2">
        <v>1990</v>
      </c>
      <c r="B11" s="6">
        <v>24</v>
      </c>
      <c r="C11" s="6">
        <v>301</v>
      </c>
      <c r="D11" s="6">
        <v>31</v>
      </c>
      <c r="E11" s="6">
        <v>4</v>
      </c>
      <c r="F11" s="6">
        <v>0</v>
      </c>
      <c r="G11" s="6">
        <v>0</v>
      </c>
      <c r="H11" s="6">
        <v>301</v>
      </c>
      <c r="I11" s="6">
        <v>82</v>
      </c>
      <c r="J11" s="6">
        <v>743</v>
      </c>
      <c r="K11" s="6"/>
      <c r="L11" s="6"/>
    </row>
    <row r="12" spans="1:12" x14ac:dyDescent="0.15">
      <c r="A12" s="2">
        <v>1991</v>
      </c>
      <c r="B12" s="6">
        <v>0</v>
      </c>
      <c r="C12" s="6">
        <v>100</v>
      </c>
      <c r="D12" s="6">
        <v>61</v>
      </c>
      <c r="E12" s="6"/>
      <c r="F12" s="6">
        <v>7</v>
      </c>
      <c r="G12" s="6">
        <v>32</v>
      </c>
      <c r="H12" s="6">
        <v>179</v>
      </c>
      <c r="I12" s="6">
        <v>8</v>
      </c>
      <c r="J12" s="6">
        <v>387</v>
      </c>
      <c r="K12" s="6"/>
      <c r="L12" s="6"/>
    </row>
    <row r="13" spans="1:12" x14ac:dyDescent="0.15">
      <c r="A13" s="2">
        <v>1992</v>
      </c>
      <c r="B13" s="6">
        <v>164</v>
      </c>
      <c r="C13" s="6">
        <v>1242</v>
      </c>
      <c r="D13" s="6">
        <v>90</v>
      </c>
      <c r="E13" s="6">
        <v>50</v>
      </c>
      <c r="F13" s="6">
        <v>17</v>
      </c>
      <c r="G13" s="6">
        <v>138</v>
      </c>
      <c r="H13" s="6">
        <v>163</v>
      </c>
      <c r="I13" s="6">
        <v>22</v>
      </c>
      <c r="J13" s="6">
        <v>1886</v>
      </c>
      <c r="K13" s="6"/>
      <c r="L13" s="6"/>
    </row>
    <row r="14" spans="1:12" x14ac:dyDescent="0.15">
      <c r="A14" s="2">
        <v>1993</v>
      </c>
      <c r="B14" s="6">
        <v>57</v>
      </c>
      <c r="C14" s="6">
        <v>321</v>
      </c>
      <c r="D14" s="6">
        <v>141</v>
      </c>
      <c r="E14" s="6">
        <v>28</v>
      </c>
      <c r="F14" s="6">
        <v>2</v>
      </c>
      <c r="G14" s="6">
        <v>79</v>
      </c>
      <c r="H14" s="6">
        <v>107</v>
      </c>
      <c r="I14" s="6">
        <v>142</v>
      </c>
      <c r="J14" s="6">
        <v>877</v>
      </c>
      <c r="K14" s="6"/>
      <c r="L14" s="6"/>
    </row>
    <row r="15" spans="1:12" x14ac:dyDescent="0.15">
      <c r="A15" s="2">
        <v>1994</v>
      </c>
      <c r="B15" s="6">
        <v>267</v>
      </c>
      <c r="C15" s="6">
        <v>292</v>
      </c>
      <c r="D15" s="6">
        <v>66</v>
      </c>
      <c r="E15" s="6"/>
      <c r="F15" s="6"/>
      <c r="G15" s="6">
        <v>62</v>
      </c>
      <c r="H15" s="6">
        <v>147</v>
      </c>
      <c r="I15" s="6">
        <v>114</v>
      </c>
      <c r="J15" s="6">
        <v>948</v>
      </c>
      <c r="K15" s="6"/>
      <c r="L15" s="6"/>
    </row>
    <row r="16" spans="1:12" x14ac:dyDescent="0.15">
      <c r="A16" s="2">
        <v>1995</v>
      </c>
      <c r="B16" s="6">
        <v>13</v>
      </c>
      <c r="C16" s="6">
        <v>260</v>
      </c>
      <c r="D16" s="6">
        <v>11</v>
      </c>
      <c r="E16" s="6"/>
      <c r="F16" s="6"/>
      <c r="G16" s="6">
        <v>72</v>
      </c>
      <c r="H16" s="6">
        <v>47</v>
      </c>
      <c r="I16" s="6">
        <v>31</v>
      </c>
      <c r="J16" s="6">
        <v>434</v>
      </c>
      <c r="K16" s="6"/>
      <c r="L16" s="6"/>
    </row>
    <row r="17" spans="1:12" x14ac:dyDescent="0.15">
      <c r="A17" s="2">
        <v>1996</v>
      </c>
      <c r="B17" s="6">
        <v>134</v>
      </c>
      <c r="C17" s="6">
        <v>351</v>
      </c>
      <c r="D17" s="6">
        <v>149</v>
      </c>
      <c r="E17" s="6"/>
      <c r="F17" s="6"/>
      <c r="G17" s="6">
        <v>27</v>
      </c>
      <c r="H17" s="6">
        <v>54</v>
      </c>
      <c r="I17" s="6">
        <v>338</v>
      </c>
      <c r="J17" s="6">
        <v>1053</v>
      </c>
      <c r="K17" s="6"/>
      <c r="L17" s="6"/>
    </row>
    <row r="18" spans="1:12" x14ac:dyDescent="0.15">
      <c r="A18" s="2">
        <v>1997</v>
      </c>
      <c r="B18" s="6">
        <v>204</v>
      </c>
      <c r="C18" s="6">
        <v>271</v>
      </c>
      <c r="D18" s="6">
        <v>25</v>
      </c>
      <c r="E18" s="6"/>
      <c r="F18" s="6"/>
      <c r="G18" s="6">
        <v>12</v>
      </c>
      <c r="H18" s="6">
        <v>116</v>
      </c>
      <c r="I18" s="6">
        <v>32</v>
      </c>
      <c r="J18" s="6">
        <v>660</v>
      </c>
      <c r="K18" s="6"/>
      <c r="L18" s="6"/>
    </row>
    <row r="19" spans="1:12" x14ac:dyDescent="0.15">
      <c r="A19" s="2">
        <v>1998</v>
      </c>
      <c r="B19" s="6">
        <v>230</v>
      </c>
      <c r="C19" s="6">
        <v>246</v>
      </c>
      <c r="D19" s="6">
        <v>89</v>
      </c>
      <c r="E19" s="6"/>
      <c r="F19" s="6"/>
      <c r="G19" s="6">
        <v>9</v>
      </c>
      <c r="H19" s="6">
        <v>183</v>
      </c>
      <c r="I19" s="6">
        <v>135</v>
      </c>
      <c r="J19" s="6">
        <v>892</v>
      </c>
      <c r="K19" s="6"/>
      <c r="L19" s="6"/>
    </row>
    <row r="20" spans="1:12" x14ac:dyDescent="0.15">
      <c r="A20" s="2">
        <v>1999</v>
      </c>
      <c r="B20" s="6">
        <v>56</v>
      </c>
      <c r="C20" s="6">
        <v>301</v>
      </c>
      <c r="D20" s="6">
        <v>64</v>
      </c>
      <c r="E20" s="6"/>
      <c r="F20" s="6"/>
      <c r="G20" s="6">
        <v>54</v>
      </c>
      <c r="H20" s="6">
        <v>98</v>
      </c>
      <c r="I20" s="6">
        <v>78</v>
      </c>
      <c r="J20" s="6">
        <v>651</v>
      </c>
      <c r="K20" s="6"/>
      <c r="L20" s="6"/>
    </row>
    <row r="21" spans="1:12" x14ac:dyDescent="0.15">
      <c r="A21" s="2">
        <v>2000</v>
      </c>
      <c r="B21" s="6">
        <v>47</v>
      </c>
      <c r="C21" s="6">
        <v>86</v>
      </c>
      <c r="D21" s="6">
        <v>86</v>
      </c>
      <c r="E21" s="6"/>
      <c r="F21" s="6"/>
      <c r="G21" s="6">
        <v>32</v>
      </c>
      <c r="H21" s="6">
        <v>0</v>
      </c>
      <c r="I21" s="6">
        <v>90</v>
      </c>
      <c r="J21" s="6">
        <v>341</v>
      </c>
      <c r="K21" s="6"/>
      <c r="L21" s="6"/>
    </row>
    <row r="22" spans="1:12" x14ac:dyDescent="0.15">
      <c r="A22" s="2">
        <v>2001</v>
      </c>
      <c r="B22" s="6">
        <v>601</v>
      </c>
      <c r="C22" s="6">
        <v>2037</v>
      </c>
      <c r="D22" s="6">
        <v>268</v>
      </c>
      <c r="E22" s="6"/>
      <c r="F22" s="6"/>
      <c r="G22" s="6">
        <v>163</v>
      </c>
      <c r="H22" s="6">
        <v>217</v>
      </c>
      <c r="I22" s="6">
        <v>232</v>
      </c>
      <c r="J22" s="6">
        <v>3518</v>
      </c>
      <c r="K22" s="6"/>
      <c r="L22" s="6"/>
    </row>
    <row r="23" spans="1:12" x14ac:dyDescent="0.15">
      <c r="A23" s="2">
        <v>2002</v>
      </c>
      <c r="B23" s="6">
        <v>239</v>
      </c>
      <c r="C23" s="6">
        <v>216</v>
      </c>
      <c r="D23" s="6">
        <v>95</v>
      </c>
      <c r="E23" s="6"/>
      <c r="F23" s="6"/>
      <c r="G23" s="6">
        <v>13</v>
      </c>
      <c r="H23" s="6">
        <v>353</v>
      </c>
      <c r="I23" s="6">
        <v>0</v>
      </c>
      <c r="J23" s="6">
        <v>916</v>
      </c>
      <c r="K23" s="6"/>
      <c r="L23" s="6"/>
    </row>
    <row r="24" spans="1:12" x14ac:dyDescent="0.15">
      <c r="A24" s="2">
        <v>2003</v>
      </c>
      <c r="B24" s="6">
        <v>240</v>
      </c>
      <c r="C24" s="6">
        <v>71</v>
      </c>
      <c r="D24" s="6">
        <v>239</v>
      </c>
      <c r="E24" s="6"/>
      <c r="F24" s="6"/>
      <c r="G24" s="6">
        <v>0</v>
      </c>
      <c r="H24" s="6">
        <v>54</v>
      </c>
      <c r="I24" s="6">
        <v>0</v>
      </c>
      <c r="J24" s="6">
        <v>604</v>
      </c>
      <c r="K24" s="6"/>
      <c r="L24" s="6"/>
    </row>
    <row r="25" spans="1:12" x14ac:dyDescent="0.15">
      <c r="A25" s="2">
        <v>2004</v>
      </c>
      <c r="B25" s="6">
        <v>245</v>
      </c>
      <c r="C25" s="6">
        <v>262</v>
      </c>
      <c r="D25" s="6">
        <v>56</v>
      </c>
      <c r="E25" s="6"/>
      <c r="F25" s="6"/>
      <c r="G25" s="6">
        <v>0</v>
      </c>
      <c r="H25" s="6">
        <v>85</v>
      </c>
      <c r="I25" s="6">
        <v>0</v>
      </c>
      <c r="J25" s="6">
        <v>648</v>
      </c>
      <c r="K25" s="6"/>
      <c r="L25" s="6"/>
    </row>
    <row r="26" spans="1:12" x14ac:dyDescent="0.15">
      <c r="A26" s="2">
        <v>2005</v>
      </c>
      <c r="B26" s="6">
        <v>66</v>
      </c>
      <c r="C26" s="6">
        <v>124</v>
      </c>
      <c r="D26" s="6">
        <v>111</v>
      </c>
      <c r="E26" s="6"/>
      <c r="F26" s="6"/>
      <c r="G26" s="6">
        <v>23</v>
      </c>
      <c r="H26" s="6">
        <v>158</v>
      </c>
      <c r="I26" s="6">
        <v>76</v>
      </c>
      <c r="J26" s="6">
        <v>558</v>
      </c>
      <c r="K26" s="6"/>
      <c r="L26" s="6"/>
    </row>
    <row r="27" spans="1:12" x14ac:dyDescent="0.15">
      <c r="A27" s="2">
        <v>2006</v>
      </c>
      <c r="B27" s="6">
        <v>276</v>
      </c>
      <c r="C27" s="6">
        <v>288</v>
      </c>
      <c r="D27" s="6">
        <v>59</v>
      </c>
      <c r="E27" s="6"/>
      <c r="F27" s="6"/>
      <c r="G27" s="6">
        <v>0</v>
      </c>
      <c r="H27" s="6">
        <v>140</v>
      </c>
      <c r="I27" s="6">
        <v>180</v>
      </c>
      <c r="J27" s="6">
        <v>943</v>
      </c>
      <c r="K27" s="6"/>
      <c r="L27" s="6"/>
    </row>
    <row r="28" spans="1:12" x14ac:dyDescent="0.15">
      <c r="A28" s="2">
        <v>2007</v>
      </c>
      <c r="B28" s="6">
        <v>0</v>
      </c>
      <c r="C28" s="6">
        <v>17</v>
      </c>
      <c r="D28" s="6">
        <v>34</v>
      </c>
      <c r="E28" s="6">
        <v>0</v>
      </c>
      <c r="F28" s="6"/>
      <c r="G28" s="6">
        <v>3</v>
      </c>
      <c r="H28" s="6">
        <v>45</v>
      </c>
      <c r="I28" s="6">
        <v>21</v>
      </c>
      <c r="J28" s="6">
        <v>120</v>
      </c>
      <c r="K28" s="6"/>
      <c r="L28" s="6"/>
    </row>
    <row r="29" spans="1:12" x14ac:dyDescent="0.15">
      <c r="A29" s="2">
        <v>2008</v>
      </c>
      <c r="B29" s="6">
        <v>83</v>
      </c>
      <c r="C29" s="6">
        <v>41</v>
      </c>
      <c r="D29" s="6">
        <v>33</v>
      </c>
      <c r="E29" s="6">
        <v>0</v>
      </c>
      <c r="F29" s="6"/>
      <c r="G29" s="6">
        <v>0</v>
      </c>
      <c r="H29" s="6">
        <v>15</v>
      </c>
      <c r="I29" s="6">
        <v>231</v>
      </c>
      <c r="J29" s="6">
        <v>403</v>
      </c>
      <c r="K29" s="6"/>
      <c r="L29" s="6"/>
    </row>
    <row r="30" spans="1:12" x14ac:dyDescent="0.15">
      <c r="A30" s="2">
        <v>2009</v>
      </c>
      <c r="B30" s="6">
        <v>51</v>
      </c>
      <c r="C30" s="6">
        <v>45</v>
      </c>
      <c r="D30" s="6">
        <v>0</v>
      </c>
      <c r="E30" s="6"/>
      <c r="F30" s="6"/>
      <c r="G30" s="6">
        <v>0</v>
      </c>
      <c r="H30" s="6">
        <v>17</v>
      </c>
      <c r="I30" s="6">
        <v>0</v>
      </c>
      <c r="J30" s="6">
        <v>113</v>
      </c>
      <c r="K30" s="6"/>
      <c r="L30" s="6"/>
    </row>
    <row r="31" spans="1:12" x14ac:dyDescent="0.15">
      <c r="A31" s="2">
        <v>2010</v>
      </c>
      <c r="B31" s="6">
        <v>103</v>
      </c>
      <c r="C31" s="6">
        <v>300</v>
      </c>
      <c r="D31" s="6">
        <v>187</v>
      </c>
      <c r="E31" s="6">
        <v>0</v>
      </c>
      <c r="F31" s="6"/>
      <c r="G31" s="6">
        <v>0</v>
      </c>
      <c r="H31" s="6">
        <v>310</v>
      </c>
      <c r="I31" s="6">
        <v>217</v>
      </c>
      <c r="J31" s="6">
        <v>1117</v>
      </c>
      <c r="K31" s="6"/>
      <c r="L31" s="6"/>
    </row>
    <row r="32" spans="1:12" x14ac:dyDescent="0.15">
      <c r="A32" s="2">
        <v>2011</v>
      </c>
      <c r="B32" s="6"/>
      <c r="C32" s="6"/>
      <c r="D32" s="6"/>
      <c r="E32" s="18" t="s">
        <v>69</v>
      </c>
      <c r="F32" s="18"/>
      <c r="G32" s="18"/>
      <c r="H32" s="18"/>
      <c r="I32" s="18"/>
      <c r="J32" s="18"/>
      <c r="K32" s="6"/>
      <c r="L32" s="6"/>
    </row>
    <row r="33" spans="1:12" x14ac:dyDescent="0.15">
      <c r="A33" s="2">
        <v>2012</v>
      </c>
      <c r="B33" s="6">
        <v>0</v>
      </c>
      <c r="C33" s="6">
        <v>0</v>
      </c>
      <c r="D33" s="6">
        <v>15</v>
      </c>
      <c r="E33" s="6"/>
      <c r="F33" s="6"/>
      <c r="G33" s="6" t="s">
        <v>70</v>
      </c>
      <c r="H33" s="6" t="s">
        <v>70</v>
      </c>
      <c r="I33" s="6" t="s">
        <v>70</v>
      </c>
      <c r="J33" s="6">
        <v>15</v>
      </c>
      <c r="K33" s="6"/>
      <c r="L33" s="6"/>
    </row>
    <row r="34" spans="1:12" x14ac:dyDescent="0.15">
      <c r="A34" s="2">
        <v>2013</v>
      </c>
      <c r="B34" s="6">
        <v>2</v>
      </c>
      <c r="C34" s="6">
        <v>22</v>
      </c>
      <c r="D34" s="6">
        <v>151</v>
      </c>
      <c r="E34" s="6"/>
      <c r="F34" s="6"/>
      <c r="G34" s="6">
        <v>6</v>
      </c>
      <c r="H34" s="6">
        <v>16</v>
      </c>
      <c r="I34" s="6">
        <v>94</v>
      </c>
      <c r="J34" s="6">
        <v>291</v>
      </c>
      <c r="K34" s="6"/>
      <c r="L34" s="6"/>
    </row>
    <row r="35" spans="1:12" x14ac:dyDescent="0.15">
      <c r="A35" s="2">
        <v>2014</v>
      </c>
      <c r="B35" s="6">
        <v>52</v>
      </c>
      <c r="C35" s="6">
        <v>332</v>
      </c>
      <c r="D35" s="6">
        <v>22</v>
      </c>
      <c r="E35" s="6"/>
      <c r="F35" s="6"/>
      <c r="G35" s="6">
        <v>0</v>
      </c>
      <c r="H35" s="6">
        <v>172</v>
      </c>
      <c r="I35" s="6">
        <v>67</v>
      </c>
      <c r="J35" s="6">
        <v>645</v>
      </c>
      <c r="K35" s="6"/>
      <c r="L35" s="6"/>
    </row>
    <row r="36" spans="1:12" x14ac:dyDescent="0.15">
      <c r="A36" s="2">
        <v>2015</v>
      </c>
      <c r="C36" s="6"/>
      <c r="D36" s="6"/>
      <c r="E36" s="6"/>
      <c r="F36" s="6"/>
      <c r="G36" s="6"/>
      <c r="H36" s="6"/>
      <c r="I36" s="6"/>
      <c r="J36" s="6"/>
      <c r="K36" s="6" t="s">
        <v>71</v>
      </c>
    </row>
    <row r="37" spans="1:12" x14ac:dyDescent="0.15">
      <c r="A37" s="2">
        <v>2016</v>
      </c>
      <c r="B37" s="6">
        <v>2</v>
      </c>
      <c r="C37" s="6">
        <v>16</v>
      </c>
      <c r="D37" s="6">
        <v>6</v>
      </c>
      <c r="E37" s="6"/>
      <c r="F37" s="6"/>
      <c r="G37" s="6">
        <v>0</v>
      </c>
      <c r="H37" s="6">
        <v>46</v>
      </c>
      <c r="I37" s="6">
        <v>6</v>
      </c>
      <c r="J37" s="6">
        <v>76</v>
      </c>
    </row>
    <row r="38" spans="1:12" x14ac:dyDescent="0.15">
      <c r="A38" s="2">
        <v>2017</v>
      </c>
      <c r="B38" s="6">
        <v>141</v>
      </c>
      <c r="C38" s="6">
        <v>5</v>
      </c>
      <c r="D38" s="6">
        <v>13</v>
      </c>
      <c r="E38" s="6"/>
      <c r="F38" s="6"/>
      <c r="G38" s="6">
        <v>0</v>
      </c>
      <c r="H38" s="6">
        <v>57</v>
      </c>
      <c r="I38" s="6">
        <v>17</v>
      </c>
      <c r="J38" s="6">
        <v>233</v>
      </c>
    </row>
    <row r="39" spans="1:12" x14ac:dyDescent="0.15">
      <c r="A39" s="2">
        <v>2018</v>
      </c>
      <c r="B39" s="6">
        <v>19</v>
      </c>
      <c r="C39" s="6">
        <v>9</v>
      </c>
      <c r="D39" s="6">
        <v>4</v>
      </c>
      <c r="E39" s="6"/>
      <c r="F39" s="6"/>
      <c r="G39" s="6" t="s">
        <v>72</v>
      </c>
      <c r="H39" s="6">
        <v>49</v>
      </c>
      <c r="I39" s="6">
        <v>38</v>
      </c>
      <c r="J39" s="6">
        <v>119</v>
      </c>
    </row>
    <row r="40" spans="1:12" x14ac:dyDescent="0.15">
      <c r="A40" s="2">
        <v>2019</v>
      </c>
      <c r="B40" s="6">
        <v>86</v>
      </c>
      <c r="C40" s="6">
        <v>232</v>
      </c>
      <c r="D40" s="6">
        <v>0</v>
      </c>
      <c r="E40" s="6"/>
      <c r="F40" s="6"/>
      <c r="G40" s="6" t="s">
        <v>72</v>
      </c>
      <c r="H40" s="6">
        <v>113</v>
      </c>
      <c r="I40" s="6">
        <v>62</v>
      </c>
      <c r="J40" s="6">
        <v>493</v>
      </c>
    </row>
    <row r="41" spans="1:12" x14ac:dyDescent="0.15">
      <c r="A41" s="2">
        <v>2020</v>
      </c>
      <c r="B41" s="6">
        <v>29</v>
      </c>
      <c r="C41" s="6">
        <v>69</v>
      </c>
      <c r="D41" s="6">
        <v>18</v>
      </c>
      <c r="E41" s="6"/>
      <c r="F41" s="6"/>
      <c r="G41" s="6" t="s">
        <v>72</v>
      </c>
      <c r="H41" s="6">
        <v>53</v>
      </c>
      <c r="I41" s="6">
        <v>19</v>
      </c>
      <c r="J41" s="6">
        <v>188</v>
      </c>
    </row>
    <row r="42" spans="1:12" x14ac:dyDescent="0.15">
      <c r="A42" s="2">
        <v>2021</v>
      </c>
      <c r="B42" s="6">
        <v>47</v>
      </c>
      <c r="C42" s="6">
        <v>0</v>
      </c>
      <c r="D42" s="6">
        <v>145</v>
      </c>
      <c r="E42" s="6"/>
      <c r="F42" s="6"/>
      <c r="G42" s="6" t="s">
        <v>72</v>
      </c>
      <c r="H42" s="6">
        <v>24</v>
      </c>
      <c r="I42" s="6">
        <v>77</v>
      </c>
      <c r="J42" s="6">
        <v>293</v>
      </c>
    </row>
    <row r="43" spans="1:12" x14ac:dyDescent="0.15">
      <c r="A43" s="4" t="s">
        <v>27</v>
      </c>
      <c r="B43" s="9"/>
      <c r="C43" s="9"/>
      <c r="D43" s="9"/>
      <c r="E43" s="9"/>
      <c r="F43" s="9"/>
      <c r="G43" s="9"/>
      <c r="H43" s="9"/>
      <c r="I43" s="9"/>
      <c r="J43" s="9"/>
    </row>
    <row r="44" spans="1:12" x14ac:dyDescent="0.15">
      <c r="A44" s="2" t="s">
        <v>74</v>
      </c>
      <c r="B44" s="6">
        <f>AVERAGE(B5:B41)</f>
        <v>125.65714285714286</v>
      </c>
      <c r="C44" s="6">
        <f t="shared" ref="C44:J44" si="0">AVERAGE(C5:C41)</f>
        <v>286.77142857142854</v>
      </c>
      <c r="D44" s="6">
        <f t="shared" si="0"/>
        <v>71</v>
      </c>
      <c r="E44" s="6"/>
      <c r="F44" s="6"/>
      <c r="G44" s="6">
        <f t="shared" si="0"/>
        <v>30.192307692307693</v>
      </c>
      <c r="H44" s="6">
        <f t="shared" si="0"/>
        <v>146.61764705882354</v>
      </c>
      <c r="I44" s="6">
        <f t="shared" si="0"/>
        <v>82.758620689655174</v>
      </c>
      <c r="J44" s="6">
        <f t="shared" si="0"/>
        <v>732.48571428571427</v>
      </c>
    </row>
    <row r="45" spans="1:12" x14ac:dyDescent="0.15">
      <c r="A45" s="5" t="s">
        <v>75</v>
      </c>
      <c r="B45" s="11">
        <f>AVERAGE(B32:B41)</f>
        <v>41.375</v>
      </c>
      <c r="C45" s="11">
        <f t="shared" ref="C45:J45" si="1">AVERAGE(C32:C41)</f>
        <v>85.625</v>
      </c>
      <c r="D45" s="11">
        <f t="shared" si="1"/>
        <v>28.625</v>
      </c>
      <c r="E45" s="11"/>
      <c r="F45" s="11"/>
      <c r="G45" s="11">
        <f t="shared" si="1"/>
        <v>1.5</v>
      </c>
      <c r="H45" s="11">
        <f t="shared" si="1"/>
        <v>72.285714285714292</v>
      </c>
      <c r="I45" s="11">
        <f t="shared" si="1"/>
        <v>43.285714285714285</v>
      </c>
      <c r="J45" s="11">
        <f t="shared" si="1"/>
        <v>257.5</v>
      </c>
    </row>
  </sheetData>
  <phoneticPr fontId="3" type="noConversion"/>
  <pageMargins left="0.7" right="0.7" top="0.75" bottom="0.75" header="0.3" footer="0.3"/>
  <pageSetup orientation="portrait" horizontalDpi="300" verticalDpi="300" r:id="rId1"/>
  <ignoredErrors>
    <ignoredError sqref="C44:J4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1"/>
  <sheetViews>
    <sheetView topLeftCell="A14" workbookViewId="0">
      <selection activeCell="E6" sqref="E6:E48"/>
    </sheetView>
  </sheetViews>
  <sheetFormatPr baseColWidth="10" defaultColWidth="9.1640625" defaultRowHeight="13" x14ac:dyDescent="0.15"/>
  <cols>
    <col min="1" max="1" width="9.1640625" style="2"/>
    <col min="2" max="2" width="12" style="2" customWidth="1"/>
    <col min="3" max="3" width="14.6640625" style="2" customWidth="1"/>
    <col min="4" max="4" width="10.1640625" style="2" customWidth="1"/>
    <col min="5" max="6" width="9.1640625" style="2"/>
    <col min="7" max="7" width="14.6640625" style="2" customWidth="1"/>
    <col min="8" max="8" width="9.1640625" style="2"/>
    <col min="9" max="9" width="10.33203125" style="2" customWidth="1"/>
    <col min="10" max="11" width="9.1640625" style="2"/>
    <col min="12" max="12" width="12.6640625" style="2" customWidth="1"/>
    <col min="13" max="13" width="9.1640625" style="2"/>
    <col min="14" max="14" width="11.1640625" style="2" customWidth="1"/>
    <col min="15" max="16384" width="9.1640625" style="2"/>
  </cols>
  <sheetData>
    <row r="1" spans="1:16" x14ac:dyDescent="0.15">
      <c r="A1" s="15" t="s">
        <v>76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x14ac:dyDescent="0.15">
      <c r="A2" s="3" t="s">
        <v>77</v>
      </c>
    </row>
    <row r="3" spans="1:16" x14ac:dyDescent="0.15">
      <c r="A3" s="4"/>
      <c r="B3" s="186" t="s">
        <v>47</v>
      </c>
      <c r="C3" s="186"/>
      <c r="D3" s="186"/>
      <c r="E3" s="186"/>
      <c r="F3" s="186"/>
      <c r="G3" s="186" t="s">
        <v>78</v>
      </c>
      <c r="H3" s="186"/>
      <c r="I3" s="186"/>
      <c r="J3" s="186"/>
      <c r="K3" s="186"/>
      <c r="L3" s="186" t="s">
        <v>79</v>
      </c>
      <c r="M3" s="186"/>
      <c r="N3" s="186"/>
      <c r="O3" s="186"/>
      <c r="P3" s="186"/>
    </row>
    <row r="4" spans="1:16" x14ac:dyDescent="0.15">
      <c r="B4" s="2" t="s">
        <v>80</v>
      </c>
      <c r="C4" s="2" t="s">
        <v>4</v>
      </c>
      <c r="D4" s="2" t="s">
        <v>81</v>
      </c>
      <c r="E4" s="2" t="s">
        <v>5</v>
      </c>
      <c r="F4" s="2" t="s">
        <v>6</v>
      </c>
      <c r="G4" s="2" t="s">
        <v>80</v>
      </c>
      <c r="H4" s="2" t="s">
        <v>4</v>
      </c>
      <c r="J4" s="2" t="s">
        <v>5</v>
      </c>
      <c r="K4" s="2" t="s">
        <v>6</v>
      </c>
      <c r="L4" s="2" t="s">
        <v>80</v>
      </c>
      <c r="M4" s="2" t="s">
        <v>4</v>
      </c>
      <c r="N4" s="2" t="s">
        <v>81</v>
      </c>
      <c r="O4" s="2" t="s">
        <v>5</v>
      </c>
      <c r="P4" s="2" t="s">
        <v>82</v>
      </c>
    </row>
    <row r="5" spans="1:16" x14ac:dyDescent="0.15">
      <c r="A5" s="5" t="s">
        <v>12</v>
      </c>
      <c r="B5" s="5" t="s">
        <v>16</v>
      </c>
      <c r="C5" s="5" t="s">
        <v>83</v>
      </c>
      <c r="D5" s="5" t="s">
        <v>84</v>
      </c>
      <c r="E5" s="5" t="s">
        <v>85</v>
      </c>
      <c r="F5" s="5" t="s">
        <v>86</v>
      </c>
      <c r="G5" s="5" t="s">
        <v>16</v>
      </c>
      <c r="H5" s="5" t="s">
        <v>85</v>
      </c>
      <c r="I5" s="5" t="s">
        <v>15</v>
      </c>
      <c r="J5" s="5" t="s">
        <v>85</v>
      </c>
      <c r="K5" s="5" t="s">
        <v>86</v>
      </c>
      <c r="L5" s="5" t="s">
        <v>16</v>
      </c>
      <c r="M5" s="5" t="s">
        <v>85</v>
      </c>
      <c r="N5" s="5" t="s">
        <v>84</v>
      </c>
      <c r="O5" s="5" t="s">
        <v>85</v>
      </c>
      <c r="P5" s="5" t="s">
        <v>86</v>
      </c>
    </row>
    <row r="6" spans="1:16" x14ac:dyDescent="0.15">
      <c r="A6" s="2">
        <v>1979</v>
      </c>
      <c r="B6" s="6">
        <v>17472.222000000002</v>
      </c>
      <c r="C6" s="6">
        <v>7261.2219999999998</v>
      </c>
      <c r="D6" s="6">
        <v>10211</v>
      </c>
      <c r="E6" s="6">
        <v>5076</v>
      </c>
      <c r="F6" s="6">
        <v>22548.222000000002</v>
      </c>
      <c r="G6" s="6">
        <v>22880.290714285715</v>
      </c>
      <c r="H6" s="6">
        <v>6272.7780000000002</v>
      </c>
      <c r="I6" s="6">
        <v>16607.512714285716</v>
      </c>
      <c r="J6" s="6">
        <v>3223</v>
      </c>
      <c r="K6" s="6">
        <v>26103.290714285715</v>
      </c>
      <c r="L6" s="6">
        <v>40352.512714285716</v>
      </c>
      <c r="M6" s="6">
        <v>13534</v>
      </c>
      <c r="N6" s="6">
        <v>26818.512714285716</v>
      </c>
      <c r="O6" s="6">
        <v>8299</v>
      </c>
      <c r="P6" s="6">
        <v>48651.512714285716</v>
      </c>
    </row>
    <row r="7" spans="1:16" x14ac:dyDescent="0.15">
      <c r="A7" s="2">
        <v>1980</v>
      </c>
      <c r="B7" s="6">
        <v>19136.771000000001</v>
      </c>
      <c r="C7" s="6">
        <v>8118.7709999999997</v>
      </c>
      <c r="D7" s="6">
        <v>11018</v>
      </c>
      <c r="E7" s="6">
        <v>11239</v>
      </c>
      <c r="F7" s="6">
        <v>30375.771000000001</v>
      </c>
      <c r="G7" s="6">
        <v>43606.478183466585</v>
      </c>
      <c r="H7" s="6">
        <v>12800.228999999999</v>
      </c>
      <c r="I7" s="6">
        <v>30806.249183466585</v>
      </c>
      <c r="J7" s="6">
        <v>11967</v>
      </c>
      <c r="K7" s="6">
        <v>55573.478183466585</v>
      </c>
      <c r="L7" s="6">
        <v>62743.249183466585</v>
      </c>
      <c r="M7" s="6">
        <v>20919</v>
      </c>
      <c r="N7" s="6">
        <v>41824.249183466585</v>
      </c>
      <c r="O7" s="6">
        <v>23206</v>
      </c>
      <c r="P7" s="6">
        <v>85949.249183466585</v>
      </c>
    </row>
    <row r="8" spans="1:16" x14ac:dyDescent="0.15">
      <c r="A8" s="2">
        <v>1981</v>
      </c>
      <c r="B8" s="6">
        <v>65967.676000000007</v>
      </c>
      <c r="C8" s="6">
        <v>15177.675999999999</v>
      </c>
      <c r="D8" s="6">
        <v>50790</v>
      </c>
      <c r="E8" s="6">
        <v>16189</v>
      </c>
      <c r="F8" s="6">
        <v>82156.676000000007</v>
      </c>
      <c r="G8" s="6">
        <v>72911.172101211763</v>
      </c>
      <c r="H8" s="6">
        <v>11839.324000000001</v>
      </c>
      <c r="I8" s="6">
        <v>61071.84810121177</v>
      </c>
      <c r="J8" s="6">
        <v>11349</v>
      </c>
      <c r="K8" s="6">
        <v>84260.172101211763</v>
      </c>
      <c r="L8" s="6">
        <v>138878.84810121177</v>
      </c>
      <c r="M8" s="6">
        <v>27017</v>
      </c>
      <c r="N8" s="6">
        <v>111861.84810121177</v>
      </c>
      <c r="O8" s="6">
        <v>27538</v>
      </c>
      <c r="P8" s="6">
        <v>166416.84810121177</v>
      </c>
    </row>
    <row r="9" spans="1:16" x14ac:dyDescent="0.15">
      <c r="A9" s="2">
        <v>1982</v>
      </c>
      <c r="B9" s="6">
        <v>42493.428</v>
      </c>
      <c r="C9" s="6">
        <v>14236.428</v>
      </c>
      <c r="D9" s="6">
        <v>28257</v>
      </c>
      <c r="E9" s="6">
        <v>20981</v>
      </c>
      <c r="F9" s="6">
        <v>63474.428</v>
      </c>
      <c r="G9" s="6">
        <v>26267.264567717037</v>
      </c>
      <c r="H9" s="6">
        <v>6303.5720000000001</v>
      </c>
      <c r="I9" s="6">
        <v>19963.692567717037</v>
      </c>
      <c r="J9" s="6">
        <v>21501</v>
      </c>
      <c r="K9" s="6">
        <v>47768.264567717037</v>
      </c>
      <c r="L9" s="6">
        <v>68760.692567717037</v>
      </c>
      <c r="M9" s="6">
        <v>20540</v>
      </c>
      <c r="N9" s="6">
        <v>48220.692567717037</v>
      </c>
      <c r="O9" s="6">
        <v>42482</v>
      </c>
      <c r="P9" s="6">
        <v>111242.69256771704</v>
      </c>
    </row>
    <row r="10" spans="1:16" x14ac:dyDescent="0.15">
      <c r="A10" s="2">
        <v>1983</v>
      </c>
      <c r="B10" s="6">
        <v>32684.353999999999</v>
      </c>
      <c r="C10" s="6">
        <v>11428.353999999999</v>
      </c>
      <c r="D10" s="6">
        <v>21256</v>
      </c>
      <c r="E10" s="6">
        <v>5075</v>
      </c>
      <c r="F10" s="6">
        <v>37759.353999999999</v>
      </c>
      <c r="G10" s="6">
        <v>38998.859302574179</v>
      </c>
      <c r="H10" s="6">
        <v>9691.6460000000006</v>
      </c>
      <c r="I10" s="6">
        <v>29307.213302574179</v>
      </c>
      <c r="J10" s="6">
        <v>699</v>
      </c>
      <c r="K10" s="6">
        <v>39697.859302574179</v>
      </c>
      <c r="L10" s="6">
        <v>71683.213302574179</v>
      </c>
      <c r="M10" s="6">
        <v>21120</v>
      </c>
      <c r="N10" s="6">
        <v>50563.213302574179</v>
      </c>
      <c r="O10" s="6">
        <v>5774</v>
      </c>
      <c r="P10" s="6">
        <v>77457.213302574179</v>
      </c>
    </row>
    <row r="11" spans="1:16" x14ac:dyDescent="0.15">
      <c r="A11" s="2">
        <v>1984</v>
      </c>
      <c r="B11" s="6">
        <v>37571.300000000003</v>
      </c>
      <c r="C11" s="6">
        <v>4794.3</v>
      </c>
      <c r="D11" s="6">
        <v>32777</v>
      </c>
      <c r="E11" s="6">
        <v>3114</v>
      </c>
      <c r="F11" s="6">
        <v>40685.300000000003</v>
      </c>
      <c r="G11" s="6">
        <v>38639.856641589868</v>
      </c>
      <c r="H11" s="6">
        <v>532.69999999999982</v>
      </c>
      <c r="I11" s="6">
        <v>38107.156641589871</v>
      </c>
      <c r="J11" s="6">
        <v>4636</v>
      </c>
      <c r="K11" s="6">
        <v>43275.856641589868</v>
      </c>
      <c r="L11" s="6">
        <v>76211.156641589871</v>
      </c>
      <c r="M11" s="6">
        <v>5327</v>
      </c>
      <c r="N11" s="6">
        <v>70884.156641589871</v>
      </c>
      <c r="O11" s="6">
        <v>7750</v>
      </c>
      <c r="P11" s="6">
        <v>83961.156641589871</v>
      </c>
    </row>
    <row r="12" spans="1:16" x14ac:dyDescent="0.15">
      <c r="A12" s="2">
        <v>1985</v>
      </c>
      <c r="B12" s="6">
        <v>86007.839000000007</v>
      </c>
      <c r="C12" s="6">
        <v>18681.839</v>
      </c>
      <c r="D12" s="6">
        <v>67326</v>
      </c>
      <c r="E12" s="6">
        <v>25197.040707377731</v>
      </c>
      <c r="F12" s="6">
        <v>111204.87970737774</v>
      </c>
      <c r="G12" s="6">
        <v>98738.806879588374</v>
      </c>
      <c r="H12" s="6">
        <v>8122.1610000000001</v>
      </c>
      <c r="I12" s="6">
        <v>90616.645879588381</v>
      </c>
      <c r="J12" s="6">
        <v>4550.2029944602909</v>
      </c>
      <c r="K12" s="6">
        <v>103289.00987404866</v>
      </c>
      <c r="L12" s="6">
        <v>184746.64587958838</v>
      </c>
      <c r="M12" s="6">
        <v>26804</v>
      </c>
      <c r="N12" s="6">
        <v>157942.64587958838</v>
      </c>
      <c r="O12" s="6">
        <v>29747.243701838022</v>
      </c>
      <c r="P12" s="6">
        <v>214493.8895814264</v>
      </c>
    </row>
    <row r="13" spans="1:16" x14ac:dyDescent="0.15">
      <c r="A13" s="2">
        <v>1986</v>
      </c>
      <c r="B13" s="6">
        <v>31014.679</v>
      </c>
      <c r="C13" s="6">
        <v>10734.679</v>
      </c>
      <c r="D13" s="6">
        <v>20280</v>
      </c>
      <c r="E13" s="6">
        <v>2756.5131755561247</v>
      </c>
      <c r="F13" s="6">
        <v>33771.192175556127</v>
      </c>
      <c r="G13" s="6">
        <v>38021.743329748846</v>
      </c>
      <c r="H13" s="6">
        <v>7111.3209999999999</v>
      </c>
      <c r="I13" s="6">
        <v>30910.42232974885</v>
      </c>
      <c r="J13" s="6">
        <v>3663.3509052129334</v>
      </c>
      <c r="K13" s="6">
        <v>41685.094234961776</v>
      </c>
      <c r="L13" s="6">
        <v>69036.42232974885</v>
      </c>
      <c r="M13" s="6">
        <v>17846</v>
      </c>
      <c r="N13" s="6">
        <v>51190.42232974885</v>
      </c>
      <c r="O13" s="6">
        <v>6419.8640807690581</v>
      </c>
      <c r="P13" s="6">
        <v>75456.286410517903</v>
      </c>
    </row>
    <row r="14" spans="1:16" x14ac:dyDescent="0.15">
      <c r="A14" s="2">
        <v>1987</v>
      </c>
      <c r="B14" s="6">
        <v>11922.736199999999</v>
      </c>
      <c r="C14" s="6">
        <v>4964.7361999999994</v>
      </c>
      <c r="D14" s="6">
        <v>6958</v>
      </c>
      <c r="E14" s="6">
        <v>2254.8438755302186</v>
      </c>
      <c r="F14" s="6">
        <v>14177.580075530219</v>
      </c>
      <c r="G14" s="6">
        <v>27341.688282838455</v>
      </c>
      <c r="H14" s="6">
        <v>6318.2638000000006</v>
      </c>
      <c r="I14" s="6">
        <v>21023.424482838454</v>
      </c>
      <c r="J14" s="6">
        <v>1822.4825573403355</v>
      </c>
      <c r="K14" s="6">
        <v>29164.170840178791</v>
      </c>
      <c r="L14" s="6">
        <v>39264.424482838454</v>
      </c>
      <c r="M14" s="6">
        <v>11283</v>
      </c>
      <c r="N14" s="6">
        <v>27981.424482838454</v>
      </c>
      <c r="O14" s="6">
        <v>4077.3264328705541</v>
      </c>
      <c r="P14" s="6">
        <v>43341.75091570901</v>
      </c>
    </row>
    <row r="15" spans="1:16" x14ac:dyDescent="0.15">
      <c r="A15" s="2">
        <v>1988</v>
      </c>
      <c r="B15" s="6">
        <v>7222.1707019999994</v>
      </c>
      <c r="C15" s="6">
        <v>4686.1707019999994</v>
      </c>
      <c r="D15" s="6">
        <v>2536</v>
      </c>
      <c r="E15" s="6">
        <v>2129.0316054672567</v>
      </c>
      <c r="F15" s="6">
        <v>9351.2023074672561</v>
      </c>
      <c r="G15" s="6">
        <v>34692.819993600657</v>
      </c>
      <c r="H15" s="6">
        <v>11851.829298000001</v>
      </c>
      <c r="I15" s="6">
        <v>22840.99069560066</v>
      </c>
      <c r="J15" s="6">
        <v>1051.9540581929559</v>
      </c>
      <c r="K15" s="6">
        <v>35744.774051793618</v>
      </c>
      <c r="L15" s="6">
        <v>41914.99069560066</v>
      </c>
      <c r="M15" s="6">
        <v>16538</v>
      </c>
      <c r="N15" s="6">
        <v>25376.99069560066</v>
      </c>
      <c r="O15" s="6">
        <v>3180.9856636602126</v>
      </c>
      <c r="P15" s="6">
        <v>45095.976359260872</v>
      </c>
    </row>
    <row r="16" spans="1:16" x14ac:dyDescent="0.15">
      <c r="A16" s="2">
        <v>1989</v>
      </c>
      <c r="B16" s="6">
        <v>14111.006491</v>
      </c>
      <c r="C16" s="6">
        <v>5795.0064910000001</v>
      </c>
      <c r="D16" s="6">
        <v>8316</v>
      </c>
      <c r="E16" s="6">
        <v>1561</v>
      </c>
      <c r="F16" s="6">
        <v>15672.006491</v>
      </c>
      <c r="G16" s="6">
        <v>60946.500644539621</v>
      </c>
      <c r="H16" s="6">
        <v>15843.993509</v>
      </c>
      <c r="I16" s="6">
        <v>45102.507135539621</v>
      </c>
      <c r="J16" s="6">
        <v>13931</v>
      </c>
      <c r="K16" s="6">
        <v>74877.500644539628</v>
      </c>
      <c r="L16" s="6">
        <v>75057.507135539621</v>
      </c>
      <c r="M16" s="6">
        <v>21639</v>
      </c>
      <c r="N16" s="6">
        <v>53418.507135539621</v>
      </c>
      <c r="O16" s="6">
        <v>15492</v>
      </c>
      <c r="P16" s="6">
        <v>90549.507135539621</v>
      </c>
    </row>
    <row r="17" spans="1:16" x14ac:dyDescent="0.15">
      <c r="A17" s="2">
        <v>1990</v>
      </c>
      <c r="B17" s="6">
        <v>23981.89544</v>
      </c>
      <c r="C17" s="6">
        <v>9054.8954400000002</v>
      </c>
      <c r="D17" s="6">
        <v>14927</v>
      </c>
      <c r="E17" s="6">
        <v>2307</v>
      </c>
      <c r="F17" s="6">
        <v>26288.89544</v>
      </c>
      <c r="G17" s="6">
        <v>33546.634920573189</v>
      </c>
      <c r="H17" s="6">
        <v>10909.10456</v>
      </c>
      <c r="I17" s="6">
        <v>22637.53036057319</v>
      </c>
      <c r="J17" s="6">
        <v>7549</v>
      </c>
      <c r="K17" s="6">
        <v>41095.634920573189</v>
      </c>
      <c r="L17" s="6">
        <v>57528.53036057319</v>
      </c>
      <c r="M17" s="6">
        <v>19964</v>
      </c>
      <c r="N17" s="6">
        <v>37564.53036057319</v>
      </c>
      <c r="O17" s="6">
        <v>9856</v>
      </c>
      <c r="P17" s="6">
        <v>67384.53036057319</v>
      </c>
    </row>
    <row r="18" spans="1:16" x14ac:dyDescent="0.15">
      <c r="A18" s="2">
        <v>1991</v>
      </c>
      <c r="B18" s="6">
        <v>67394.334999999992</v>
      </c>
      <c r="C18" s="6">
        <v>17259.334999999999</v>
      </c>
      <c r="D18" s="6">
        <v>50135</v>
      </c>
      <c r="E18" s="6">
        <v>21916.210875137574</v>
      </c>
      <c r="F18" s="6">
        <v>89310.54587513757</v>
      </c>
      <c r="G18" s="6">
        <v>52758.644723460922</v>
      </c>
      <c r="H18" s="6">
        <v>7878.6650000000009</v>
      </c>
      <c r="I18" s="6">
        <v>44879.979723460914</v>
      </c>
      <c r="J18" s="6">
        <v>9367.6650470752902</v>
      </c>
      <c r="K18" s="6">
        <v>62126.309770536216</v>
      </c>
      <c r="L18" s="6">
        <v>120152.97972346091</v>
      </c>
      <c r="M18" s="6">
        <v>25138</v>
      </c>
      <c r="N18" s="6">
        <v>95014.979723460914</v>
      </c>
      <c r="O18" s="6">
        <v>31283.875922212865</v>
      </c>
      <c r="P18" s="6">
        <v>151436.85564567379</v>
      </c>
    </row>
    <row r="19" spans="1:16" x14ac:dyDescent="0.15">
      <c r="A19" s="2">
        <v>1992</v>
      </c>
      <c r="B19" s="6">
        <v>76680.357786000008</v>
      </c>
      <c r="C19" s="6">
        <v>16773.357786</v>
      </c>
      <c r="D19" s="6">
        <v>59907</v>
      </c>
      <c r="E19" s="6">
        <v>28218.442115693695</v>
      </c>
      <c r="F19" s="6">
        <v>104898.79990169371</v>
      </c>
      <c r="G19" s="6">
        <v>77861.116465873987</v>
      </c>
      <c r="H19" s="6">
        <v>12468.642214</v>
      </c>
      <c r="I19" s="6">
        <v>65392.474251873995</v>
      </c>
      <c r="J19" s="6">
        <v>49175.57299708049</v>
      </c>
      <c r="K19" s="6">
        <v>127036.68946295447</v>
      </c>
      <c r="L19" s="6">
        <v>154541.47425187399</v>
      </c>
      <c r="M19" s="6">
        <v>29242</v>
      </c>
      <c r="N19" s="6">
        <v>125299.47425187399</v>
      </c>
      <c r="O19" s="6">
        <v>77394.015112774185</v>
      </c>
      <c r="P19" s="6">
        <v>231935.48936464818</v>
      </c>
    </row>
    <row r="20" spans="1:16" x14ac:dyDescent="0.15">
      <c r="A20" s="2">
        <v>1993</v>
      </c>
      <c r="B20" s="6">
        <v>84067.732436000006</v>
      </c>
      <c r="C20" s="6">
        <v>32457.732436000006</v>
      </c>
      <c r="D20" s="6">
        <v>51610</v>
      </c>
      <c r="E20" s="6">
        <v>40036</v>
      </c>
      <c r="F20" s="6">
        <v>124103.73243600001</v>
      </c>
      <c r="G20" s="6">
        <v>92032.707085720918</v>
      </c>
      <c r="H20" s="6">
        <v>20240.267563999994</v>
      </c>
      <c r="I20" s="6">
        <v>71792.439521720924</v>
      </c>
      <c r="J20" s="6">
        <v>64594</v>
      </c>
      <c r="K20" s="6">
        <v>156626.7070857209</v>
      </c>
      <c r="L20" s="6">
        <v>176100.43952172092</v>
      </c>
      <c r="M20" s="6">
        <v>52698</v>
      </c>
      <c r="N20" s="6">
        <v>123402.43952172092</v>
      </c>
      <c r="O20" s="6">
        <v>104630</v>
      </c>
      <c r="P20" s="6">
        <v>280730.43952172092</v>
      </c>
    </row>
    <row r="21" spans="1:16" x14ac:dyDescent="0.15">
      <c r="A21" s="2">
        <v>1994</v>
      </c>
      <c r="B21" s="6">
        <v>77238.7</v>
      </c>
      <c r="C21" s="6">
        <v>37727.699999999997</v>
      </c>
      <c r="D21" s="6">
        <v>39511</v>
      </c>
      <c r="E21" s="6">
        <v>65101</v>
      </c>
      <c r="F21" s="6">
        <v>142339.70000000001</v>
      </c>
      <c r="G21" s="6">
        <v>50288.10690298969</v>
      </c>
      <c r="H21" s="6">
        <v>15652.300000000003</v>
      </c>
      <c r="I21" s="6">
        <v>34635.806902989687</v>
      </c>
      <c r="J21" s="6">
        <v>15408</v>
      </c>
      <c r="K21" s="6">
        <v>65696.106902989675</v>
      </c>
      <c r="L21" s="6">
        <v>127526.80690298969</v>
      </c>
      <c r="M21" s="6">
        <v>53380</v>
      </c>
      <c r="N21" s="6">
        <v>74146.806902989687</v>
      </c>
      <c r="O21" s="6">
        <v>80509</v>
      </c>
      <c r="P21" s="6">
        <v>208035.80690298969</v>
      </c>
    </row>
    <row r="22" spans="1:16" x14ac:dyDescent="0.15">
      <c r="A22" s="2">
        <v>1995</v>
      </c>
      <c r="B22" s="6">
        <v>82289.5</v>
      </c>
      <c r="C22" s="6">
        <v>50712.5</v>
      </c>
      <c r="D22" s="6">
        <v>31577</v>
      </c>
      <c r="E22" s="6">
        <v>51665</v>
      </c>
      <c r="F22" s="6">
        <v>133954.5</v>
      </c>
      <c r="G22" s="6">
        <v>57802.26662788618</v>
      </c>
      <c r="H22" s="6">
        <v>14952.5</v>
      </c>
      <c r="I22" s="6">
        <v>42849.76662788618</v>
      </c>
      <c r="J22" s="6">
        <v>24169</v>
      </c>
      <c r="K22" s="6">
        <v>81971.266627886187</v>
      </c>
      <c r="L22" s="6">
        <v>140091.76662788619</v>
      </c>
      <c r="M22" s="6">
        <v>65665</v>
      </c>
      <c r="N22" s="6">
        <v>74426.766627886187</v>
      </c>
      <c r="O22" s="6">
        <v>75834</v>
      </c>
      <c r="P22" s="6">
        <v>215925.76662788619</v>
      </c>
    </row>
    <row r="23" spans="1:16" x14ac:dyDescent="0.15">
      <c r="A23" s="2">
        <v>1996</v>
      </c>
      <c r="B23" s="6">
        <v>95706</v>
      </c>
      <c r="C23" s="6">
        <v>57545</v>
      </c>
      <c r="D23" s="6">
        <v>38161</v>
      </c>
      <c r="E23" s="6">
        <v>147435</v>
      </c>
      <c r="F23" s="6">
        <v>243141</v>
      </c>
      <c r="G23" s="6">
        <v>69535.626972673475</v>
      </c>
      <c r="H23" s="6">
        <v>23684</v>
      </c>
      <c r="I23" s="6">
        <v>45851.626972673475</v>
      </c>
      <c r="J23" s="6">
        <v>21508</v>
      </c>
      <c r="K23" s="6">
        <v>91043.626972673475</v>
      </c>
      <c r="L23" s="6">
        <v>165241.62697267349</v>
      </c>
      <c r="M23" s="6">
        <v>81229</v>
      </c>
      <c r="N23" s="6">
        <v>84012.626972673475</v>
      </c>
      <c r="O23" s="6">
        <v>168943</v>
      </c>
      <c r="P23" s="6">
        <v>334184.62697267346</v>
      </c>
    </row>
    <row r="24" spans="1:16" x14ac:dyDescent="0.15">
      <c r="A24" s="2">
        <v>1997</v>
      </c>
      <c r="B24" s="6">
        <v>37319</v>
      </c>
      <c r="C24" s="6">
        <v>25214</v>
      </c>
      <c r="D24" s="6">
        <v>12105</v>
      </c>
      <c r="E24" s="6">
        <v>43408</v>
      </c>
      <c r="F24" s="6">
        <v>80727</v>
      </c>
      <c r="G24" s="6">
        <v>59600.140185770484</v>
      </c>
      <c r="H24" s="6">
        <v>22164</v>
      </c>
      <c r="I24" s="6">
        <v>37436.140185770484</v>
      </c>
      <c r="J24" s="6">
        <v>20330</v>
      </c>
      <c r="K24" s="6">
        <v>79930.140185770462</v>
      </c>
      <c r="L24" s="6">
        <v>96919.140185770491</v>
      </c>
      <c r="M24" s="6">
        <v>47378</v>
      </c>
      <c r="N24" s="6">
        <v>49541.140185770484</v>
      </c>
      <c r="O24" s="6">
        <v>63738</v>
      </c>
      <c r="P24" s="6">
        <v>160657.14018577046</v>
      </c>
    </row>
    <row r="25" spans="1:16" x14ac:dyDescent="0.15">
      <c r="A25" s="2">
        <v>1998</v>
      </c>
      <c r="B25" s="6">
        <v>27941</v>
      </c>
      <c r="C25" s="6">
        <v>15673</v>
      </c>
      <c r="D25" s="6">
        <v>12268</v>
      </c>
      <c r="E25" s="6">
        <v>7086</v>
      </c>
      <c r="F25" s="6">
        <v>35027</v>
      </c>
      <c r="G25" s="6">
        <v>31076.596873039864</v>
      </c>
      <c r="H25" s="6">
        <v>11902</v>
      </c>
      <c r="I25" s="6">
        <v>19174.596873039864</v>
      </c>
      <c r="J25" s="6">
        <v>7962</v>
      </c>
      <c r="K25" s="6">
        <v>39038.59687303986</v>
      </c>
      <c r="L25" s="6">
        <v>59017.59687303986</v>
      </c>
      <c r="M25" s="6">
        <v>27575</v>
      </c>
      <c r="N25" s="6">
        <v>31442.596873039864</v>
      </c>
      <c r="O25" s="6">
        <v>15048</v>
      </c>
      <c r="P25" s="6">
        <v>74065.59687303986</v>
      </c>
    </row>
    <row r="26" spans="1:16" x14ac:dyDescent="0.15">
      <c r="A26" s="2">
        <v>1999</v>
      </c>
      <c r="B26" s="6">
        <v>35918</v>
      </c>
      <c r="C26" s="6">
        <v>25599</v>
      </c>
      <c r="D26" s="6">
        <v>10319</v>
      </c>
      <c r="E26" s="6">
        <v>23449.206857433521</v>
      </c>
      <c r="F26" s="6">
        <v>59367.206857433521</v>
      </c>
      <c r="G26" s="6">
        <v>13796.589411457117</v>
      </c>
      <c r="H26" s="6">
        <v>7726</v>
      </c>
      <c r="I26" s="6">
        <v>6070.5894114571165</v>
      </c>
      <c r="J26" s="6">
        <v>20092.007478944761</v>
      </c>
      <c r="K26" s="6">
        <v>33888.596890401881</v>
      </c>
      <c r="L26" s="6">
        <v>49714.589411457113</v>
      </c>
      <c r="M26" s="6">
        <v>33325</v>
      </c>
      <c r="N26" s="6">
        <v>16389.589411457117</v>
      </c>
      <c r="O26" s="6">
        <v>43541.214336378282</v>
      </c>
      <c r="P26" s="6">
        <v>93255.803747835394</v>
      </c>
    </row>
    <row r="27" spans="1:16" x14ac:dyDescent="0.15">
      <c r="A27" s="2">
        <v>2000</v>
      </c>
      <c r="B27" s="6">
        <v>13802.806228373702</v>
      </c>
      <c r="C27" s="6">
        <v>8132.8062283737027</v>
      </c>
      <c r="D27" s="6">
        <v>5670</v>
      </c>
      <c r="E27" s="6">
        <v>5340</v>
      </c>
      <c r="F27" s="6">
        <v>19142.806228373702</v>
      </c>
      <c r="G27" s="6">
        <v>18563.06749423618</v>
      </c>
      <c r="H27" s="6">
        <v>8431</v>
      </c>
      <c r="I27" s="6">
        <v>10132.06749423618</v>
      </c>
      <c r="J27" s="6">
        <v>6764</v>
      </c>
      <c r="K27" s="6">
        <v>25327.06749423618</v>
      </c>
      <c r="L27" s="6">
        <v>32365.873722609882</v>
      </c>
      <c r="M27" s="6">
        <v>16563.806228373702</v>
      </c>
      <c r="N27" s="6">
        <v>15802.06749423618</v>
      </c>
      <c r="O27" s="6">
        <v>12104</v>
      </c>
      <c r="P27" s="6">
        <v>44469.873722609882</v>
      </c>
    </row>
    <row r="28" spans="1:16" x14ac:dyDescent="0.15">
      <c r="A28" s="2">
        <v>2001</v>
      </c>
      <c r="B28" s="6">
        <v>20984.799544538189</v>
      </c>
      <c r="C28" s="6">
        <v>6223.7995445381912</v>
      </c>
      <c r="D28" s="6">
        <v>14761</v>
      </c>
      <c r="E28" s="6">
        <v>6339</v>
      </c>
      <c r="F28" s="6">
        <v>27323.799544538189</v>
      </c>
      <c r="G28" s="6">
        <v>54987.323167737908</v>
      </c>
      <c r="H28" s="6">
        <v>14131.944067796612</v>
      </c>
      <c r="I28" s="6">
        <v>40855.379099941289</v>
      </c>
      <c r="J28" s="6">
        <v>4193</v>
      </c>
      <c r="K28" s="6">
        <v>59180.323167737908</v>
      </c>
      <c r="L28" s="6">
        <v>75972.12271227609</v>
      </c>
      <c r="M28" s="6">
        <v>20355.743612334802</v>
      </c>
      <c r="N28" s="6">
        <v>55616.379099941289</v>
      </c>
      <c r="O28" s="6">
        <v>10532</v>
      </c>
      <c r="P28" s="6">
        <v>86504.12271227609</v>
      </c>
    </row>
    <row r="29" spans="1:16" x14ac:dyDescent="0.15">
      <c r="A29" s="2">
        <v>2002</v>
      </c>
      <c r="B29" s="6">
        <v>25680</v>
      </c>
      <c r="C29" s="6">
        <v>8340</v>
      </c>
      <c r="D29" s="6">
        <v>17340</v>
      </c>
      <c r="E29" s="6">
        <v>2055</v>
      </c>
      <c r="F29" s="6">
        <v>27735</v>
      </c>
      <c r="G29" s="6">
        <v>35495.660721118918</v>
      </c>
      <c r="H29" s="6">
        <v>8342</v>
      </c>
      <c r="I29" s="6">
        <v>27153.660721118918</v>
      </c>
      <c r="J29" s="6">
        <v>1963</v>
      </c>
      <c r="K29" s="6">
        <v>37458.660721118918</v>
      </c>
      <c r="L29" s="6">
        <v>61175.660721118918</v>
      </c>
      <c r="M29" s="6">
        <v>16682</v>
      </c>
      <c r="N29" s="6">
        <v>44493.660721118918</v>
      </c>
      <c r="O29" s="6">
        <v>4018</v>
      </c>
      <c r="P29" s="6">
        <v>65193.660721118918</v>
      </c>
    </row>
    <row r="30" spans="1:16" x14ac:dyDescent="0.15">
      <c r="A30" s="2">
        <v>2003</v>
      </c>
      <c r="B30" s="6">
        <v>81808</v>
      </c>
      <c r="C30" s="6">
        <v>28275</v>
      </c>
      <c r="D30" s="6">
        <v>53533</v>
      </c>
      <c r="E30" s="6">
        <v>16298</v>
      </c>
      <c r="F30" s="6">
        <v>98106</v>
      </c>
      <c r="G30" s="6">
        <v>81803.319032190368</v>
      </c>
      <c r="H30" s="6">
        <v>23831</v>
      </c>
      <c r="I30" s="6">
        <v>57972.319032190368</v>
      </c>
      <c r="J30" s="6">
        <v>21494</v>
      </c>
      <c r="K30" s="6">
        <v>103297.31903219037</v>
      </c>
      <c r="L30" s="6">
        <v>163611.31903219037</v>
      </c>
      <c r="M30" s="6">
        <v>52106</v>
      </c>
      <c r="N30" s="6">
        <v>111505.31903219037</v>
      </c>
      <c r="O30" s="6">
        <v>37792</v>
      </c>
      <c r="P30" s="6">
        <v>201403.31903219037</v>
      </c>
    </row>
    <row r="31" spans="1:16" x14ac:dyDescent="0.15">
      <c r="A31" s="2">
        <v>2004</v>
      </c>
      <c r="B31" s="6">
        <v>125677.4487004245</v>
      </c>
      <c r="C31" s="6">
        <v>62725.448700424502</v>
      </c>
      <c r="D31" s="6">
        <v>62952</v>
      </c>
      <c r="E31" s="6">
        <v>91535.248335298791</v>
      </c>
      <c r="F31" s="6">
        <v>217212.69703572331</v>
      </c>
      <c r="G31" s="6">
        <v>58808.870444959917</v>
      </c>
      <c r="H31" s="6">
        <v>22080.489551091789</v>
      </c>
      <c r="I31" s="6">
        <v>36728.380893868125</v>
      </c>
      <c r="J31" s="6">
        <v>26799.453731422058</v>
      </c>
      <c r="K31" s="6">
        <v>85608.324176381968</v>
      </c>
      <c r="L31" s="6">
        <v>184486.31914538442</v>
      </c>
      <c r="M31" s="6">
        <v>84805.938251516287</v>
      </c>
      <c r="N31" s="6">
        <v>99680.380893868132</v>
      </c>
      <c r="O31" s="6">
        <v>118334.70206672086</v>
      </c>
      <c r="P31" s="6">
        <v>302821.02121210529</v>
      </c>
    </row>
    <row r="32" spans="1:16" x14ac:dyDescent="0.15">
      <c r="A32" s="2">
        <v>2005</v>
      </c>
      <c r="B32" s="6">
        <v>110902.72750515657</v>
      </c>
      <c r="C32" s="6">
        <v>67856.727505156567</v>
      </c>
      <c r="D32" s="6">
        <v>43046</v>
      </c>
      <c r="E32" s="6">
        <v>63713.780490116893</v>
      </c>
      <c r="F32" s="6">
        <v>174616.50799527345</v>
      </c>
      <c r="G32" s="6">
        <v>53342.632979098358</v>
      </c>
      <c r="H32" s="6">
        <v>18554.991289143072</v>
      </c>
      <c r="I32" s="6">
        <v>34787.641689955286</v>
      </c>
      <c r="J32" s="6">
        <v>28517.219509883107</v>
      </c>
      <c r="K32" s="6">
        <v>81859.852488981473</v>
      </c>
      <c r="L32" s="6">
        <v>164245.36048425492</v>
      </c>
      <c r="M32" s="6">
        <v>86411.718794299639</v>
      </c>
      <c r="N32" s="6">
        <v>77833.641689955286</v>
      </c>
      <c r="O32" s="6">
        <v>92231</v>
      </c>
      <c r="P32" s="6">
        <v>256476.36048425492</v>
      </c>
    </row>
    <row r="33" spans="1:16" x14ac:dyDescent="0.15">
      <c r="A33" s="2">
        <v>2006</v>
      </c>
      <c r="B33" s="6">
        <v>130174.29312065248</v>
      </c>
      <c r="C33" s="6">
        <v>76719.293120652481</v>
      </c>
      <c r="D33" s="6">
        <v>53455</v>
      </c>
      <c r="E33" s="6">
        <v>54923.003534346673</v>
      </c>
      <c r="F33" s="6">
        <v>185097.29665499914</v>
      </c>
      <c r="G33" s="6">
        <v>35787.694033965701</v>
      </c>
      <c r="H33" s="6">
        <v>8184.8372091472775</v>
      </c>
      <c r="I33" s="6">
        <v>27602.85682481842</v>
      </c>
      <c r="J33" s="6">
        <v>9772.030368656011</v>
      </c>
      <c r="K33" s="6">
        <v>45559.724402621694</v>
      </c>
      <c r="L33" s="6">
        <v>165961.98715461817</v>
      </c>
      <c r="M33" s="6">
        <v>84904.130329799751</v>
      </c>
      <c r="N33" s="6">
        <v>81057.856824818416</v>
      </c>
      <c r="O33" s="6">
        <v>64695.033903002681</v>
      </c>
      <c r="P33" s="6">
        <v>230657.02105762082</v>
      </c>
    </row>
    <row r="34" spans="1:16" x14ac:dyDescent="0.15">
      <c r="A34" s="2">
        <v>2007</v>
      </c>
      <c r="B34" s="6">
        <v>59537</v>
      </c>
      <c r="C34" s="6">
        <v>38663</v>
      </c>
      <c r="D34" s="6">
        <v>20874</v>
      </c>
      <c r="E34" s="6">
        <v>63329.905891775321</v>
      </c>
      <c r="F34" s="6">
        <v>122866.90589177533</v>
      </c>
      <c r="G34" s="6">
        <v>32418.327893209065</v>
      </c>
      <c r="H34" s="6">
        <v>11553</v>
      </c>
      <c r="I34" s="6">
        <v>20865.327893209065</v>
      </c>
      <c r="J34" s="6">
        <v>5273.8237138354052</v>
      </c>
      <c r="K34" s="6">
        <v>37692.151607044449</v>
      </c>
      <c r="L34" s="6">
        <v>91955.327893209062</v>
      </c>
      <c r="M34" s="6">
        <v>50216</v>
      </c>
      <c r="N34" s="6">
        <v>41739.327893209062</v>
      </c>
      <c r="O34" s="6">
        <v>68603.72960561073</v>
      </c>
      <c r="P34" s="6">
        <v>160559.05749881978</v>
      </c>
    </row>
    <row r="35" spans="1:16" x14ac:dyDescent="0.15">
      <c r="A35" s="2">
        <v>2008</v>
      </c>
      <c r="B35" s="6">
        <v>28592.441027487552</v>
      </c>
      <c r="C35" s="6">
        <v>18176.441027487552</v>
      </c>
      <c r="D35" s="6">
        <v>10416</v>
      </c>
      <c r="E35" s="6">
        <v>17742.778132357398</v>
      </c>
      <c r="F35" s="6">
        <v>46335.21915984495</v>
      </c>
      <c r="G35" s="6">
        <v>21494.486701348069</v>
      </c>
      <c r="H35" s="6">
        <v>5316.2689483448867</v>
      </c>
      <c r="I35" s="6">
        <v>16178.217753003186</v>
      </c>
      <c r="J35" s="6">
        <v>10433.872647712171</v>
      </c>
      <c r="K35" s="6">
        <v>31928.359349060251</v>
      </c>
      <c r="L35" s="6">
        <v>50086.927728835624</v>
      </c>
      <c r="M35" s="6">
        <v>23492.70997583244</v>
      </c>
      <c r="N35" s="6">
        <v>26594.217753003184</v>
      </c>
      <c r="O35" s="6">
        <v>28176.650780069569</v>
      </c>
      <c r="P35" s="6">
        <v>78263.578508905193</v>
      </c>
    </row>
    <row r="36" spans="1:16" x14ac:dyDescent="0.15">
      <c r="A36" s="2">
        <v>2009</v>
      </c>
      <c r="B36" s="6">
        <v>60427.943462083895</v>
      </c>
      <c r="C36" s="6">
        <v>30103.943462083895</v>
      </c>
      <c r="D36" s="6">
        <v>30324</v>
      </c>
      <c r="E36" s="6">
        <v>37663.807874047736</v>
      </c>
      <c r="F36" s="6">
        <v>98091.751336131623</v>
      </c>
      <c r="G36" s="6">
        <v>24081.531444070042</v>
      </c>
      <c r="H36" s="6">
        <v>6933.1255790043251</v>
      </c>
      <c r="I36" s="6">
        <v>17148.405865065717</v>
      </c>
      <c r="J36" s="6">
        <v>17303.842517750203</v>
      </c>
      <c r="K36" s="6">
        <v>41385.373961820253</v>
      </c>
      <c r="L36" s="6">
        <v>84509.474906153933</v>
      </c>
      <c r="M36" s="6">
        <v>37037.069041088223</v>
      </c>
      <c r="N36" s="6">
        <v>47472.405865065717</v>
      </c>
      <c r="O36" s="6">
        <v>54967.650391797943</v>
      </c>
      <c r="P36" s="6">
        <v>139477.12529795186</v>
      </c>
    </row>
    <row r="37" spans="1:16" x14ac:dyDescent="0.15">
      <c r="A37" s="2">
        <v>2010</v>
      </c>
      <c r="B37" s="6">
        <v>48520.770896562215</v>
      </c>
      <c r="C37" s="6">
        <v>25818.770896562211</v>
      </c>
      <c r="D37" s="6">
        <v>22702</v>
      </c>
      <c r="E37" s="6">
        <v>17564.924375684179</v>
      </c>
      <c r="F37" s="6">
        <v>66085.69527224639</v>
      </c>
      <c r="G37" s="6">
        <v>34151.670196134692</v>
      </c>
      <c r="H37" s="6">
        <v>9320.4674546955212</v>
      </c>
      <c r="I37" s="6">
        <v>24831.202741439174</v>
      </c>
      <c r="J37" s="6">
        <v>11017.665413437819</v>
      </c>
      <c r="K37" s="6">
        <v>45169.335609572503</v>
      </c>
      <c r="L37" s="6">
        <v>82672.441092696914</v>
      </c>
      <c r="M37" s="6">
        <v>35139.238351257736</v>
      </c>
      <c r="N37" s="6">
        <v>47533.202741439178</v>
      </c>
      <c r="O37" s="6">
        <v>28582.589789121997</v>
      </c>
      <c r="P37" s="6">
        <v>111255.03088181889</v>
      </c>
    </row>
    <row r="38" spans="1:16" x14ac:dyDescent="0.15">
      <c r="A38" s="2">
        <v>2011</v>
      </c>
      <c r="B38" s="6">
        <v>65226.219823018168</v>
      </c>
      <c r="C38" s="6">
        <v>30978.219823018164</v>
      </c>
      <c r="D38" s="6">
        <v>34248</v>
      </c>
      <c r="E38" s="6">
        <v>37480.035931759296</v>
      </c>
      <c r="F38" s="6">
        <v>102706.25575477746</v>
      </c>
      <c r="G38" s="6">
        <v>45750.391861871627</v>
      </c>
      <c r="H38" s="6">
        <v>16357.014648453098</v>
      </c>
      <c r="I38" s="6">
        <v>29393.377213418527</v>
      </c>
      <c r="J38" s="6">
        <v>19020.69213011588</v>
      </c>
      <c r="K38" s="6">
        <v>64771.0839919875</v>
      </c>
      <c r="L38" s="6">
        <v>110976.61168488979</v>
      </c>
      <c r="M38" s="6">
        <v>47335.23447147126</v>
      </c>
      <c r="N38" s="6">
        <v>63641.377213418527</v>
      </c>
      <c r="O38" s="6">
        <v>56500.728061875176</v>
      </c>
      <c r="P38" s="6">
        <v>167477.33974676498</v>
      </c>
    </row>
    <row r="39" spans="1:16" x14ac:dyDescent="0.15">
      <c r="A39" s="2">
        <v>2012</v>
      </c>
      <c r="B39" s="6">
        <v>23549.617378480867</v>
      </c>
      <c r="C39" s="6">
        <v>10086.617378480867</v>
      </c>
      <c r="D39" s="6">
        <v>13463</v>
      </c>
      <c r="E39" s="6">
        <v>6188.3456713764153</v>
      </c>
      <c r="F39" s="6">
        <v>29737.963049857281</v>
      </c>
      <c r="G39" s="6">
        <v>47158.266143814748</v>
      </c>
      <c r="H39" s="6">
        <v>13346.687419354077</v>
      </c>
      <c r="I39" s="6">
        <v>33811.578724460669</v>
      </c>
      <c r="J39" s="6">
        <v>14339.99030698766</v>
      </c>
      <c r="K39" s="6">
        <v>61498.256450802408</v>
      </c>
      <c r="L39" s="6">
        <v>70707.883522295611</v>
      </c>
      <c r="M39" s="6">
        <v>23433.304797834942</v>
      </c>
      <c r="N39" s="6">
        <v>47274.578724460669</v>
      </c>
      <c r="O39" s="6">
        <v>20528.335978364077</v>
      </c>
      <c r="P39" s="6">
        <v>91236.219500659688</v>
      </c>
    </row>
    <row r="40" spans="1:16" x14ac:dyDescent="0.15">
      <c r="A40" s="2">
        <v>2013</v>
      </c>
      <c r="B40" s="6">
        <v>29172.541575980278</v>
      </c>
      <c r="C40" s="6">
        <v>13344.54157598028</v>
      </c>
      <c r="D40" s="6">
        <v>15828</v>
      </c>
      <c r="E40" s="6">
        <v>7618.0909012743832</v>
      </c>
      <c r="F40" s="6">
        <v>36790.632477254665</v>
      </c>
      <c r="G40" s="6">
        <v>41235.564104411111</v>
      </c>
      <c r="H40" s="6">
        <v>14144.360017388984</v>
      </c>
      <c r="I40" s="6">
        <v>27091.204087022124</v>
      </c>
      <c r="J40" s="6">
        <v>15683.97937989749</v>
      </c>
      <c r="K40" s="6">
        <v>56919.54348430859</v>
      </c>
      <c r="L40" s="6">
        <v>70408.105680391382</v>
      </c>
      <c r="M40" s="6">
        <v>27488.901593369264</v>
      </c>
      <c r="N40" s="6">
        <v>42919.204087022124</v>
      </c>
      <c r="O40" s="6">
        <v>23302.070281171873</v>
      </c>
      <c r="P40" s="6">
        <v>93710.175961563247</v>
      </c>
    </row>
    <row r="41" spans="1:16" x14ac:dyDescent="0.15">
      <c r="A41" s="2">
        <v>2014</v>
      </c>
      <c r="B41" s="6">
        <v>67672.750043498352</v>
      </c>
      <c r="C41" s="6">
        <v>24433.811581959897</v>
      </c>
      <c r="D41" s="6">
        <v>39745</v>
      </c>
      <c r="E41" s="6">
        <v>10532.964205633294</v>
      </c>
      <c r="F41" s="6">
        <v>74711.775787593186</v>
      </c>
      <c r="G41" s="6">
        <v>23827.752886178278</v>
      </c>
      <c r="H41" s="6">
        <v>7630.3579671134903</v>
      </c>
      <c r="I41" s="6">
        <v>19691.333380603242</v>
      </c>
      <c r="J41" s="6">
        <v>8363.2297246735434</v>
      </c>
      <c r="K41" s="6">
        <v>35684.921072390287</v>
      </c>
      <c r="L41" s="6">
        <v>91500.50292967663</v>
      </c>
      <c r="M41" s="6">
        <v>32064.169549073387</v>
      </c>
      <c r="N41" s="6">
        <v>59436.333380603246</v>
      </c>
      <c r="O41" s="6">
        <v>18896.193930306839</v>
      </c>
      <c r="P41" s="6">
        <v>110396.69685998347</v>
      </c>
    </row>
    <row r="42" spans="1:16" x14ac:dyDescent="0.15">
      <c r="A42" s="2">
        <v>2015</v>
      </c>
      <c r="B42" s="6">
        <v>61944.206319819772</v>
      </c>
      <c r="C42" s="6">
        <v>28785.206319819772</v>
      </c>
      <c r="D42" s="6">
        <v>33159</v>
      </c>
      <c r="E42" s="6">
        <v>12207.087939123056</v>
      </c>
      <c r="F42" s="6">
        <v>74151.294258942828</v>
      </c>
      <c r="G42" s="6">
        <v>40660.669589797333</v>
      </c>
      <c r="H42" s="6">
        <v>14228.839736514034</v>
      </c>
      <c r="I42" s="6">
        <v>26431.8298532833</v>
      </c>
      <c r="J42" s="6">
        <v>10551.517951417225</v>
      </c>
      <c r="K42" s="6">
        <v>51212.18754121456</v>
      </c>
      <c r="L42" s="6">
        <v>102604.87590961711</v>
      </c>
      <c r="M42" s="6">
        <v>43014.046056333806</v>
      </c>
      <c r="N42" s="6">
        <v>59590.8298532833</v>
      </c>
      <c r="O42" s="6">
        <v>22758.605890540282</v>
      </c>
      <c r="P42" s="6">
        <v>125363.48180015739</v>
      </c>
    </row>
    <row r="43" spans="1:16" x14ac:dyDescent="0.15">
      <c r="A43" s="2">
        <v>2016</v>
      </c>
      <c r="B43" s="6">
        <v>100431.19439499341</v>
      </c>
      <c r="C43" s="6">
        <v>61973.194394993407</v>
      </c>
      <c r="D43" s="6">
        <v>38458</v>
      </c>
      <c r="E43" s="6">
        <v>54900.091140587523</v>
      </c>
      <c r="F43" s="6">
        <v>155331.28553558094</v>
      </c>
      <c r="G43" s="6">
        <v>40310.340735833772</v>
      </c>
      <c r="H43" s="6">
        <v>11664.652930401404</v>
      </c>
      <c r="I43" s="6">
        <v>28645.687805432372</v>
      </c>
      <c r="J43" s="6">
        <v>15342.510448695457</v>
      </c>
      <c r="K43" s="6">
        <v>55652.851184529216</v>
      </c>
      <c r="L43" s="6">
        <v>140741.53513082719</v>
      </c>
      <c r="M43" s="6">
        <v>73637.847325394803</v>
      </c>
      <c r="N43" s="6">
        <v>67103.687805432375</v>
      </c>
      <c r="O43" s="6">
        <v>70242.601589282975</v>
      </c>
      <c r="P43" s="6">
        <v>210984.13672011017</v>
      </c>
    </row>
    <row r="44" spans="1:16" x14ac:dyDescent="0.15">
      <c r="A44" s="2">
        <v>2017</v>
      </c>
      <c r="B44" s="6">
        <v>48648.836585988451</v>
      </c>
      <c r="C44" s="6">
        <v>29407.836585988454</v>
      </c>
      <c r="D44" s="6">
        <v>19241</v>
      </c>
      <c r="E44" s="6">
        <v>14697.762408620341</v>
      </c>
      <c r="F44" s="6">
        <v>63346.598994608794</v>
      </c>
      <c r="G44" s="6">
        <v>19097.9118670643</v>
      </c>
      <c r="H44" s="6">
        <v>7420.0851559658595</v>
      </c>
      <c r="I44" s="6">
        <v>11677.826711098434</v>
      </c>
      <c r="J44" s="6">
        <v>7121.920190626307</v>
      </c>
      <c r="K44" s="6">
        <v>26219.832057690604</v>
      </c>
      <c r="L44" s="6">
        <v>67746.748453052744</v>
      </c>
      <c r="M44" s="6">
        <v>36827.921741954313</v>
      </c>
      <c r="N44" s="6">
        <v>30918.826711098434</v>
      </c>
      <c r="O44" s="6">
        <v>21819.682599246647</v>
      </c>
      <c r="P44" s="6">
        <v>89566.431052299391</v>
      </c>
    </row>
    <row r="45" spans="1:16" x14ac:dyDescent="0.15">
      <c r="A45" s="2">
        <v>2018</v>
      </c>
      <c r="B45" s="6">
        <v>33852.021309849515</v>
      </c>
      <c r="C45" s="6">
        <v>17502.021309849519</v>
      </c>
      <c r="D45" s="6">
        <v>16350</v>
      </c>
      <c r="E45" s="6">
        <v>4278.11917586862</v>
      </c>
      <c r="F45" s="6">
        <v>38130.140485718133</v>
      </c>
      <c r="G45" s="6">
        <v>19817.900877503853</v>
      </c>
      <c r="H45" s="6">
        <v>6055.6982104498984</v>
      </c>
      <c r="I45" s="6">
        <v>13762.202667053949</v>
      </c>
      <c r="J45" s="6">
        <v>4363.0464000390539</v>
      </c>
      <c r="K45" s="6">
        <v>24180.947277542902</v>
      </c>
      <c r="L45" s="6">
        <v>53669.922187353368</v>
      </c>
      <c r="M45" s="6">
        <v>23557.719520299415</v>
      </c>
      <c r="N45" s="6">
        <v>30112.202667053949</v>
      </c>
      <c r="O45" s="6">
        <v>8641.1655759076748</v>
      </c>
      <c r="P45" s="6">
        <v>62311.087763261035</v>
      </c>
    </row>
    <row r="46" spans="1:16" x14ac:dyDescent="0.15">
      <c r="A46" s="2">
        <v>2019</v>
      </c>
      <c r="B46" s="6">
        <v>50844.520722389956</v>
      </c>
      <c r="C46" s="6">
        <v>14057.520722389958</v>
      </c>
      <c r="D46" s="6">
        <v>36787</v>
      </c>
      <c r="E46" s="6">
        <v>7783.6115281579368</v>
      </c>
      <c r="F46" s="6">
        <v>58628.132250547889</v>
      </c>
      <c r="G46" s="6">
        <v>25540.994132689935</v>
      </c>
      <c r="H46" s="6">
        <v>2367.4792776100421</v>
      </c>
      <c r="I46" s="6">
        <v>23173.514855079891</v>
      </c>
      <c r="J46" s="6">
        <v>5152.5892218247154</v>
      </c>
      <c r="K46" s="6">
        <v>30693.583354514656</v>
      </c>
      <c r="L46" s="6">
        <v>76385.514855079891</v>
      </c>
      <c r="M46" s="6">
        <v>16425</v>
      </c>
      <c r="N46" s="6">
        <v>59960.514855079891</v>
      </c>
      <c r="O46" s="6">
        <v>12936.200749982652</v>
      </c>
      <c r="P46" s="6">
        <v>89321.715605062549</v>
      </c>
    </row>
    <row r="47" spans="1:16" x14ac:dyDescent="0.15">
      <c r="A47" s="2">
        <v>2020</v>
      </c>
      <c r="B47" s="6">
        <v>22336.475656906499</v>
      </c>
      <c r="C47" s="6">
        <v>11178.475656906499</v>
      </c>
      <c r="D47" s="6">
        <v>11158</v>
      </c>
      <c r="E47" s="6">
        <v>4121.9064291315244</v>
      </c>
      <c r="F47" s="6">
        <v>26458.382086038022</v>
      </c>
      <c r="G47" s="6">
        <v>9316.1461653857732</v>
      </c>
      <c r="H47" s="6">
        <v>2190.5243430935006</v>
      </c>
      <c r="I47" s="6">
        <v>7125.6218222922726</v>
      </c>
      <c r="J47" s="6">
        <v>1809.1285452087932</v>
      </c>
      <c r="K47" s="6">
        <v>11125.274710594567</v>
      </c>
      <c r="L47" s="6">
        <v>31652.621822292273</v>
      </c>
      <c r="M47" s="6">
        <v>13369</v>
      </c>
      <c r="N47" s="6">
        <v>18283.621822292273</v>
      </c>
      <c r="O47" s="6">
        <v>5931.0349743403176</v>
      </c>
      <c r="P47" s="6">
        <v>37583.656796632589</v>
      </c>
    </row>
    <row r="48" spans="1:16" x14ac:dyDescent="0.15">
      <c r="A48" s="2">
        <v>2021</v>
      </c>
      <c r="B48" s="6">
        <v>47314.29172895426</v>
      </c>
      <c r="C48" s="6">
        <v>4468.2917289542584</v>
      </c>
      <c r="D48" s="6">
        <v>42846</v>
      </c>
      <c r="E48" s="6">
        <v>2635.8189204638284</v>
      </c>
      <c r="F48" s="6">
        <v>49950.110649418086</v>
      </c>
      <c r="G48" s="6">
        <v>31084.191657919735</v>
      </c>
      <c r="H48" s="6">
        <v>636.70827104574164</v>
      </c>
      <c r="I48" s="6">
        <v>30447.483386873995</v>
      </c>
      <c r="J48" s="6">
        <v>2805.1640697286357</v>
      </c>
      <c r="K48" s="6">
        <v>33889.355727648377</v>
      </c>
      <c r="L48" s="6">
        <v>78398.483386873995</v>
      </c>
      <c r="M48" s="6">
        <v>5105</v>
      </c>
      <c r="N48" s="6">
        <v>73293.483386873995</v>
      </c>
      <c r="O48" s="6">
        <v>5440.9829901924641</v>
      </c>
      <c r="P48" s="6">
        <v>83839.466377066463</v>
      </c>
    </row>
    <row r="49" spans="1:16" x14ac:dyDescent="0.15">
      <c r="A49" s="4" t="s">
        <v>27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x14ac:dyDescent="0.15">
      <c r="A50" s="2" t="s">
        <v>56</v>
      </c>
      <c r="B50" s="6">
        <f>AVERAGE(B6:B47)</f>
        <v>51998.269460742958</v>
      </c>
      <c r="C50" s="6">
        <f t="shared" ref="C50:P50" si="0">AVERAGE(C6:C47)</f>
        <v>23968.532830706332</v>
      </c>
      <c r="D50" s="6">
        <f t="shared" si="0"/>
        <v>27946.547619047618</v>
      </c>
      <c r="E50" s="6">
        <f t="shared" si="0"/>
        <v>25297.803647079898</v>
      </c>
      <c r="F50" s="6">
        <f t="shared" si="0"/>
        <v>77212.884096833848</v>
      </c>
      <c r="G50" s="6">
        <f t="shared" si="0"/>
        <v>42976.057935314915</v>
      </c>
      <c r="H50" s="6">
        <f t="shared" si="0"/>
        <v>11341.66954168019</v>
      </c>
      <c r="I50" s="6">
        <f t="shared" si="0"/>
        <v>31717.577404623753</v>
      </c>
      <c r="J50" s="6">
        <f t="shared" si="0"/>
        <v>13424.517815249765</v>
      </c>
      <c r="K50" s="6">
        <f t="shared" si="0"/>
        <v>56483.764761553713</v>
      </c>
      <c r="L50" s="6">
        <f t="shared" si="0"/>
        <v>94974.327396057895</v>
      </c>
      <c r="M50" s="6">
        <f t="shared" si="0"/>
        <v>35310.202372386513</v>
      </c>
      <c r="N50" s="6">
        <f t="shared" si="0"/>
        <v>59664.125023671382</v>
      </c>
      <c r="O50" s="6">
        <f t="shared" si="0"/>
        <v>38722.321462329659</v>
      </c>
      <c r="P50" s="6">
        <f t="shared" si="0"/>
        <v>133696.64885838755</v>
      </c>
    </row>
    <row r="51" spans="1:16" x14ac:dyDescent="0.15">
      <c r="A51" s="5" t="s">
        <v>28</v>
      </c>
      <c r="B51" s="11">
        <f>AVERAGE(B38:B47)</f>
        <v>50367.83838109253</v>
      </c>
      <c r="C51" s="11">
        <f t="shared" ref="C51:P51" si="1">AVERAGE(C38:C47)</f>
        <v>24174.74453493868</v>
      </c>
      <c r="D51" s="11">
        <f t="shared" si="1"/>
        <v>25843.7</v>
      </c>
      <c r="E51" s="11">
        <f t="shared" si="1"/>
        <v>15980.801533153237</v>
      </c>
      <c r="F51" s="11">
        <f t="shared" si="1"/>
        <v>65999.246068091918</v>
      </c>
      <c r="G51" s="11">
        <f t="shared" si="1"/>
        <v>31271.593836455071</v>
      </c>
      <c r="H51" s="11">
        <f t="shared" si="1"/>
        <v>9540.5699706344403</v>
      </c>
      <c r="I51" s="11">
        <f t="shared" si="1"/>
        <v>22080.417711974478</v>
      </c>
      <c r="J51" s="11">
        <f t="shared" si="1"/>
        <v>10174.860429948611</v>
      </c>
      <c r="K51" s="11">
        <f t="shared" si="1"/>
        <v>41795.848112557527</v>
      </c>
      <c r="L51" s="11">
        <f t="shared" si="1"/>
        <v>81639.432217547583</v>
      </c>
      <c r="M51" s="11">
        <f t="shared" si="1"/>
        <v>33715.314505573115</v>
      </c>
      <c r="N51" s="11">
        <f t="shared" si="1"/>
        <v>47924.117711974475</v>
      </c>
      <c r="O51" s="11">
        <f t="shared" si="1"/>
        <v>26155.661963101851</v>
      </c>
      <c r="P51" s="11">
        <f t="shared" si="1"/>
        <v>107795.09418064945</v>
      </c>
    </row>
    <row r="53" spans="1:16" x14ac:dyDescent="0.15">
      <c r="B53" s="187" t="s">
        <v>87</v>
      </c>
      <c r="C53" s="187"/>
      <c r="D53" s="187"/>
      <c r="E53" s="187"/>
      <c r="F53" s="187"/>
      <c r="G53" s="187" t="s">
        <v>49</v>
      </c>
      <c r="H53" s="187"/>
      <c r="I53" s="187"/>
      <c r="J53" s="187"/>
      <c r="K53" s="187"/>
    </row>
    <row r="54" spans="1:16" x14ac:dyDescent="0.15">
      <c r="B54" s="2" t="s">
        <v>80</v>
      </c>
      <c r="C54" s="2" t="s">
        <v>4</v>
      </c>
      <c r="D54" s="2" t="s">
        <v>81</v>
      </c>
      <c r="E54" s="2" t="s">
        <v>5</v>
      </c>
      <c r="F54" s="2" t="s">
        <v>82</v>
      </c>
      <c r="G54" s="2" t="s">
        <v>80</v>
      </c>
      <c r="H54" s="2" t="s">
        <v>4</v>
      </c>
      <c r="J54" s="2" t="s">
        <v>5</v>
      </c>
      <c r="K54" s="2" t="s">
        <v>6</v>
      </c>
    </row>
    <row r="55" spans="1:16" x14ac:dyDescent="0.15">
      <c r="A55" s="5" t="s">
        <v>12</v>
      </c>
      <c r="B55" s="5" t="s">
        <v>16</v>
      </c>
      <c r="C55" s="5" t="s">
        <v>85</v>
      </c>
      <c r="D55" s="5" t="s">
        <v>84</v>
      </c>
      <c r="E55" s="5" t="s">
        <v>85</v>
      </c>
      <c r="F55" s="5" t="s">
        <v>86</v>
      </c>
      <c r="G55" s="5" t="s">
        <v>16</v>
      </c>
      <c r="H55" s="5" t="s">
        <v>85</v>
      </c>
      <c r="I55" s="5" t="s">
        <v>88</v>
      </c>
      <c r="J55" s="5" t="s">
        <v>85</v>
      </c>
      <c r="K55" s="5" t="s">
        <v>86</v>
      </c>
    </row>
    <row r="56" spans="1:16" x14ac:dyDescent="0.15">
      <c r="A56" s="2">
        <v>1979</v>
      </c>
      <c r="B56" s="6">
        <v>40352.512714285716</v>
      </c>
      <c r="C56" s="6">
        <v>13534</v>
      </c>
      <c r="D56" s="6">
        <v>26818.512714285716</v>
      </c>
      <c r="E56" s="6">
        <v>8299</v>
      </c>
      <c r="F56" s="6">
        <v>48651.512714285716</v>
      </c>
      <c r="G56" s="6"/>
      <c r="H56" s="6"/>
      <c r="I56" s="6"/>
      <c r="J56" s="6"/>
      <c r="K56" s="6"/>
    </row>
    <row r="57" spans="1:16" x14ac:dyDescent="0.15">
      <c r="A57" s="2">
        <v>1980</v>
      </c>
      <c r="B57" s="6">
        <v>62743.249183466585</v>
      </c>
      <c r="C57" s="6">
        <v>20919</v>
      </c>
      <c r="D57" s="6">
        <v>41824.249183466585</v>
      </c>
      <c r="E57" s="6">
        <v>23206</v>
      </c>
      <c r="F57" s="6">
        <v>85949.249183466585</v>
      </c>
      <c r="G57" s="6"/>
      <c r="H57" s="6"/>
      <c r="I57" s="6"/>
      <c r="J57" s="6"/>
      <c r="K57" s="6"/>
    </row>
    <row r="58" spans="1:16" x14ac:dyDescent="0.15">
      <c r="A58" s="2">
        <v>1981</v>
      </c>
      <c r="B58" s="6">
        <v>138878.84810121177</v>
      </c>
      <c r="C58" s="6">
        <v>27017</v>
      </c>
      <c r="D58" s="6">
        <v>111861.84810121177</v>
      </c>
      <c r="E58" s="6">
        <v>27538</v>
      </c>
      <c r="F58" s="6">
        <v>166416.84810121177</v>
      </c>
      <c r="G58" s="6"/>
      <c r="H58" s="6"/>
      <c r="I58" s="6"/>
      <c r="J58" s="6"/>
      <c r="K58" s="6"/>
    </row>
    <row r="59" spans="1:16" x14ac:dyDescent="0.15">
      <c r="A59" s="2">
        <v>1982</v>
      </c>
      <c r="B59" s="6">
        <v>68760.692567717037</v>
      </c>
      <c r="C59" s="6">
        <v>20540</v>
      </c>
      <c r="D59" s="6">
        <v>48220.692567717037</v>
      </c>
      <c r="E59" s="6">
        <v>42482</v>
      </c>
      <c r="F59" s="6">
        <v>111242.69256771704</v>
      </c>
      <c r="G59" s="6"/>
      <c r="H59" s="6"/>
      <c r="I59" s="6"/>
      <c r="J59" s="6"/>
      <c r="K59" s="6"/>
    </row>
    <row r="60" spans="1:16" x14ac:dyDescent="0.15">
      <c r="A60" s="2">
        <v>1983</v>
      </c>
      <c r="B60" s="6">
        <v>71683.213302574179</v>
      </c>
      <c r="C60" s="6">
        <v>21120</v>
      </c>
      <c r="D60" s="6">
        <v>50563.213302574179</v>
      </c>
      <c r="E60" s="6">
        <v>5774</v>
      </c>
      <c r="F60" s="6">
        <v>77457.213302574179</v>
      </c>
      <c r="G60" s="6"/>
      <c r="H60" s="6"/>
      <c r="I60" s="6"/>
      <c r="J60" s="6"/>
      <c r="K60" s="6"/>
    </row>
    <row r="61" spans="1:16" x14ac:dyDescent="0.15">
      <c r="A61" s="2">
        <v>1984</v>
      </c>
      <c r="B61" s="6">
        <v>76211.156641589871</v>
      </c>
      <c r="C61" s="6">
        <v>5327</v>
      </c>
      <c r="D61" s="6">
        <v>70884.156641589871</v>
      </c>
      <c r="E61" s="6">
        <v>7750</v>
      </c>
      <c r="F61" s="6">
        <v>83961.156641589871</v>
      </c>
      <c r="G61" s="6"/>
      <c r="H61" s="6"/>
      <c r="I61" s="6"/>
      <c r="J61" s="6"/>
      <c r="K61" s="6"/>
    </row>
    <row r="62" spans="1:16" x14ac:dyDescent="0.15">
      <c r="A62" s="2">
        <v>1985</v>
      </c>
      <c r="B62" s="6">
        <v>184746.64587958838</v>
      </c>
      <c r="C62" s="6">
        <v>26804</v>
      </c>
      <c r="D62" s="6">
        <v>157942.64587958838</v>
      </c>
      <c r="E62" s="6">
        <v>29747.243701838022</v>
      </c>
      <c r="F62" s="6">
        <v>214493.8895814264</v>
      </c>
      <c r="G62" s="6"/>
      <c r="H62" s="6"/>
      <c r="I62" s="6"/>
      <c r="J62" s="6"/>
      <c r="K62" s="6"/>
    </row>
    <row r="63" spans="1:16" x14ac:dyDescent="0.15">
      <c r="A63" s="2">
        <v>1986</v>
      </c>
      <c r="B63" s="6">
        <v>69036.42232974885</v>
      </c>
      <c r="C63" s="6">
        <v>17846</v>
      </c>
      <c r="D63" s="6">
        <v>51190.42232974885</v>
      </c>
      <c r="E63" s="6">
        <v>6419.8640807690581</v>
      </c>
      <c r="F63" s="6">
        <v>75456.286410517903</v>
      </c>
      <c r="G63" s="6"/>
      <c r="H63" s="6"/>
      <c r="I63" s="6"/>
      <c r="J63" s="6"/>
      <c r="K63" s="6"/>
    </row>
    <row r="64" spans="1:16" x14ac:dyDescent="0.15">
      <c r="A64" s="2">
        <v>1987</v>
      </c>
      <c r="B64" s="6">
        <v>39264.424482838454</v>
      </c>
      <c r="C64" s="6">
        <v>11283</v>
      </c>
      <c r="D64" s="6">
        <v>27981.424482838454</v>
      </c>
      <c r="E64" s="6">
        <v>4077.3264328705541</v>
      </c>
      <c r="F64" s="6">
        <v>43341.75091570901</v>
      </c>
      <c r="G64" s="6"/>
      <c r="H64" s="6"/>
      <c r="I64" s="6"/>
      <c r="J64" s="6"/>
      <c r="K64" s="6"/>
    </row>
    <row r="65" spans="1:11" x14ac:dyDescent="0.15">
      <c r="A65" s="2">
        <v>1988</v>
      </c>
      <c r="B65" s="6">
        <v>41914.99069560066</v>
      </c>
      <c r="C65" s="6">
        <v>16538</v>
      </c>
      <c r="D65" s="6">
        <v>25376.99069560066</v>
      </c>
      <c r="E65" s="6">
        <v>3180.9856636602126</v>
      </c>
      <c r="F65" s="6">
        <v>45095.976359260872</v>
      </c>
      <c r="G65" s="6"/>
      <c r="H65" s="6"/>
      <c r="I65" s="6"/>
      <c r="J65" s="6"/>
      <c r="K65" s="6"/>
    </row>
    <row r="66" spans="1:11" x14ac:dyDescent="0.15">
      <c r="A66" s="2">
        <v>1989</v>
      </c>
      <c r="B66" s="6">
        <v>75057.507135539621</v>
      </c>
      <c r="C66" s="6">
        <v>21639</v>
      </c>
      <c r="D66" s="6">
        <v>53418.507135539621</v>
      </c>
      <c r="E66" s="6">
        <v>15492</v>
      </c>
      <c r="F66" s="6">
        <v>90549.507135539621</v>
      </c>
      <c r="G66" s="6"/>
      <c r="H66" s="6"/>
      <c r="I66" s="6"/>
      <c r="J66" s="6"/>
      <c r="K66" s="6"/>
    </row>
    <row r="67" spans="1:11" x14ac:dyDescent="0.15">
      <c r="A67" s="2">
        <v>1990</v>
      </c>
      <c r="B67" s="6">
        <v>57528.53036057319</v>
      </c>
      <c r="C67" s="6">
        <v>19964</v>
      </c>
      <c r="D67" s="6">
        <v>37564.53036057319</v>
      </c>
      <c r="E67" s="6">
        <v>9856</v>
      </c>
      <c r="F67" s="6">
        <v>67384.53036057319</v>
      </c>
      <c r="G67" s="6"/>
      <c r="H67" s="6"/>
      <c r="I67" s="6"/>
      <c r="J67" s="6"/>
      <c r="K67" s="6"/>
    </row>
    <row r="68" spans="1:11" x14ac:dyDescent="0.15">
      <c r="A68" s="2">
        <v>1991</v>
      </c>
      <c r="B68" s="6">
        <v>120152.97972346091</v>
      </c>
      <c r="C68" s="6">
        <v>25138</v>
      </c>
      <c r="D68" s="6">
        <v>95014.979723460914</v>
      </c>
      <c r="E68" s="6">
        <v>31283.875922212865</v>
      </c>
      <c r="F68" s="6">
        <v>151436.85564567379</v>
      </c>
      <c r="G68" s="6"/>
      <c r="H68" s="6"/>
      <c r="I68" s="6"/>
      <c r="J68" s="6"/>
      <c r="K68" s="6"/>
    </row>
    <row r="69" spans="1:11" x14ac:dyDescent="0.15">
      <c r="A69" s="2">
        <v>1992</v>
      </c>
      <c r="B69" s="6">
        <v>154541.47425187399</v>
      </c>
      <c r="C69" s="6">
        <v>29242</v>
      </c>
      <c r="D69" s="6">
        <v>125299.47425187399</v>
      </c>
      <c r="E69" s="6">
        <v>77394.015112774185</v>
      </c>
      <c r="F69" s="6">
        <v>231935.48936464818</v>
      </c>
      <c r="G69" s="6"/>
      <c r="H69" s="6"/>
      <c r="I69" s="6"/>
      <c r="J69" s="6"/>
      <c r="K69" s="6"/>
    </row>
    <row r="70" spans="1:11" x14ac:dyDescent="0.15">
      <c r="A70" s="2">
        <v>1993</v>
      </c>
      <c r="B70" s="6">
        <v>176100.43952172092</v>
      </c>
      <c r="C70" s="6">
        <v>52698</v>
      </c>
      <c r="D70" s="6">
        <v>123402.43952172092</v>
      </c>
      <c r="E70" s="6">
        <v>104630</v>
      </c>
      <c r="F70" s="6">
        <v>280730.43952172092</v>
      </c>
      <c r="G70" s="6"/>
      <c r="H70" s="6"/>
      <c r="I70" s="6"/>
      <c r="J70" s="6"/>
      <c r="K70" s="6"/>
    </row>
    <row r="71" spans="1:11" x14ac:dyDescent="0.15">
      <c r="A71" s="2">
        <v>1994</v>
      </c>
      <c r="B71" s="6">
        <v>127526.80690298969</v>
      </c>
      <c r="C71" s="6">
        <v>53380</v>
      </c>
      <c r="D71" s="6">
        <v>74146.806902989687</v>
      </c>
      <c r="E71" s="6">
        <v>80509</v>
      </c>
      <c r="F71" s="6">
        <v>208035.80690298969</v>
      </c>
      <c r="G71" s="6"/>
      <c r="H71" s="6"/>
      <c r="I71" s="6"/>
      <c r="J71" s="6"/>
      <c r="K71" s="6"/>
    </row>
    <row r="72" spans="1:11" x14ac:dyDescent="0.15">
      <c r="A72" s="2">
        <v>1995</v>
      </c>
      <c r="B72" s="6">
        <v>142307.98853211009</v>
      </c>
      <c r="C72" s="6">
        <v>66777</v>
      </c>
      <c r="D72" s="6">
        <v>75530.988532110088</v>
      </c>
      <c r="E72" s="6">
        <v>76420</v>
      </c>
      <c r="F72" s="6">
        <v>218727.98853211009</v>
      </c>
      <c r="G72" s="6">
        <v>2216.2219042239058</v>
      </c>
      <c r="H72" s="6">
        <v>1112</v>
      </c>
      <c r="I72" s="6">
        <v>1104.2219042239058</v>
      </c>
      <c r="J72" s="6">
        <v>586</v>
      </c>
      <c r="K72" s="6">
        <v>2802.2219042239058</v>
      </c>
    </row>
    <row r="73" spans="1:11" x14ac:dyDescent="0.15">
      <c r="A73" s="2">
        <v>1996</v>
      </c>
      <c r="B73" s="6">
        <v>184399.58575730474</v>
      </c>
      <c r="C73" s="6">
        <v>90148</v>
      </c>
      <c r="D73" s="6">
        <v>94251.58575730474</v>
      </c>
      <c r="E73" s="6">
        <v>188385</v>
      </c>
      <c r="F73" s="6">
        <v>372784.58575730474</v>
      </c>
      <c r="G73" s="6">
        <v>19157.958784631261</v>
      </c>
      <c r="H73" s="6">
        <v>8919</v>
      </c>
      <c r="I73" s="6">
        <v>10238.958784631261</v>
      </c>
      <c r="J73" s="6">
        <v>19442</v>
      </c>
      <c r="K73" s="6">
        <v>38599.958784631264</v>
      </c>
    </row>
    <row r="74" spans="1:11" x14ac:dyDescent="0.15">
      <c r="A74" s="2">
        <v>1997</v>
      </c>
      <c r="B74" s="6">
        <v>125657.36042016106</v>
      </c>
      <c r="C74" s="6">
        <v>68197</v>
      </c>
      <c r="D74" s="6">
        <v>57460.360420161058</v>
      </c>
      <c r="E74" s="6">
        <v>101258</v>
      </c>
      <c r="F74" s="6">
        <v>226915.36042016104</v>
      </c>
      <c r="G74" s="6">
        <v>28738.220234390574</v>
      </c>
      <c r="H74" s="6">
        <v>20819</v>
      </c>
      <c r="I74" s="6">
        <v>7919.2202343905738</v>
      </c>
      <c r="J74" s="6">
        <v>37520</v>
      </c>
      <c r="K74" s="6">
        <v>66258.220234390581</v>
      </c>
    </row>
    <row r="75" spans="1:11" x14ac:dyDescent="0.15">
      <c r="A75" s="2">
        <v>1998</v>
      </c>
      <c r="B75" s="6">
        <v>90459.361303751284</v>
      </c>
      <c r="C75" s="6">
        <v>50486</v>
      </c>
      <c r="D75" s="6">
        <v>39973.361303751284</v>
      </c>
      <c r="E75" s="6">
        <v>30989</v>
      </c>
      <c r="F75" s="6">
        <v>121448.36130375128</v>
      </c>
      <c r="G75" s="6">
        <v>31441.764430711421</v>
      </c>
      <c r="H75" s="6">
        <v>22911</v>
      </c>
      <c r="I75" s="6">
        <v>8530.7644307114206</v>
      </c>
      <c r="J75" s="6">
        <v>15941</v>
      </c>
      <c r="K75" s="6">
        <v>47382.764430711424</v>
      </c>
    </row>
    <row r="76" spans="1:11" x14ac:dyDescent="0.15">
      <c r="A76" s="2">
        <v>1999</v>
      </c>
      <c r="B76" s="6">
        <v>65879.446602637152</v>
      </c>
      <c r="C76" s="6">
        <v>47202</v>
      </c>
      <c r="D76" s="6">
        <v>18677.446602637152</v>
      </c>
      <c r="E76" s="6">
        <v>58764.911761373442</v>
      </c>
      <c r="F76" s="6">
        <v>124644.35836401059</v>
      </c>
      <c r="G76" s="6">
        <v>16164.857191180035</v>
      </c>
      <c r="H76" s="6">
        <v>13877</v>
      </c>
      <c r="I76" s="6">
        <v>2287.8571911800354</v>
      </c>
      <c r="J76" s="6">
        <v>15223.69742499516</v>
      </c>
      <c r="K76" s="6">
        <v>31388.554616175195</v>
      </c>
    </row>
    <row r="77" spans="1:11" x14ac:dyDescent="0.15">
      <c r="A77" s="2">
        <v>2000</v>
      </c>
      <c r="B77" s="6">
        <v>53144.846251831186</v>
      </c>
      <c r="C77" s="6">
        <v>31535</v>
      </c>
      <c r="D77" s="6">
        <v>21609.846251831186</v>
      </c>
      <c r="E77" s="6">
        <v>25359</v>
      </c>
      <c r="F77" s="6">
        <v>78503.846251831186</v>
      </c>
      <c r="G77" s="6">
        <v>20778.972529221304</v>
      </c>
      <c r="H77" s="6">
        <v>14971.193771626298</v>
      </c>
      <c r="I77" s="6">
        <v>5807.778757595006</v>
      </c>
      <c r="J77" s="6">
        <v>13255</v>
      </c>
      <c r="K77" s="6">
        <v>34033.972529221304</v>
      </c>
    </row>
    <row r="78" spans="1:11" x14ac:dyDescent="0.15">
      <c r="A78" s="2">
        <v>2001</v>
      </c>
      <c r="B78" s="6">
        <v>103755.27974860671</v>
      </c>
      <c r="C78" s="6">
        <v>29341</v>
      </c>
      <c r="D78" s="6">
        <v>74414.279748606714</v>
      </c>
      <c r="E78" s="6">
        <v>23500</v>
      </c>
      <c r="F78" s="6">
        <v>127255.27974860671</v>
      </c>
      <c r="G78" s="6">
        <v>27783.15703633062</v>
      </c>
      <c r="H78" s="6">
        <v>8985.2563876651984</v>
      </c>
      <c r="I78" s="6">
        <v>18797.900648665422</v>
      </c>
      <c r="J78" s="6">
        <v>12968</v>
      </c>
      <c r="K78" s="6">
        <v>40751.157036330624</v>
      </c>
    </row>
    <row r="79" spans="1:11" x14ac:dyDescent="0.15">
      <c r="A79" s="2">
        <v>2002</v>
      </c>
      <c r="B79" s="6">
        <v>71253.350143533651</v>
      </c>
      <c r="C79" s="6">
        <v>22607</v>
      </c>
      <c r="D79" s="6">
        <v>48646.350143533651</v>
      </c>
      <c r="E79" s="6">
        <v>8076</v>
      </c>
      <c r="F79" s="6">
        <v>79329.350143533651</v>
      </c>
      <c r="G79" s="6">
        <v>10077.689422414735</v>
      </c>
      <c r="H79" s="6">
        <v>5925</v>
      </c>
      <c r="I79" s="6">
        <v>4152.6894224147345</v>
      </c>
      <c r="J79" s="6">
        <v>4058</v>
      </c>
      <c r="K79" s="6">
        <v>14135.689422414735</v>
      </c>
    </row>
    <row r="80" spans="1:11" x14ac:dyDescent="0.15">
      <c r="A80" s="2">
        <v>2003</v>
      </c>
      <c r="B80" s="6">
        <v>194425.06519217341</v>
      </c>
      <c r="C80" s="6">
        <v>69571</v>
      </c>
      <c r="D80" s="6">
        <v>124854.06519217341</v>
      </c>
      <c r="E80" s="6">
        <v>46552</v>
      </c>
      <c r="F80" s="6">
        <v>240977.06519217341</v>
      </c>
      <c r="G80" s="6">
        <v>30813.746159983042</v>
      </c>
      <c r="H80" s="6">
        <v>17465</v>
      </c>
      <c r="I80" s="6">
        <v>13348.746159983042</v>
      </c>
      <c r="J80" s="6">
        <v>8760</v>
      </c>
      <c r="K80" s="6">
        <v>39573.746159983042</v>
      </c>
    </row>
    <row r="81" spans="1:11" x14ac:dyDescent="0.15">
      <c r="A81" s="2">
        <v>2004</v>
      </c>
      <c r="B81" s="6">
        <v>189394.94772218389</v>
      </c>
      <c r="C81" s="6">
        <v>88450.880000000005</v>
      </c>
      <c r="D81" s="6">
        <v>100944.06772218389</v>
      </c>
      <c r="E81" s="6">
        <v>122592</v>
      </c>
      <c r="F81" s="6">
        <v>311986.94772218389</v>
      </c>
      <c r="G81" s="6">
        <v>4908.6285767994705</v>
      </c>
      <c r="H81" s="6">
        <v>3644.9417484837131</v>
      </c>
      <c r="I81" s="6">
        <v>1263.6868283157573</v>
      </c>
      <c r="J81" s="6">
        <v>4257.2979332791492</v>
      </c>
      <c r="K81" s="6">
        <v>9165.9265100786197</v>
      </c>
    </row>
    <row r="82" spans="1:11" x14ac:dyDescent="0.15">
      <c r="A82" s="2">
        <v>2005</v>
      </c>
      <c r="B82" s="6">
        <v>167570.48328441518</v>
      </c>
      <c r="C82" s="6">
        <v>88088.714999999997</v>
      </c>
      <c r="D82" s="6">
        <v>79481.768284415186</v>
      </c>
      <c r="E82" s="6">
        <v>92362</v>
      </c>
      <c r="F82" s="6">
        <v>259932.48328441518</v>
      </c>
      <c r="G82" s="6">
        <v>3325.1228001602572</v>
      </c>
      <c r="H82" s="6">
        <v>1676.9962057003563</v>
      </c>
      <c r="I82" s="6">
        <v>1648.1265944599008</v>
      </c>
      <c r="J82" s="6">
        <v>131</v>
      </c>
      <c r="K82" s="6">
        <v>3456.1228001602572</v>
      </c>
    </row>
    <row r="83" spans="1:11" x14ac:dyDescent="0.15">
      <c r="A83" s="2">
        <v>2006</v>
      </c>
      <c r="B83" s="6">
        <v>193768.28043044734</v>
      </c>
      <c r="C83" s="6">
        <v>102733.15</v>
      </c>
      <c r="D83" s="6">
        <v>91035.130430447345</v>
      </c>
      <c r="E83" s="6">
        <v>74817</v>
      </c>
      <c r="F83" s="6">
        <v>268585.28043044731</v>
      </c>
      <c r="G83" s="6">
        <v>27806.293275829161</v>
      </c>
      <c r="H83" s="6">
        <v>17829.019670200236</v>
      </c>
      <c r="I83" s="6">
        <v>9977.273605628925</v>
      </c>
      <c r="J83" s="6">
        <v>10121.966096997316</v>
      </c>
      <c r="K83" s="6">
        <v>37928.259372826476</v>
      </c>
    </row>
    <row r="84" spans="1:11" x14ac:dyDescent="0.15">
      <c r="A84" s="2">
        <v>2007</v>
      </c>
      <c r="B84" s="6">
        <v>110131.75988184295</v>
      </c>
      <c r="C84" s="6">
        <v>61472</v>
      </c>
      <c r="D84" s="6">
        <v>48659.759881842954</v>
      </c>
      <c r="E84" s="6">
        <v>86654</v>
      </c>
      <c r="F84" s="6">
        <v>196785.75988184294</v>
      </c>
      <c r="G84" s="6">
        <v>18176.431988633889</v>
      </c>
      <c r="H84" s="6">
        <v>11256</v>
      </c>
      <c r="I84" s="6">
        <v>6920.431988633889</v>
      </c>
      <c r="J84" s="6">
        <v>18050.270394389274</v>
      </c>
      <c r="K84" s="6">
        <v>36226.702383023163</v>
      </c>
    </row>
    <row r="85" spans="1:11" x14ac:dyDescent="0.15">
      <c r="A85" s="2">
        <v>2008</v>
      </c>
      <c r="B85" s="6">
        <v>74266.9223439302</v>
      </c>
      <c r="C85" s="6">
        <v>37097</v>
      </c>
      <c r="D85" s="6">
        <v>37169.9223439302</v>
      </c>
      <c r="E85" s="6">
        <v>45942</v>
      </c>
      <c r="F85" s="6">
        <v>120208.9223439302</v>
      </c>
      <c r="G85" s="6">
        <v>24179.994615094576</v>
      </c>
      <c r="H85" s="6">
        <v>13604.290024167562</v>
      </c>
      <c r="I85" s="6">
        <v>10575.704590927015</v>
      </c>
      <c r="J85" s="6">
        <v>17765.349219930431</v>
      </c>
      <c r="K85" s="6">
        <v>41945.343835025007</v>
      </c>
    </row>
    <row r="86" spans="1:11" x14ac:dyDescent="0.15">
      <c r="A86" s="2">
        <v>2009</v>
      </c>
      <c r="B86" s="6">
        <v>111780.21954413022</v>
      </c>
      <c r="C86" s="6">
        <v>51081.560714285712</v>
      </c>
      <c r="D86" s="6">
        <v>60698.658829844506</v>
      </c>
      <c r="E86" s="6">
        <v>73495.146263835006</v>
      </c>
      <c r="F86" s="6">
        <v>185275.36580796522</v>
      </c>
      <c r="G86" s="6">
        <v>27270.744637976281</v>
      </c>
      <c r="H86" s="6">
        <v>14044.491673197492</v>
      </c>
      <c r="I86" s="6">
        <v>13226.252964778789</v>
      </c>
      <c r="J86" s="6">
        <v>18527.495872037067</v>
      </c>
      <c r="K86" s="6">
        <v>45798.240510013347</v>
      </c>
    </row>
    <row r="87" spans="1:11" x14ac:dyDescent="0.15">
      <c r="A87" s="2">
        <v>2010</v>
      </c>
      <c r="B87" s="6">
        <v>116354.46963447607</v>
      </c>
      <c r="C87" s="6">
        <v>55471</v>
      </c>
      <c r="D87" s="6">
        <v>60883.469634476074</v>
      </c>
      <c r="E87" s="6">
        <v>40646.883476284558</v>
      </c>
      <c r="F87" s="6">
        <v>157001.35311076062</v>
      </c>
      <c r="G87" s="6">
        <v>33682.028541779167</v>
      </c>
      <c r="H87" s="6">
        <v>20331.761648742267</v>
      </c>
      <c r="I87" s="6">
        <v>13350.2668930369</v>
      </c>
      <c r="J87" s="6">
        <v>12064.293687162561</v>
      </c>
      <c r="K87" s="6">
        <v>45746.322228941732</v>
      </c>
    </row>
    <row r="88" spans="1:11" x14ac:dyDescent="0.15">
      <c r="A88" s="2">
        <v>2011</v>
      </c>
      <c r="B88" s="6">
        <v>139541.43575569283</v>
      </c>
      <c r="C88" s="6">
        <v>61947</v>
      </c>
      <c r="D88" s="6">
        <v>77594.43575569283</v>
      </c>
      <c r="E88" s="6">
        <v>73857.07766637794</v>
      </c>
      <c r="F88" s="6">
        <v>213398.51342207077</v>
      </c>
      <c r="G88" s="6">
        <v>28564.824070803039</v>
      </c>
      <c r="H88" s="6">
        <v>14611.765528528738</v>
      </c>
      <c r="I88" s="6">
        <v>13953.058542274301</v>
      </c>
      <c r="J88" s="6">
        <v>17356.349604502764</v>
      </c>
      <c r="K88" s="6">
        <v>45921.173675305807</v>
      </c>
    </row>
    <row r="89" spans="1:11" x14ac:dyDescent="0.15">
      <c r="A89" s="2">
        <v>2012</v>
      </c>
      <c r="B89" s="6">
        <v>95839.915635331839</v>
      </c>
      <c r="C89" s="6">
        <v>34922</v>
      </c>
      <c r="D89" s="6">
        <v>60917.915635331839</v>
      </c>
      <c r="E89" s="6">
        <v>28699.855107906755</v>
      </c>
      <c r="F89" s="6">
        <v>124539.77074323859</v>
      </c>
      <c r="G89" s="6">
        <v>25132.032113036224</v>
      </c>
      <c r="H89" s="6">
        <v>11488.695202165056</v>
      </c>
      <c r="I89" s="6">
        <v>13643.336910871169</v>
      </c>
      <c r="J89" s="6">
        <v>8171.5191295426775</v>
      </c>
      <c r="K89" s="6">
        <v>33303.551242578906</v>
      </c>
    </row>
    <row r="90" spans="1:11" x14ac:dyDescent="0.15">
      <c r="A90" s="2">
        <v>2013</v>
      </c>
      <c r="B90" s="6">
        <v>84379.72144348947</v>
      </c>
      <c r="C90" s="6">
        <v>36371</v>
      </c>
      <c r="D90" s="6">
        <v>48008.72144348947</v>
      </c>
      <c r="E90" s="6">
        <v>29135.505141298188</v>
      </c>
      <c r="F90" s="6">
        <v>113515.22658478766</v>
      </c>
      <c r="G90" s="6">
        <v>13971.615763098083</v>
      </c>
      <c r="H90" s="6">
        <v>8882.0984066307374</v>
      </c>
      <c r="I90" s="6">
        <v>5089.517356467346</v>
      </c>
      <c r="J90" s="6">
        <v>5833.4348601263164</v>
      </c>
      <c r="K90" s="6">
        <v>19805.050623224401</v>
      </c>
    </row>
    <row r="91" spans="1:11" x14ac:dyDescent="0.15">
      <c r="A91" s="2">
        <v>2014</v>
      </c>
      <c r="B91" s="6">
        <v>122759.30231553684</v>
      </c>
      <c r="C91" s="6">
        <v>44056</v>
      </c>
      <c r="D91" s="6">
        <v>78703.302315536843</v>
      </c>
      <c r="E91" s="6">
        <v>23880.582355838189</v>
      </c>
      <c r="F91" s="6">
        <v>146639.88467137504</v>
      </c>
      <c r="G91" s="6">
        <v>31258.799385860213</v>
      </c>
      <c r="H91" s="6">
        <v>11991.830450926613</v>
      </c>
      <c r="I91" s="6">
        <v>19266.9689349336</v>
      </c>
      <c r="J91" s="6">
        <v>4984.3884255313505</v>
      </c>
      <c r="K91" s="6">
        <v>36243.187811391566</v>
      </c>
    </row>
    <row r="92" spans="1:11" x14ac:dyDescent="0.15">
      <c r="A92" s="2">
        <v>2015</v>
      </c>
      <c r="B92" s="6">
        <v>142333.81779483278</v>
      </c>
      <c r="C92" s="6">
        <v>61911</v>
      </c>
      <c r="D92" s="6">
        <v>80422.817794832779</v>
      </c>
      <c r="E92" s="6">
        <v>31958.420251306787</v>
      </c>
      <c r="F92" s="6">
        <v>174292.23804613957</v>
      </c>
      <c r="G92" s="6">
        <v>39728.941885215674</v>
      </c>
      <c r="H92" s="6">
        <v>18896.953943666194</v>
      </c>
      <c r="I92" s="6">
        <v>20831.98794154948</v>
      </c>
      <c r="J92" s="6">
        <v>9199.8143607665061</v>
      </c>
      <c r="K92" s="6">
        <v>48928.756245982178</v>
      </c>
    </row>
    <row r="93" spans="1:11" x14ac:dyDescent="0.15">
      <c r="A93" s="2">
        <v>2016</v>
      </c>
      <c r="B93" s="6">
        <v>164450.83444800109</v>
      </c>
      <c r="C93" s="6">
        <v>88649</v>
      </c>
      <c r="D93" s="6">
        <v>75801.834448001086</v>
      </c>
      <c r="E93" s="6">
        <v>83441.297577177495</v>
      </c>
      <c r="F93" s="6">
        <v>247892.13202517858</v>
      </c>
      <c r="G93" s="6">
        <v>23709.299317173904</v>
      </c>
      <c r="H93" s="6">
        <v>15011.15267460519</v>
      </c>
      <c r="I93" s="6">
        <v>8698.146642568714</v>
      </c>
      <c r="J93" s="6">
        <v>13198.695987894514</v>
      </c>
      <c r="K93" s="6">
        <v>36907.99530506842</v>
      </c>
    </row>
    <row r="94" spans="1:11" x14ac:dyDescent="0.15">
      <c r="A94" s="2">
        <v>2017</v>
      </c>
      <c r="B94" s="6">
        <v>75158.71253738855</v>
      </c>
      <c r="C94" s="6">
        <v>43657</v>
      </c>
      <c r="D94" s="6">
        <v>31501.71253738855</v>
      </c>
      <c r="E94" s="6">
        <v>23609.377325208916</v>
      </c>
      <c r="F94" s="6">
        <v>98768.089862597466</v>
      </c>
      <c r="G94" s="6">
        <v>7411.9640843358011</v>
      </c>
      <c r="H94" s="6">
        <v>6829.0782580456862</v>
      </c>
      <c r="I94" s="6">
        <v>582.88582629011489</v>
      </c>
      <c r="J94" s="6">
        <v>1789.6947259622675</v>
      </c>
      <c r="K94" s="6">
        <v>9201.6588102980677</v>
      </c>
    </row>
    <row r="95" spans="1:11" x14ac:dyDescent="0.15">
      <c r="A95" s="2">
        <v>2018</v>
      </c>
      <c r="B95" s="6">
        <v>55541.346047863597</v>
      </c>
      <c r="C95" s="6">
        <v>24256</v>
      </c>
      <c r="D95" s="6">
        <v>31285.346047863597</v>
      </c>
      <c r="E95" s="6">
        <v>8949.7555867481024</v>
      </c>
      <c r="F95" s="6">
        <v>64491.101634611696</v>
      </c>
      <c r="G95" s="6">
        <v>1871.423860510231</v>
      </c>
      <c r="H95" s="6">
        <v>698.28047970058321</v>
      </c>
      <c r="I95" s="6">
        <v>1173.1433808096476</v>
      </c>
      <c r="J95" s="6">
        <v>308.59001084042825</v>
      </c>
      <c r="K95" s="6">
        <v>2180.0138713506594</v>
      </c>
    </row>
    <row r="96" spans="1:11" x14ac:dyDescent="0.15">
      <c r="A96" s="2">
        <v>2019</v>
      </c>
      <c r="B96" s="6">
        <v>76385.514855079891</v>
      </c>
      <c r="C96" s="6">
        <v>16425</v>
      </c>
      <c r="D96" s="6">
        <v>59960.514855079891</v>
      </c>
      <c r="E96" s="6">
        <v>12994.51021969362</v>
      </c>
      <c r="F96" s="6">
        <v>89380.025074773512</v>
      </c>
      <c r="G96" s="6">
        <v>0</v>
      </c>
      <c r="H96" s="6">
        <v>0</v>
      </c>
      <c r="I96" s="6">
        <v>0</v>
      </c>
      <c r="J96" s="6">
        <v>58.309469710967782</v>
      </c>
      <c r="K96" s="6">
        <v>58.309469710967782</v>
      </c>
    </row>
    <row r="97" spans="1:11" x14ac:dyDescent="0.15">
      <c r="A97" s="2">
        <v>2020</v>
      </c>
      <c r="B97" s="6">
        <v>31652.621822292273</v>
      </c>
      <c r="C97" s="6">
        <v>13369</v>
      </c>
      <c r="D97" s="6">
        <v>18283.621822292273</v>
      </c>
      <c r="E97" s="6">
        <v>5931.0349743403176</v>
      </c>
      <c r="F97" s="6">
        <v>37583.656796632589</v>
      </c>
      <c r="G97" s="6"/>
      <c r="H97" s="6"/>
      <c r="I97" s="6"/>
      <c r="J97" s="6"/>
      <c r="K97" s="6"/>
    </row>
    <row r="98" spans="1:11" x14ac:dyDescent="0.15">
      <c r="A98" s="2">
        <v>2021</v>
      </c>
      <c r="B98" s="6">
        <v>78398.483386873995</v>
      </c>
      <c r="C98" s="6">
        <v>5105</v>
      </c>
      <c r="D98" s="6">
        <v>73293.483386873995</v>
      </c>
      <c r="E98" s="6">
        <v>5440.9829901924641</v>
      </c>
      <c r="F98" s="6">
        <v>83839.466377066463</v>
      </c>
      <c r="G98" s="6"/>
      <c r="H98" s="6"/>
      <c r="I98" s="6"/>
      <c r="J98" s="6"/>
      <c r="K98" s="6"/>
    </row>
    <row r="99" spans="1:11" x14ac:dyDescent="0.15">
      <c r="A99" s="4" t="s">
        <v>27</v>
      </c>
      <c r="B99" s="9"/>
      <c r="C99" s="9"/>
      <c r="D99" s="9"/>
      <c r="E99" s="9"/>
      <c r="F99" s="9"/>
      <c r="G99" s="9"/>
      <c r="H99" s="9"/>
      <c r="I99" s="9"/>
      <c r="J99" s="9"/>
      <c r="K99" s="9"/>
    </row>
    <row r="100" spans="1:11" x14ac:dyDescent="0.15">
      <c r="A100" s="2" t="s">
        <v>56</v>
      </c>
      <c r="B100" s="6">
        <f>AVERAGE(B56:B97)</f>
        <v>106835.53531532917</v>
      </c>
      <c r="C100" s="6">
        <f t="shared" ref="C100:F100" si="2">AVERAGE(C56:C97)</f>
        <v>42114.531088435375</v>
      </c>
      <c r="D100" s="6">
        <f t="shared" si="2"/>
        <v>64721.004226893783</v>
      </c>
      <c r="E100" s="6">
        <f t="shared" si="2"/>
        <v>45140.706395750341</v>
      </c>
      <c r="F100" s="6">
        <f t="shared" si="2"/>
        <v>151976.24171107946</v>
      </c>
      <c r="G100" s="6"/>
      <c r="H100" s="6"/>
      <c r="I100" s="6"/>
      <c r="J100" s="6"/>
      <c r="K100" s="6"/>
    </row>
    <row r="101" spans="1:11" x14ac:dyDescent="0.15">
      <c r="A101" s="5" t="s">
        <v>28</v>
      </c>
      <c r="B101" s="11">
        <f>AVERAGE(B88:B97)</f>
        <v>98804.322265550916</v>
      </c>
      <c r="C101" s="11">
        <f t="shared" ref="C101:F101" si="3">AVERAGE(C88:C97)</f>
        <v>42556.3</v>
      </c>
      <c r="D101" s="11">
        <f t="shared" si="3"/>
        <v>56248.022265550913</v>
      </c>
      <c r="E101" s="11">
        <f t="shared" si="3"/>
        <v>32245.741620589622</v>
      </c>
      <c r="F101" s="11">
        <f t="shared" si="3"/>
        <v>131050.06388614055</v>
      </c>
      <c r="G101" s="11"/>
      <c r="H101" s="11"/>
      <c r="I101" s="11"/>
      <c r="J101" s="11"/>
      <c r="K101" s="11"/>
    </row>
  </sheetData>
  <mergeCells count="5">
    <mergeCell ref="B3:F3"/>
    <mergeCell ref="G3:K3"/>
    <mergeCell ref="L3:P3"/>
    <mergeCell ref="B53:F53"/>
    <mergeCell ref="G53:K53"/>
  </mergeCells>
  <pageMargins left="0.7" right="0.7" top="0.75" bottom="0.75" header="0.3" footer="0.3"/>
  <pageSetup orientation="portrait" horizontalDpi="300" verticalDpi="300" r:id="rId1"/>
  <ignoredErrors>
    <ignoredError sqref="B50:P51 B100:F10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4"/>
  <sheetViews>
    <sheetView workbookViewId="0">
      <selection activeCell="K5" sqref="K5:K32"/>
    </sheetView>
  </sheetViews>
  <sheetFormatPr baseColWidth="10" defaultColWidth="9.1640625" defaultRowHeight="13" x14ac:dyDescent="0.15"/>
  <cols>
    <col min="1" max="1" width="9.1640625" style="2"/>
    <col min="2" max="2" width="11.6640625" style="2" bestFit="1" customWidth="1"/>
    <col min="3" max="6" width="9.1640625" style="2"/>
    <col min="7" max="7" width="1.6640625" style="2" customWidth="1"/>
    <col min="8" max="8" width="14.6640625" style="2" bestFit="1" customWidth="1"/>
    <col min="9" max="12" width="9.1640625" style="2"/>
    <col min="13" max="13" width="1.6640625" style="2" customWidth="1"/>
    <col min="14" max="14" width="11.6640625" style="2" bestFit="1" customWidth="1"/>
    <col min="15" max="15" width="9.1640625" style="2"/>
    <col min="16" max="16" width="10.1640625" style="2" bestFit="1" customWidth="1"/>
    <col min="17" max="16384" width="9.1640625" style="2"/>
  </cols>
  <sheetData>
    <row r="1" spans="1:20" x14ac:dyDescent="0.15">
      <c r="A1" s="1" t="s">
        <v>89</v>
      </c>
    </row>
    <row r="2" spans="1:20" x14ac:dyDescent="0.15">
      <c r="B2" s="187" t="s">
        <v>47</v>
      </c>
      <c r="C2" s="187"/>
      <c r="D2" s="187"/>
      <c r="E2" s="187"/>
      <c r="F2" s="187"/>
      <c r="H2" s="187" t="s">
        <v>90</v>
      </c>
      <c r="I2" s="187"/>
      <c r="J2" s="187"/>
      <c r="K2" s="187"/>
      <c r="L2" s="187"/>
      <c r="N2" s="187" t="s">
        <v>39</v>
      </c>
      <c r="O2" s="187"/>
      <c r="P2" s="187"/>
      <c r="Q2" s="187"/>
      <c r="R2" s="187"/>
    </row>
    <row r="3" spans="1:20" x14ac:dyDescent="0.15">
      <c r="B3" s="2" t="s">
        <v>80</v>
      </c>
      <c r="C3" s="2" t="s">
        <v>4</v>
      </c>
      <c r="E3" s="2" t="s">
        <v>5</v>
      </c>
      <c r="F3" s="2" t="s">
        <v>6</v>
      </c>
      <c r="H3" s="2" t="s">
        <v>80</v>
      </c>
      <c r="I3" s="2" t="s">
        <v>4</v>
      </c>
      <c r="K3" s="2" t="s">
        <v>5</v>
      </c>
      <c r="L3" s="2" t="s">
        <v>6</v>
      </c>
      <c r="N3" s="2" t="s">
        <v>80</v>
      </c>
      <c r="O3" s="2" t="s">
        <v>4</v>
      </c>
      <c r="Q3" s="2" t="s">
        <v>5</v>
      </c>
      <c r="R3" s="2" t="s">
        <v>6</v>
      </c>
    </row>
    <row r="4" spans="1:20" x14ac:dyDescent="0.15">
      <c r="A4" s="5" t="s">
        <v>12</v>
      </c>
      <c r="B4" s="5" t="s">
        <v>16</v>
      </c>
      <c r="C4" s="5" t="s">
        <v>85</v>
      </c>
      <c r="D4" s="5" t="s">
        <v>15</v>
      </c>
      <c r="E4" s="5" t="s">
        <v>85</v>
      </c>
      <c r="F4" s="5" t="s">
        <v>86</v>
      </c>
      <c r="G4" s="5"/>
      <c r="H4" s="5" t="s">
        <v>16</v>
      </c>
      <c r="I4" s="5" t="s">
        <v>85</v>
      </c>
      <c r="J4" s="5" t="s">
        <v>15</v>
      </c>
      <c r="K4" s="5" t="s">
        <v>85</v>
      </c>
      <c r="L4" s="5" t="s">
        <v>86</v>
      </c>
      <c r="M4" s="5"/>
      <c r="N4" s="5" t="s">
        <v>16</v>
      </c>
      <c r="O4" s="5" t="s">
        <v>85</v>
      </c>
      <c r="P4" s="5" t="s">
        <v>15</v>
      </c>
      <c r="Q4" s="5" t="s">
        <v>85</v>
      </c>
      <c r="R4" s="5" t="s">
        <v>86</v>
      </c>
    </row>
    <row r="5" spans="1:20" x14ac:dyDescent="0.15">
      <c r="A5" s="2">
        <v>1994</v>
      </c>
      <c r="B5" s="6">
        <v>77238.7</v>
      </c>
      <c r="C5" s="6">
        <v>37727.699999999997</v>
      </c>
      <c r="D5" s="6">
        <v>39511</v>
      </c>
      <c r="E5" s="6">
        <v>65101</v>
      </c>
      <c r="F5" s="6">
        <v>142339.70000000001</v>
      </c>
      <c r="G5" s="6"/>
      <c r="H5" s="6">
        <v>8767.4209171671337</v>
      </c>
      <c r="I5" s="6">
        <v>2018.4133063958154</v>
      </c>
      <c r="J5" s="6">
        <v>6749.0076107713176</v>
      </c>
      <c r="K5" s="6">
        <v>18305</v>
      </c>
      <c r="L5" s="6">
        <v>27072.420917167132</v>
      </c>
      <c r="M5" s="6"/>
      <c r="N5" s="6">
        <v>68471.279082832858</v>
      </c>
      <c r="O5" s="6">
        <v>35709.286693604183</v>
      </c>
      <c r="P5" s="6">
        <v>32761.992389228682</v>
      </c>
      <c r="Q5" s="6">
        <v>46793</v>
      </c>
      <c r="R5" s="6">
        <v>115264.27908283286</v>
      </c>
      <c r="T5" s="6"/>
    </row>
    <row r="6" spans="1:20" x14ac:dyDescent="0.15">
      <c r="A6" s="2">
        <v>1995</v>
      </c>
      <c r="B6" s="6">
        <v>82289.5</v>
      </c>
      <c r="C6" s="6">
        <v>50712.5</v>
      </c>
      <c r="D6" s="6">
        <v>31577</v>
      </c>
      <c r="E6" s="6">
        <v>51665</v>
      </c>
      <c r="F6" s="6">
        <v>133954.5</v>
      </c>
      <c r="G6" s="6"/>
      <c r="H6" s="6">
        <v>27677.17443298969</v>
      </c>
      <c r="I6" s="6">
        <v>15740.062230552952</v>
      </c>
      <c r="J6" s="6">
        <v>11937.11220243674</v>
      </c>
      <c r="K6" s="6">
        <v>27259</v>
      </c>
      <c r="L6" s="6">
        <v>54936.17443298969</v>
      </c>
      <c r="M6" s="6"/>
      <c r="N6" s="6">
        <v>54612.32556701031</v>
      </c>
      <c r="O6" s="6">
        <v>34972.437769447046</v>
      </c>
      <c r="P6" s="6">
        <v>19639.88779756326</v>
      </c>
      <c r="Q6" s="6">
        <v>24406</v>
      </c>
      <c r="R6" s="6">
        <v>79018.32556701031</v>
      </c>
    </row>
    <row r="7" spans="1:20" x14ac:dyDescent="0.15">
      <c r="A7" s="2">
        <v>1996</v>
      </c>
      <c r="B7" s="6">
        <v>95706</v>
      </c>
      <c r="C7" s="6">
        <v>57545</v>
      </c>
      <c r="D7" s="6">
        <v>38161</v>
      </c>
      <c r="E7" s="6">
        <v>147435</v>
      </c>
      <c r="F7" s="6">
        <v>243141</v>
      </c>
      <c r="G7" s="6"/>
      <c r="H7" s="6">
        <v>11608.034390829111</v>
      </c>
      <c r="I7" s="6">
        <v>7158.8002310494976</v>
      </c>
      <c r="J7" s="6">
        <v>4449.2341597796139</v>
      </c>
      <c r="K7" s="6">
        <v>16568</v>
      </c>
      <c r="L7" s="6">
        <v>28176.034390829111</v>
      </c>
      <c r="M7" s="6"/>
      <c r="N7" s="6">
        <v>84097.965609170889</v>
      </c>
      <c r="O7" s="6">
        <v>50386.199768950501</v>
      </c>
      <c r="P7" s="6">
        <v>33711.765840220389</v>
      </c>
      <c r="Q7" s="6">
        <v>130867</v>
      </c>
      <c r="R7" s="6">
        <v>214964.9656091709</v>
      </c>
    </row>
    <row r="8" spans="1:20" x14ac:dyDescent="0.15">
      <c r="A8" s="2">
        <v>1997</v>
      </c>
      <c r="B8" s="6">
        <v>37319</v>
      </c>
      <c r="C8" s="6">
        <v>25214</v>
      </c>
      <c r="D8" s="6">
        <v>12105</v>
      </c>
      <c r="E8" s="6">
        <v>43408</v>
      </c>
      <c r="F8" s="6">
        <v>80727</v>
      </c>
      <c r="G8" s="6"/>
      <c r="H8" s="6">
        <v>7560.4296198144939</v>
      </c>
      <c r="I8" s="6">
        <v>5115</v>
      </c>
      <c r="J8" s="6">
        <v>2445.4296198144939</v>
      </c>
      <c r="K8" s="6">
        <v>12983</v>
      </c>
      <c r="L8" s="6">
        <v>20543.429619814495</v>
      </c>
      <c r="M8" s="6"/>
      <c r="N8" s="6">
        <v>29758.570380185505</v>
      </c>
      <c r="O8" s="6">
        <v>20099</v>
      </c>
      <c r="P8" s="6">
        <v>9659.5703801855052</v>
      </c>
      <c r="Q8" s="6">
        <v>30425</v>
      </c>
      <c r="R8" s="6">
        <v>60183.570380185505</v>
      </c>
    </row>
    <row r="9" spans="1:20" x14ac:dyDescent="0.15">
      <c r="A9" s="2">
        <v>1998</v>
      </c>
      <c r="B9" s="6">
        <v>27941</v>
      </c>
      <c r="C9" s="6">
        <v>15673</v>
      </c>
      <c r="D9" s="6">
        <v>12268</v>
      </c>
      <c r="E9" s="6">
        <v>7086</v>
      </c>
      <c r="F9" s="6">
        <v>35027</v>
      </c>
      <c r="G9" s="6"/>
      <c r="H9" s="6">
        <v>1620</v>
      </c>
      <c r="I9" s="6">
        <v>929</v>
      </c>
      <c r="J9" s="6">
        <v>691</v>
      </c>
      <c r="K9" s="6">
        <v>428</v>
      </c>
      <c r="L9" s="6">
        <v>2048</v>
      </c>
      <c r="M9" s="6"/>
      <c r="N9" s="6">
        <v>26321</v>
      </c>
      <c r="O9" s="6">
        <v>14744</v>
      </c>
      <c r="P9" s="6">
        <v>11577</v>
      </c>
      <c r="Q9" s="6">
        <v>6658</v>
      </c>
      <c r="R9" s="6">
        <v>32979</v>
      </c>
    </row>
    <row r="10" spans="1:20" x14ac:dyDescent="0.15">
      <c r="A10" s="2">
        <v>1999</v>
      </c>
      <c r="B10" s="6">
        <v>35918</v>
      </c>
      <c r="C10" s="6">
        <v>25599</v>
      </c>
      <c r="D10" s="6">
        <v>10319</v>
      </c>
      <c r="E10" s="6">
        <v>23449.206857433521</v>
      </c>
      <c r="F10" s="6">
        <v>59367.206857433521</v>
      </c>
      <c r="G10" s="6"/>
      <c r="H10" s="6">
        <v>1666</v>
      </c>
      <c r="I10" s="6">
        <v>976</v>
      </c>
      <c r="J10" s="6">
        <v>690</v>
      </c>
      <c r="K10" s="6">
        <v>1300.0851851259104</v>
      </c>
      <c r="L10" s="6">
        <v>2966.0851851259104</v>
      </c>
      <c r="M10" s="6"/>
      <c r="N10" s="6">
        <v>34252</v>
      </c>
      <c r="O10" s="6">
        <v>24623</v>
      </c>
      <c r="P10" s="6">
        <v>9629</v>
      </c>
      <c r="Q10" s="6">
        <v>22149.121672307607</v>
      </c>
      <c r="R10" s="6">
        <v>56401.121672307607</v>
      </c>
    </row>
    <row r="11" spans="1:20" x14ac:dyDescent="0.15">
      <c r="A11" s="2">
        <v>2000</v>
      </c>
      <c r="B11" s="6">
        <v>13802.806228373702</v>
      </c>
      <c r="C11" s="6">
        <v>8132.8062283737027</v>
      </c>
      <c r="D11" s="6">
        <v>5670</v>
      </c>
      <c r="E11" s="6">
        <v>5340</v>
      </c>
      <c r="F11" s="6">
        <v>19142.806228373702</v>
      </c>
      <c r="G11" s="6"/>
      <c r="H11" s="6">
        <v>2177</v>
      </c>
      <c r="I11" s="6">
        <v>1029</v>
      </c>
      <c r="J11" s="6">
        <v>1148</v>
      </c>
      <c r="K11" s="6">
        <v>1051</v>
      </c>
      <c r="L11" s="6">
        <v>3228</v>
      </c>
      <c r="M11" s="6"/>
      <c r="N11" s="6">
        <v>11625.806228373702</v>
      </c>
      <c r="O11" s="6">
        <v>7103.8062283737027</v>
      </c>
      <c r="P11" s="6">
        <v>4522</v>
      </c>
      <c r="Q11" s="6">
        <v>4289</v>
      </c>
      <c r="R11" s="6">
        <v>15914.806228373702</v>
      </c>
    </row>
    <row r="12" spans="1:20" x14ac:dyDescent="0.15">
      <c r="A12" s="2">
        <v>2001</v>
      </c>
      <c r="B12" s="6">
        <v>20984.799544538189</v>
      </c>
      <c r="C12" s="6">
        <v>6223.7995445381912</v>
      </c>
      <c r="D12" s="6">
        <v>14761</v>
      </c>
      <c r="E12" s="6">
        <v>6339</v>
      </c>
      <c r="F12" s="6">
        <v>27323.799544538189</v>
      </c>
      <c r="G12" s="6"/>
      <c r="H12" s="6">
        <v>7027</v>
      </c>
      <c r="I12" s="6">
        <v>1182</v>
      </c>
      <c r="J12" s="6">
        <v>5845</v>
      </c>
      <c r="K12" s="6">
        <v>1592</v>
      </c>
      <c r="L12" s="6">
        <v>8619</v>
      </c>
      <c r="M12" s="6"/>
      <c r="N12" s="6">
        <v>13957.799544538191</v>
      </c>
      <c r="O12" s="6">
        <v>5041.7995445381912</v>
      </c>
      <c r="P12" s="6">
        <v>8916</v>
      </c>
      <c r="Q12" s="6">
        <v>4747</v>
      </c>
      <c r="R12" s="6">
        <v>18704.799544538189</v>
      </c>
    </row>
    <row r="13" spans="1:20" x14ac:dyDescent="0.15">
      <c r="A13" s="2">
        <v>2002</v>
      </c>
      <c r="B13" s="6">
        <v>25680</v>
      </c>
      <c r="C13" s="6">
        <v>8340</v>
      </c>
      <c r="D13" s="6">
        <v>17340</v>
      </c>
      <c r="E13" s="6">
        <v>2055</v>
      </c>
      <c r="F13" s="6">
        <v>27735</v>
      </c>
      <c r="G13" s="6"/>
      <c r="H13" s="6">
        <v>7037</v>
      </c>
      <c r="I13" s="6">
        <v>1940</v>
      </c>
      <c r="J13" s="6">
        <v>5097</v>
      </c>
      <c r="K13" s="6">
        <v>680</v>
      </c>
      <c r="L13" s="6">
        <v>7717</v>
      </c>
      <c r="M13" s="6"/>
      <c r="N13" s="6">
        <v>18643</v>
      </c>
      <c r="O13" s="6">
        <v>6400</v>
      </c>
      <c r="P13" s="6">
        <v>12243</v>
      </c>
      <c r="Q13" s="6">
        <v>1374.9999999999998</v>
      </c>
      <c r="R13" s="6">
        <v>20018</v>
      </c>
    </row>
    <row r="14" spans="1:20" x14ac:dyDescent="0.15">
      <c r="A14" s="2">
        <v>2003</v>
      </c>
      <c r="B14" s="6">
        <v>81808</v>
      </c>
      <c r="C14" s="6">
        <v>28275</v>
      </c>
      <c r="D14" s="6">
        <v>53533</v>
      </c>
      <c r="E14" s="6">
        <v>16298</v>
      </c>
      <c r="F14" s="6">
        <v>98106</v>
      </c>
      <c r="G14" s="6"/>
      <c r="H14" s="6">
        <v>32157</v>
      </c>
      <c r="I14" s="6">
        <v>8737</v>
      </c>
      <c r="J14" s="6">
        <v>23420</v>
      </c>
      <c r="K14" s="6">
        <v>7852</v>
      </c>
      <c r="L14" s="6">
        <v>40009</v>
      </c>
      <c r="M14" s="6"/>
      <c r="N14" s="6">
        <v>49651</v>
      </c>
      <c r="O14" s="6">
        <v>19538</v>
      </c>
      <c r="P14" s="6">
        <v>30113</v>
      </c>
      <c r="Q14" s="6">
        <v>8446</v>
      </c>
      <c r="R14" s="6">
        <v>58097</v>
      </c>
    </row>
    <row r="15" spans="1:20" x14ac:dyDescent="0.15">
      <c r="A15" s="2">
        <v>2004</v>
      </c>
      <c r="B15" s="6">
        <v>125677.4487004245</v>
      </c>
      <c r="C15" s="6">
        <v>62725.448700424502</v>
      </c>
      <c r="D15" s="6">
        <v>62952</v>
      </c>
      <c r="E15" s="6">
        <v>91535.248335298791</v>
      </c>
      <c r="F15" s="6">
        <v>217212.69703572331</v>
      </c>
      <c r="G15" s="6"/>
      <c r="H15" s="6">
        <v>56627</v>
      </c>
      <c r="I15" s="6">
        <v>25383</v>
      </c>
      <c r="J15" s="6">
        <v>31244</v>
      </c>
      <c r="K15" s="6">
        <v>37444.050932152044</v>
      </c>
      <c r="L15" s="6">
        <v>94071.050932152051</v>
      </c>
      <c r="M15" s="6"/>
      <c r="N15" s="6">
        <v>69050.448700424502</v>
      </c>
      <c r="O15" s="6">
        <v>37342.448700424502</v>
      </c>
      <c r="P15" s="6">
        <v>31708</v>
      </c>
      <c r="Q15" s="6">
        <v>54091.197403146747</v>
      </c>
      <c r="R15" s="6">
        <v>123141.64610357126</v>
      </c>
    </row>
    <row r="16" spans="1:20" x14ac:dyDescent="0.15">
      <c r="A16" s="2">
        <v>2005</v>
      </c>
      <c r="B16" s="6">
        <v>110902.72750515657</v>
      </c>
      <c r="C16" s="6">
        <v>67856.727505156567</v>
      </c>
      <c r="D16" s="6">
        <v>43046</v>
      </c>
      <c r="E16" s="6">
        <v>63713.780490116893</v>
      </c>
      <c r="F16" s="6">
        <v>174616.50799527345</v>
      </c>
      <c r="G16" s="6"/>
      <c r="H16" s="6">
        <v>47828</v>
      </c>
      <c r="I16" s="6">
        <v>30057.999999999996</v>
      </c>
      <c r="J16" s="6">
        <v>17770</v>
      </c>
      <c r="K16" s="6">
        <v>36047.181280342855</v>
      </c>
      <c r="L16" s="6">
        <v>83875.181280342862</v>
      </c>
      <c r="M16" s="6"/>
      <c r="N16" s="6">
        <v>63074.727505156574</v>
      </c>
      <c r="O16" s="6">
        <v>37798.727505156574</v>
      </c>
      <c r="P16" s="6">
        <v>25276</v>
      </c>
      <c r="Q16" s="6">
        <v>27666.599209774038</v>
      </c>
      <c r="R16" s="6">
        <v>90741.326714930619</v>
      </c>
    </row>
    <row r="17" spans="1:18" x14ac:dyDescent="0.15">
      <c r="A17" s="2">
        <v>2006</v>
      </c>
      <c r="B17" s="6">
        <v>130174.29312065248</v>
      </c>
      <c r="C17" s="6">
        <v>76719.293120652481</v>
      </c>
      <c r="D17" s="6">
        <v>53455</v>
      </c>
      <c r="E17" s="6">
        <v>54923.003534346673</v>
      </c>
      <c r="F17" s="6">
        <v>185097.29665499914</v>
      </c>
      <c r="G17" s="6"/>
      <c r="H17" s="6">
        <v>68202</v>
      </c>
      <c r="I17" s="6">
        <v>42430</v>
      </c>
      <c r="J17" s="6">
        <v>25772</v>
      </c>
      <c r="K17" s="6">
        <v>30768.015913515155</v>
      </c>
      <c r="L17" s="6">
        <v>98970.015913515148</v>
      </c>
      <c r="M17" s="6"/>
      <c r="N17" s="6">
        <v>61972.293120652488</v>
      </c>
      <c r="O17" s="6">
        <v>34289.293120652488</v>
      </c>
      <c r="P17" s="6">
        <v>27683</v>
      </c>
      <c r="Q17" s="6">
        <v>24154.987620831518</v>
      </c>
      <c r="R17" s="6">
        <v>86127.280741484006</v>
      </c>
    </row>
    <row r="18" spans="1:18" x14ac:dyDescent="0.15">
      <c r="A18" s="2">
        <v>2007</v>
      </c>
      <c r="B18" s="6">
        <v>59537</v>
      </c>
      <c r="C18" s="6">
        <v>38663</v>
      </c>
      <c r="D18" s="6">
        <v>20874</v>
      </c>
      <c r="E18" s="6">
        <v>63329.905891775321</v>
      </c>
      <c r="F18" s="6">
        <v>122866.90589177533</v>
      </c>
      <c r="G18" s="6"/>
      <c r="H18" s="6">
        <v>28080</v>
      </c>
      <c r="I18" s="6">
        <v>19199</v>
      </c>
      <c r="J18" s="6">
        <v>8881</v>
      </c>
      <c r="K18" s="6">
        <v>41439.618547824481</v>
      </c>
      <c r="L18" s="6">
        <v>69519.618547824473</v>
      </c>
      <c r="M18" s="6"/>
      <c r="N18" s="6">
        <v>31457</v>
      </c>
      <c r="O18" s="6">
        <v>19464</v>
      </c>
      <c r="P18" s="6">
        <v>11993</v>
      </c>
      <c r="Q18" s="6">
        <v>21890.28734395084</v>
      </c>
      <c r="R18" s="6">
        <v>53347.28734395084</v>
      </c>
    </row>
    <row r="19" spans="1:18" x14ac:dyDescent="0.15">
      <c r="A19" s="2">
        <v>2008</v>
      </c>
      <c r="B19" s="6">
        <v>28592.441027487552</v>
      </c>
      <c r="C19" s="6">
        <v>18176.441027487552</v>
      </c>
      <c r="D19" s="6">
        <v>10416</v>
      </c>
      <c r="E19" s="6">
        <v>17742.778132357398</v>
      </c>
      <c r="F19" s="6">
        <v>46335.21915984495</v>
      </c>
      <c r="G19" s="6"/>
      <c r="H19" s="6">
        <v>12926.618052094524</v>
      </c>
      <c r="I19" s="6">
        <v>7632.1140520945219</v>
      </c>
      <c r="J19" s="6">
        <v>5294.5040000000008</v>
      </c>
      <c r="K19" s="6">
        <v>8219.0071006087601</v>
      </c>
      <c r="L19" s="6">
        <v>21145.625152703284</v>
      </c>
      <c r="M19" s="6"/>
      <c r="N19" s="6">
        <v>15665.822975393026</v>
      </c>
      <c r="O19" s="6">
        <v>10544.326975393027</v>
      </c>
      <c r="P19" s="6">
        <v>5121.4959999999992</v>
      </c>
      <c r="Q19" s="6">
        <v>9523.7710317486362</v>
      </c>
      <c r="R19" s="6">
        <v>25189.594007141663</v>
      </c>
    </row>
    <row r="20" spans="1:18" x14ac:dyDescent="0.15">
      <c r="A20" s="2">
        <v>2009</v>
      </c>
      <c r="B20" s="6">
        <v>60427.943462083895</v>
      </c>
      <c r="C20" s="6">
        <v>30103.943462083895</v>
      </c>
      <c r="D20" s="6">
        <v>30324</v>
      </c>
      <c r="E20" s="6">
        <v>37663.807874047736</v>
      </c>
      <c r="F20" s="6">
        <v>98091.751336131623</v>
      </c>
      <c r="G20" s="6"/>
      <c r="H20" s="6">
        <v>12488.74411252473</v>
      </c>
      <c r="I20" s="6">
        <v>7517.7441125247296</v>
      </c>
      <c r="J20" s="6">
        <v>4971</v>
      </c>
      <c r="K20" s="6">
        <v>10714.087639562516</v>
      </c>
      <c r="L20" s="6">
        <v>23202.831752087244</v>
      </c>
      <c r="M20" s="6"/>
      <c r="N20" s="6">
        <v>47939.166993562299</v>
      </c>
      <c r="O20" s="6">
        <v>22586.166993562299</v>
      </c>
      <c r="P20" s="6">
        <v>25353</v>
      </c>
      <c r="Q20" s="6">
        <v>26949.720234485212</v>
      </c>
      <c r="R20" s="6">
        <v>74888.887228047504</v>
      </c>
    </row>
    <row r="21" spans="1:18" x14ac:dyDescent="0.15">
      <c r="A21" s="2">
        <v>2010</v>
      </c>
      <c r="B21" s="6">
        <v>48520.770896562215</v>
      </c>
      <c r="C21" s="6">
        <v>25818.770896562211</v>
      </c>
      <c r="D21" s="6">
        <v>22702</v>
      </c>
      <c r="E21" s="6">
        <v>17564.924375684179</v>
      </c>
      <c r="F21" s="6">
        <v>66085.69527224639</v>
      </c>
      <c r="G21" s="6"/>
      <c r="H21" s="6">
        <v>17352.752859494747</v>
      </c>
      <c r="I21" s="6">
        <v>7756.7528594947471</v>
      </c>
      <c r="J21" s="6">
        <v>9596</v>
      </c>
      <c r="K21" s="6">
        <v>6989.504380048751</v>
      </c>
      <c r="L21" s="6">
        <v>24342.257239543498</v>
      </c>
      <c r="M21" s="6"/>
      <c r="N21" s="6">
        <v>31168.018037067468</v>
      </c>
      <c r="O21" s="6">
        <v>18062.018037067468</v>
      </c>
      <c r="P21" s="6">
        <v>13106</v>
      </c>
      <c r="Q21" s="6">
        <v>10575.41999563543</v>
      </c>
      <c r="R21" s="6">
        <v>41743.438032702899</v>
      </c>
    </row>
    <row r="22" spans="1:18" x14ac:dyDescent="0.15">
      <c r="A22" s="2">
        <v>2011</v>
      </c>
      <c r="B22" s="6">
        <v>65226.219823018168</v>
      </c>
      <c r="C22" s="6">
        <v>30978.219823018164</v>
      </c>
      <c r="D22" s="6">
        <v>34248</v>
      </c>
      <c r="E22" s="6">
        <v>37480.035931759296</v>
      </c>
      <c r="F22" s="6">
        <v>102706.25575477746</v>
      </c>
      <c r="G22" s="6"/>
      <c r="H22" s="6">
        <v>23546.636005752593</v>
      </c>
      <c r="I22" s="6">
        <v>11529.636005752593</v>
      </c>
      <c r="J22" s="6">
        <v>12017</v>
      </c>
      <c r="K22" s="6">
        <v>17591.708095109192</v>
      </c>
      <c r="L22" s="6">
        <v>41138.344100861781</v>
      </c>
      <c r="M22" s="6"/>
      <c r="N22" s="6">
        <v>41679.583817265571</v>
      </c>
      <c r="O22" s="6">
        <v>19448.583817265571</v>
      </c>
      <c r="P22" s="6">
        <v>22231</v>
      </c>
      <c r="Q22" s="6">
        <v>19888.327836650104</v>
      </c>
      <c r="R22" s="6">
        <v>61567.911653915675</v>
      </c>
    </row>
    <row r="23" spans="1:18" x14ac:dyDescent="0.15">
      <c r="A23" s="2">
        <v>2012</v>
      </c>
      <c r="B23" s="6">
        <v>23549.617378480867</v>
      </c>
      <c r="C23" s="6">
        <v>10086.617378480867</v>
      </c>
      <c r="D23" s="6">
        <v>13463</v>
      </c>
      <c r="E23" s="6">
        <v>6188.3456713764153</v>
      </c>
      <c r="F23" s="6">
        <v>29737.963049857281</v>
      </c>
      <c r="G23" s="6"/>
      <c r="H23" s="6">
        <v>9403.5230370030113</v>
      </c>
      <c r="I23" s="6">
        <v>3639.5230370030117</v>
      </c>
      <c r="J23" s="6">
        <v>5764</v>
      </c>
      <c r="K23" s="6">
        <v>2336.9102036839254</v>
      </c>
      <c r="L23" s="6">
        <v>11740.433240686936</v>
      </c>
      <c r="M23" s="6"/>
      <c r="N23" s="6">
        <v>14146.094341477856</v>
      </c>
      <c r="O23" s="6">
        <v>6447.0943414778558</v>
      </c>
      <c r="P23" s="6">
        <v>7699</v>
      </c>
      <c r="Q23" s="6">
        <v>3851.4354676924904</v>
      </c>
      <c r="R23" s="6">
        <v>17997.529809170344</v>
      </c>
    </row>
    <row r="24" spans="1:18" x14ac:dyDescent="0.15">
      <c r="A24" s="2">
        <v>2013</v>
      </c>
      <c r="B24" s="6">
        <v>29172.541575980278</v>
      </c>
      <c r="C24" s="6">
        <v>13344.54157598028</v>
      </c>
      <c r="D24" s="6">
        <v>15828</v>
      </c>
      <c r="E24" s="6">
        <v>7618.0909012743832</v>
      </c>
      <c r="F24" s="6">
        <v>36790.632477254665</v>
      </c>
      <c r="G24" s="6"/>
      <c r="H24" s="6">
        <v>13434.661994907796</v>
      </c>
      <c r="I24" s="6">
        <v>5409.153994907796</v>
      </c>
      <c r="J24" s="6">
        <v>8025.5079999999998</v>
      </c>
      <c r="K24" s="6">
        <v>3723.3470488755893</v>
      </c>
      <c r="L24" s="6">
        <v>17158.009043783386</v>
      </c>
      <c r="M24" s="6"/>
      <c r="N24" s="6">
        <v>15737.879581072484</v>
      </c>
      <c r="O24" s="6">
        <v>7935.3875810724849</v>
      </c>
      <c r="P24" s="6">
        <v>7802.4920000000002</v>
      </c>
      <c r="Q24" s="6">
        <v>3894.743852398793</v>
      </c>
      <c r="R24" s="6">
        <v>19632.623433471279</v>
      </c>
    </row>
    <row r="25" spans="1:18" x14ac:dyDescent="0.15">
      <c r="A25" s="2">
        <v>2014</v>
      </c>
      <c r="B25" s="6">
        <v>64178.811581959897</v>
      </c>
      <c r="C25" s="6">
        <v>24433.811581959897</v>
      </c>
      <c r="D25" s="6">
        <v>39745</v>
      </c>
      <c r="E25" s="6">
        <v>10532.964205633294</v>
      </c>
      <c r="F25" s="6">
        <v>74711.775787593186</v>
      </c>
      <c r="G25" s="6"/>
      <c r="H25" s="6">
        <v>30099.814829554325</v>
      </c>
      <c r="I25" s="6">
        <v>11101.707829554329</v>
      </c>
      <c r="J25" s="6">
        <v>18998.106999999996</v>
      </c>
      <c r="K25" s="6">
        <v>5417.9114764352498</v>
      </c>
      <c r="L25" s="6">
        <v>35517.726305989578</v>
      </c>
      <c r="M25" s="6"/>
      <c r="N25" s="6">
        <v>34078.996752385574</v>
      </c>
      <c r="O25" s="6">
        <v>13332.103752385574</v>
      </c>
      <c r="P25" s="6">
        <v>20746.893000000004</v>
      </c>
      <c r="Q25" s="6">
        <v>5115.0527291980434</v>
      </c>
      <c r="R25" s="6">
        <v>39194.049481583614</v>
      </c>
    </row>
    <row r="26" spans="1:18" x14ac:dyDescent="0.15">
      <c r="A26" s="2">
        <v>2015</v>
      </c>
      <c r="B26" s="6">
        <v>61944.206319819772</v>
      </c>
      <c r="C26" s="6">
        <v>28785.206319819772</v>
      </c>
      <c r="D26" s="6">
        <v>33159</v>
      </c>
      <c r="E26" s="6">
        <v>12207.087939123056</v>
      </c>
      <c r="F26" s="6">
        <v>74151.294258942828</v>
      </c>
      <c r="G26" s="6"/>
      <c r="H26" s="6">
        <v>26399.119578739908</v>
      </c>
      <c r="I26" s="6">
        <v>10195.477261359541</v>
      </c>
      <c r="J26" s="6">
        <v>16203.642317380367</v>
      </c>
      <c r="K26" s="6">
        <v>5165.3658521901061</v>
      </c>
      <c r="L26" s="6">
        <v>31564.485430930014</v>
      </c>
      <c r="M26" s="6"/>
      <c r="N26" s="6">
        <v>35545.086741079867</v>
      </c>
      <c r="O26" s="6">
        <v>18589.729058460231</v>
      </c>
      <c r="P26" s="6">
        <v>16955.357682619633</v>
      </c>
      <c r="Q26" s="6">
        <v>7041.7220869329503</v>
      </c>
      <c r="R26" s="6">
        <v>42586.808828012814</v>
      </c>
    </row>
    <row r="27" spans="1:18" x14ac:dyDescent="0.15">
      <c r="A27" s="2">
        <v>2016</v>
      </c>
      <c r="B27" s="6">
        <v>100431.19439499341</v>
      </c>
      <c r="C27" s="6">
        <v>61973.194394993407</v>
      </c>
      <c r="D27" s="6">
        <v>38458</v>
      </c>
      <c r="E27" s="6">
        <v>54900.091140587523</v>
      </c>
      <c r="F27" s="6">
        <v>155331.28553558094</v>
      </c>
      <c r="G27" s="6"/>
      <c r="H27" s="6">
        <v>33231.523221949305</v>
      </c>
      <c r="I27" s="6">
        <v>18314.073221949307</v>
      </c>
      <c r="J27" s="6">
        <v>14917.45</v>
      </c>
      <c r="K27" s="6">
        <v>18189.269339598806</v>
      </c>
      <c r="L27" s="6">
        <v>51420.792561548107</v>
      </c>
      <c r="M27" s="6"/>
      <c r="N27" s="6">
        <v>67202.671173044102</v>
      </c>
      <c r="O27" s="6">
        <v>43659.121173044106</v>
      </c>
      <c r="P27" s="6">
        <v>23543.55</v>
      </c>
      <c r="Q27" s="6">
        <v>36710.821800988713</v>
      </c>
      <c r="R27" s="6">
        <v>103913.49297403282</v>
      </c>
    </row>
    <row r="28" spans="1:18" x14ac:dyDescent="0.15">
      <c r="A28" s="2">
        <v>2017</v>
      </c>
      <c r="B28" s="6">
        <v>48648.836585988451</v>
      </c>
      <c r="C28" s="6">
        <v>29407.836585988454</v>
      </c>
      <c r="D28" s="6">
        <v>19241</v>
      </c>
      <c r="E28" s="6">
        <v>14697.762408620341</v>
      </c>
      <c r="F28" s="6">
        <v>63346.598994608794</v>
      </c>
      <c r="G28" s="6"/>
      <c r="H28" s="6">
        <v>20214.177456374829</v>
      </c>
      <c r="I28" s="6">
        <v>10170.37545637483</v>
      </c>
      <c r="J28" s="6">
        <v>10043.802</v>
      </c>
      <c r="K28" s="6">
        <v>5311.337335590013</v>
      </c>
      <c r="L28" s="6">
        <v>25525.514791964844</v>
      </c>
      <c r="M28" s="6"/>
      <c r="N28" s="6">
        <v>28434.659129613628</v>
      </c>
      <c r="O28" s="6">
        <v>19237.461129613628</v>
      </c>
      <c r="P28" s="6">
        <v>9197.1980000000003</v>
      </c>
      <c r="Q28" s="6">
        <v>9386.4250730303283</v>
      </c>
      <c r="R28" s="6">
        <v>37821.084202643957</v>
      </c>
    </row>
    <row r="29" spans="1:18" x14ac:dyDescent="0.15">
      <c r="A29" s="2">
        <v>2018</v>
      </c>
      <c r="B29" s="6">
        <v>33852.021309849515</v>
      </c>
      <c r="C29" s="6">
        <v>17502.021309849519</v>
      </c>
      <c r="D29" s="6">
        <v>16350</v>
      </c>
      <c r="E29" s="6">
        <v>4278.11917586862</v>
      </c>
      <c r="F29" s="6">
        <v>38130.140485718133</v>
      </c>
      <c r="G29" s="6"/>
      <c r="H29" s="6">
        <v>17326.312186790154</v>
      </c>
      <c r="I29" s="6">
        <v>9179.9401513248667</v>
      </c>
      <c r="J29" s="6">
        <v>8146.3720354652878</v>
      </c>
      <c r="K29" s="6">
        <v>2271.839308900795</v>
      </c>
      <c r="L29" s="6">
        <v>19598.151495690949</v>
      </c>
      <c r="M29" s="6"/>
      <c r="N29" s="6">
        <v>16525.709123059358</v>
      </c>
      <c r="O29" s="6">
        <v>8322.0811585246483</v>
      </c>
      <c r="P29" s="6">
        <v>8203.6279645347113</v>
      </c>
      <c r="Q29" s="6">
        <v>2006.2798669678245</v>
      </c>
      <c r="R29" s="6">
        <v>18531.988990027181</v>
      </c>
    </row>
    <row r="30" spans="1:18" x14ac:dyDescent="0.15">
      <c r="A30" s="2">
        <v>2019</v>
      </c>
      <c r="B30" s="6">
        <v>50844.520722389956</v>
      </c>
      <c r="C30" s="6">
        <v>14057.520722389958</v>
      </c>
      <c r="D30" s="6">
        <v>36787</v>
      </c>
      <c r="E30" s="6">
        <v>7783.6115281579368</v>
      </c>
      <c r="F30" s="6">
        <v>58628.132250547889</v>
      </c>
      <c r="G30" s="6"/>
      <c r="H30" s="6">
        <v>28203.30667013365</v>
      </c>
      <c r="I30" s="6">
        <v>7882.8685748955495</v>
      </c>
      <c r="J30" s="6">
        <v>20320.4380952381</v>
      </c>
      <c r="K30" s="6">
        <v>3724.2392828237644</v>
      </c>
      <c r="L30" s="6">
        <v>31927.545952957415</v>
      </c>
      <c r="M30" s="6"/>
      <c r="N30" s="6">
        <v>22641.214052256313</v>
      </c>
      <c r="O30" s="6">
        <v>6174.6521474944075</v>
      </c>
      <c r="P30" s="6">
        <v>16466.561904761904</v>
      </c>
      <c r="Q30" s="6">
        <v>4059.3722453341725</v>
      </c>
      <c r="R30" s="6">
        <v>26700.586297590486</v>
      </c>
    </row>
    <row r="31" spans="1:18" x14ac:dyDescent="0.15">
      <c r="A31" s="2">
        <v>2020</v>
      </c>
      <c r="B31" s="6">
        <v>22336.475656906499</v>
      </c>
      <c r="C31" s="6">
        <v>11178.475656906499</v>
      </c>
      <c r="D31" s="6">
        <v>11158</v>
      </c>
      <c r="E31" s="6">
        <v>4121.9064291315244</v>
      </c>
      <c r="F31" s="6">
        <v>26458.382086038022</v>
      </c>
      <c r="G31" s="6"/>
      <c r="H31" s="6">
        <v>12769.636517237563</v>
      </c>
      <c r="I31" s="6">
        <v>6292.8931869866137</v>
      </c>
      <c r="J31" s="6">
        <v>6476.7433302509489</v>
      </c>
      <c r="K31" s="6">
        <v>2199.1512235365717</v>
      </c>
      <c r="L31" s="6">
        <v>14968.787740774134</v>
      </c>
      <c r="M31" s="6"/>
      <c r="N31" s="6">
        <v>9566.8391396689367</v>
      </c>
      <c r="O31" s="6">
        <v>4885.5824699198856</v>
      </c>
      <c r="P31" s="6">
        <v>4681.2566697490511</v>
      </c>
      <c r="Q31" s="6">
        <v>1922.7552055949536</v>
      </c>
      <c r="R31" s="6">
        <v>11489.594345263889</v>
      </c>
    </row>
    <row r="32" spans="1:18" x14ac:dyDescent="0.15">
      <c r="A32" s="2">
        <v>2021</v>
      </c>
      <c r="B32" s="6">
        <v>47314.29172895426</v>
      </c>
      <c r="C32" s="6">
        <v>4468.2917289542584</v>
      </c>
      <c r="D32" s="6">
        <v>42846</v>
      </c>
      <c r="E32" s="6">
        <v>2635.8189204638284</v>
      </c>
      <c r="F32" s="6">
        <v>49950.110649418086</v>
      </c>
      <c r="G32" s="6"/>
      <c r="H32" s="6">
        <v>30323.915008120945</v>
      </c>
      <c r="I32" s="6">
        <v>2859.6290081209427</v>
      </c>
      <c r="J32" s="6">
        <v>27464.286</v>
      </c>
      <c r="K32" s="6">
        <v>1638.7291720646663</v>
      </c>
      <c r="L32" s="6">
        <v>31962.644180185613</v>
      </c>
      <c r="M32" s="6"/>
      <c r="N32" s="6">
        <v>16990.376720833316</v>
      </c>
      <c r="O32" s="6">
        <v>1608.6627208333161</v>
      </c>
      <c r="P32" s="6">
        <v>15381.713999999998</v>
      </c>
      <c r="Q32" s="6">
        <v>997.08974839916232</v>
      </c>
      <c r="R32" s="6">
        <v>17987.466469232477</v>
      </c>
    </row>
    <row r="33" spans="1:18" x14ac:dyDescent="0.15">
      <c r="A33" s="4" t="s">
        <v>27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 x14ac:dyDescent="0.15">
      <c r="A34" s="5" t="s">
        <v>28</v>
      </c>
      <c r="B34" s="11">
        <f>AVERAGE(B22:B31)</f>
        <v>50018.444534938681</v>
      </c>
      <c r="C34" s="11">
        <f t="shared" ref="C34:R34" si="0">AVERAGE(C22:C31)</f>
        <v>24174.74453493868</v>
      </c>
      <c r="D34" s="11">
        <f t="shared" si="0"/>
        <v>25843.7</v>
      </c>
      <c r="E34" s="11">
        <f t="shared" si="0"/>
        <v>15980.801533153237</v>
      </c>
      <c r="F34" s="11">
        <f t="shared" si="0"/>
        <v>65999.246068091918</v>
      </c>
      <c r="G34" s="11"/>
      <c r="H34" s="11">
        <f t="shared" si="0"/>
        <v>21462.871149844312</v>
      </c>
      <c r="I34" s="11">
        <f t="shared" si="0"/>
        <v>9371.5648720108438</v>
      </c>
      <c r="J34" s="11">
        <f t="shared" si="0"/>
        <v>12091.30627783347</v>
      </c>
      <c r="K34" s="11">
        <f t="shared" si="0"/>
        <v>6593.1079166744003</v>
      </c>
      <c r="L34" s="11">
        <f t="shared" si="0"/>
        <v>28055.979066518725</v>
      </c>
      <c r="M34" s="11"/>
      <c r="N34" s="11">
        <f t="shared" si="0"/>
        <v>28555.873385092367</v>
      </c>
      <c r="O34" s="11">
        <f t="shared" si="0"/>
        <v>14803.179662925837</v>
      </c>
      <c r="P34" s="11">
        <f t="shared" si="0"/>
        <v>13752.693722166528</v>
      </c>
      <c r="Q34" s="11">
        <f t="shared" si="0"/>
        <v>9387.6936164788385</v>
      </c>
      <c r="R34" s="11">
        <f t="shared" si="0"/>
        <v>37943.567001571202</v>
      </c>
    </row>
  </sheetData>
  <mergeCells count="3">
    <mergeCell ref="B2:F2"/>
    <mergeCell ref="H2:L2"/>
    <mergeCell ref="N2:R2"/>
  </mergeCells>
  <pageMargins left="0.7" right="0.7" top="0.75" bottom="0.75" header="0.3" footer="0.3"/>
  <pageSetup orientation="portrait" horizontalDpi="300" verticalDpi="300" r:id="rId1"/>
  <ignoredErrors>
    <ignoredError sqref="N34:R34 B34:F34 H34:L3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6"/>
  <sheetViews>
    <sheetView workbookViewId="0">
      <selection activeCell="P26" sqref="P26"/>
    </sheetView>
  </sheetViews>
  <sheetFormatPr baseColWidth="10" defaultColWidth="9.1640625" defaultRowHeight="13" x14ac:dyDescent="0.15"/>
  <cols>
    <col min="1" max="16384" width="9.1640625" style="2"/>
  </cols>
  <sheetData>
    <row r="1" spans="1:13" x14ac:dyDescent="0.15">
      <c r="A1" s="14" t="s">
        <v>91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3" x14ac:dyDescent="0.15">
      <c r="A2" s="17" t="s">
        <v>92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3" x14ac:dyDescent="0.15">
      <c r="C3" s="2" t="s">
        <v>93</v>
      </c>
      <c r="G3" s="2" t="s">
        <v>94</v>
      </c>
      <c r="H3" s="2" t="s">
        <v>95</v>
      </c>
      <c r="I3" s="2" t="s">
        <v>61</v>
      </c>
    </row>
    <row r="4" spans="1:13" x14ac:dyDescent="0.15">
      <c r="A4" s="5" t="s">
        <v>12</v>
      </c>
      <c r="B4" s="5" t="s">
        <v>96</v>
      </c>
      <c r="C4" s="5" t="s">
        <v>97</v>
      </c>
      <c r="D4" s="5" t="s">
        <v>98</v>
      </c>
      <c r="E4" s="5" t="s">
        <v>99</v>
      </c>
      <c r="F4" s="5" t="s">
        <v>100</v>
      </c>
      <c r="G4" s="5" t="s">
        <v>101</v>
      </c>
      <c r="H4" s="5" t="s">
        <v>102</v>
      </c>
      <c r="I4" s="5" t="s">
        <v>67</v>
      </c>
      <c r="J4" s="5" t="s">
        <v>62</v>
      </c>
      <c r="K4" s="5" t="s">
        <v>40</v>
      </c>
    </row>
    <row r="5" spans="1:13" x14ac:dyDescent="0.15">
      <c r="A5" s="2">
        <v>1984</v>
      </c>
      <c r="B5" s="19">
        <v>43768</v>
      </c>
      <c r="C5" s="6">
        <v>147</v>
      </c>
      <c r="D5" s="6">
        <v>313</v>
      </c>
      <c r="E5" s="6">
        <v>0</v>
      </c>
      <c r="F5" s="6">
        <v>15</v>
      </c>
      <c r="G5" s="6">
        <v>42</v>
      </c>
      <c r="H5" s="6"/>
      <c r="I5" s="6"/>
      <c r="J5" s="6"/>
      <c r="K5" s="6">
        <v>517</v>
      </c>
      <c r="M5" s="2">
        <f>COUNT(C5:J5)</f>
        <v>5</v>
      </c>
    </row>
    <row r="6" spans="1:13" x14ac:dyDescent="0.15">
      <c r="A6" s="2">
        <v>1985</v>
      </c>
      <c r="B6" s="19">
        <v>43763</v>
      </c>
      <c r="C6" s="6">
        <v>590</v>
      </c>
      <c r="D6" s="6">
        <v>1217</v>
      </c>
      <c r="E6" s="6">
        <v>735</v>
      </c>
      <c r="F6" s="6">
        <v>39</v>
      </c>
      <c r="G6" s="6">
        <v>0</v>
      </c>
      <c r="H6" s="6">
        <v>924</v>
      </c>
      <c r="I6" s="6">
        <v>365</v>
      </c>
      <c r="J6" s="6"/>
      <c r="K6" s="6">
        <v>3870</v>
      </c>
      <c r="M6" s="2">
        <f t="shared" ref="M6:M40" si="0">COUNT(C6:J6)</f>
        <v>7</v>
      </c>
    </row>
    <row r="7" spans="1:13" x14ac:dyDescent="0.15">
      <c r="A7" s="2">
        <v>1988</v>
      </c>
      <c r="B7" s="19">
        <v>43766</v>
      </c>
      <c r="C7" s="6">
        <v>32</v>
      </c>
      <c r="D7" s="6">
        <v>227</v>
      </c>
      <c r="E7" s="6"/>
      <c r="F7" s="6">
        <v>175</v>
      </c>
      <c r="G7" s="6"/>
      <c r="H7" s="6">
        <v>97</v>
      </c>
      <c r="I7" s="6">
        <v>53</v>
      </c>
      <c r="J7" s="6">
        <v>0</v>
      </c>
      <c r="K7" s="6">
        <v>584</v>
      </c>
      <c r="M7" s="2">
        <f t="shared" si="0"/>
        <v>6</v>
      </c>
    </row>
    <row r="8" spans="1:13" x14ac:dyDescent="0.15">
      <c r="A8" s="2">
        <v>1989</v>
      </c>
      <c r="B8" s="19">
        <v>43767</v>
      </c>
      <c r="C8" s="6">
        <v>336</v>
      </c>
      <c r="D8" s="6">
        <v>896</v>
      </c>
      <c r="E8" s="6">
        <v>992</v>
      </c>
      <c r="F8" s="6">
        <v>848</v>
      </c>
      <c r="G8" s="6">
        <v>120</v>
      </c>
      <c r="H8" s="6">
        <v>707</v>
      </c>
      <c r="I8" s="6">
        <v>90</v>
      </c>
      <c r="J8" s="6">
        <v>55</v>
      </c>
      <c r="K8" s="6">
        <v>4044</v>
      </c>
      <c r="M8" s="2">
        <f t="shared" si="0"/>
        <v>8</v>
      </c>
    </row>
    <row r="9" spans="1:13" x14ac:dyDescent="0.15">
      <c r="A9" s="2">
        <v>1990</v>
      </c>
      <c r="B9" s="19">
        <v>43768</v>
      </c>
      <c r="C9" s="6">
        <v>94</v>
      </c>
      <c r="D9" s="6">
        <v>548</v>
      </c>
      <c r="E9" s="6">
        <v>810</v>
      </c>
      <c r="F9" s="6">
        <v>494</v>
      </c>
      <c r="G9" s="6"/>
      <c r="H9" s="6">
        <v>664</v>
      </c>
      <c r="I9" s="6">
        <v>430</v>
      </c>
      <c r="J9" s="6"/>
      <c r="K9" s="6">
        <v>3040</v>
      </c>
      <c r="M9" s="2">
        <f t="shared" si="0"/>
        <v>6</v>
      </c>
    </row>
    <row r="10" spans="1:13" x14ac:dyDescent="0.15">
      <c r="A10" s="2">
        <v>1991</v>
      </c>
      <c r="B10" s="19">
        <v>43767</v>
      </c>
      <c r="C10" s="6">
        <v>302</v>
      </c>
      <c r="D10" s="6">
        <v>878</v>
      </c>
      <c r="E10" s="6">
        <v>985</v>
      </c>
      <c r="F10" s="6">
        <v>218</v>
      </c>
      <c r="G10" s="6"/>
      <c r="H10" s="6">
        <v>221</v>
      </c>
      <c r="I10" s="6">
        <v>352</v>
      </c>
      <c r="J10" s="6"/>
      <c r="K10" s="6">
        <v>2956</v>
      </c>
      <c r="M10" s="2">
        <f t="shared" si="0"/>
        <v>6</v>
      </c>
    </row>
    <row r="11" spans="1:13" x14ac:dyDescent="0.15">
      <c r="A11" s="2">
        <v>1992</v>
      </c>
      <c r="B11" s="19">
        <v>43767</v>
      </c>
      <c r="C11" s="6">
        <v>295</v>
      </c>
      <c r="D11" s="6">
        <v>1346</v>
      </c>
      <c r="E11" s="6">
        <v>949</v>
      </c>
      <c r="F11" s="6">
        <v>320</v>
      </c>
      <c r="G11" s="6"/>
      <c r="H11" s="6">
        <v>462</v>
      </c>
      <c r="I11" s="6">
        <v>316</v>
      </c>
      <c r="J11" s="6"/>
      <c r="K11" s="6">
        <v>3688</v>
      </c>
      <c r="M11" s="2">
        <f t="shared" si="0"/>
        <v>6</v>
      </c>
    </row>
    <row r="12" spans="1:13" x14ac:dyDescent="0.15">
      <c r="A12" s="2">
        <v>1993</v>
      </c>
      <c r="B12" s="19">
        <v>43768</v>
      </c>
      <c r="C12" s="6"/>
      <c r="D12" s="6"/>
      <c r="E12" s="6"/>
      <c r="F12" s="6"/>
      <c r="G12" s="6"/>
      <c r="H12" s="6">
        <v>206</v>
      </c>
      <c r="I12" s="6">
        <v>324</v>
      </c>
      <c r="J12" s="6"/>
      <c r="K12" s="6"/>
      <c r="M12" s="2">
        <f t="shared" si="0"/>
        <v>2</v>
      </c>
    </row>
    <row r="13" spans="1:13" x14ac:dyDescent="0.15">
      <c r="A13" s="2">
        <v>1994</v>
      </c>
      <c r="B13" s="19">
        <v>37561</v>
      </c>
      <c r="C13" s="6">
        <v>28</v>
      </c>
      <c r="D13" s="6">
        <v>652</v>
      </c>
      <c r="E13" s="6">
        <v>1026</v>
      </c>
      <c r="F13" s="6">
        <v>466</v>
      </c>
      <c r="G13" s="6"/>
      <c r="H13" s="6">
        <v>448</v>
      </c>
      <c r="I13" s="6">
        <v>1105</v>
      </c>
      <c r="J13" s="6"/>
      <c r="K13" s="6">
        <v>3725</v>
      </c>
      <c r="M13" s="2">
        <f t="shared" si="0"/>
        <v>6</v>
      </c>
    </row>
    <row r="14" spans="1:13" x14ac:dyDescent="0.15">
      <c r="A14" s="2">
        <v>1995</v>
      </c>
      <c r="B14" s="19">
        <v>43768</v>
      </c>
      <c r="C14" s="6">
        <v>211</v>
      </c>
      <c r="D14" s="6">
        <v>208</v>
      </c>
      <c r="E14" s="6">
        <v>1419</v>
      </c>
      <c r="F14" s="6">
        <v>574</v>
      </c>
      <c r="G14" s="6"/>
      <c r="H14" s="6">
        <v>621</v>
      </c>
      <c r="I14" s="6">
        <v>719</v>
      </c>
      <c r="J14" s="6"/>
      <c r="K14" s="6">
        <v>3752</v>
      </c>
      <c r="M14" s="2">
        <f t="shared" si="0"/>
        <v>6</v>
      </c>
    </row>
    <row r="15" spans="1:13" x14ac:dyDescent="0.15">
      <c r="A15" s="2">
        <v>1996</v>
      </c>
      <c r="B15" s="19">
        <v>43768</v>
      </c>
      <c r="C15" s="6">
        <v>163</v>
      </c>
      <c r="D15" s="6">
        <v>232</v>
      </c>
      <c r="E15" s="6">
        <v>205</v>
      </c>
      <c r="F15" s="6">
        <v>549</v>
      </c>
      <c r="G15" s="6"/>
      <c r="H15" s="6">
        <v>630</v>
      </c>
      <c r="I15" s="6">
        <v>1466</v>
      </c>
      <c r="J15" s="6"/>
      <c r="K15" s="6">
        <v>3245</v>
      </c>
      <c r="M15" s="2">
        <f t="shared" si="0"/>
        <v>6</v>
      </c>
    </row>
    <row r="16" spans="1:13" x14ac:dyDescent="0.15">
      <c r="A16" s="2">
        <v>1997</v>
      </c>
      <c r="B16" s="19">
        <v>43770</v>
      </c>
      <c r="C16" s="6">
        <v>2</v>
      </c>
      <c r="D16" s="6">
        <v>0</v>
      </c>
      <c r="E16" s="6">
        <v>19</v>
      </c>
      <c r="F16" s="6">
        <v>116</v>
      </c>
      <c r="G16" s="6"/>
      <c r="H16" s="6">
        <v>272</v>
      </c>
      <c r="I16" s="6">
        <v>648</v>
      </c>
      <c r="J16" s="6"/>
      <c r="K16" s="6">
        <v>1057</v>
      </c>
      <c r="M16" s="2">
        <f t="shared" si="0"/>
        <v>6</v>
      </c>
    </row>
    <row r="17" spans="1:13" x14ac:dyDescent="0.15">
      <c r="A17" s="2">
        <v>1998</v>
      </c>
      <c r="B17" s="19">
        <v>43768</v>
      </c>
      <c r="C17" s="6">
        <v>14</v>
      </c>
      <c r="D17" s="6">
        <v>63</v>
      </c>
      <c r="E17" s="6">
        <v>141</v>
      </c>
      <c r="F17" s="6">
        <v>282</v>
      </c>
      <c r="G17" s="6"/>
      <c r="H17" s="6">
        <v>143</v>
      </c>
      <c r="I17" s="6">
        <v>450</v>
      </c>
      <c r="J17" s="6"/>
      <c r="K17" s="6">
        <v>1093</v>
      </c>
      <c r="M17" s="2">
        <f t="shared" si="0"/>
        <v>6</v>
      </c>
    </row>
    <row r="18" spans="1:13" x14ac:dyDescent="0.15">
      <c r="A18" s="2">
        <v>1999</v>
      </c>
      <c r="B18" s="19">
        <v>43774</v>
      </c>
      <c r="C18" s="6">
        <v>163</v>
      </c>
      <c r="D18" s="6">
        <v>773</v>
      </c>
      <c r="E18" s="6">
        <v>891</v>
      </c>
      <c r="F18" s="6">
        <v>490</v>
      </c>
      <c r="G18" s="6"/>
      <c r="H18" s="6">
        <v>661</v>
      </c>
      <c r="I18" s="6">
        <v>894</v>
      </c>
      <c r="J18" s="6"/>
      <c r="K18" s="6">
        <v>3872</v>
      </c>
      <c r="M18" s="2">
        <f t="shared" si="0"/>
        <v>6</v>
      </c>
    </row>
    <row r="19" spans="1:13" x14ac:dyDescent="0.15">
      <c r="A19" s="2">
        <v>2000</v>
      </c>
      <c r="B19" s="19">
        <v>37927</v>
      </c>
      <c r="C19" s="6"/>
      <c r="D19" s="6"/>
      <c r="E19" s="6"/>
      <c r="F19" s="6">
        <v>5</v>
      </c>
      <c r="G19" s="6"/>
      <c r="H19" s="6">
        <v>95</v>
      </c>
      <c r="I19" s="6">
        <v>206</v>
      </c>
      <c r="J19" s="6"/>
      <c r="K19" s="6">
        <v>306</v>
      </c>
      <c r="M19" s="2">
        <f t="shared" si="0"/>
        <v>3</v>
      </c>
    </row>
    <row r="20" spans="1:13" x14ac:dyDescent="0.15">
      <c r="A20" s="2">
        <v>2001</v>
      </c>
      <c r="B20" s="19">
        <v>37927</v>
      </c>
      <c r="C20" s="6">
        <v>207</v>
      </c>
      <c r="D20" s="6">
        <v>1401</v>
      </c>
      <c r="E20" s="6">
        <v>3121</v>
      </c>
      <c r="F20" s="6">
        <v>708</v>
      </c>
      <c r="G20" s="6"/>
      <c r="H20" s="6">
        <v>1571</v>
      </c>
      <c r="I20" s="6">
        <v>397</v>
      </c>
      <c r="J20" s="6"/>
      <c r="K20" s="6">
        <v>7405</v>
      </c>
      <c r="M20" s="2">
        <f t="shared" si="0"/>
        <v>6</v>
      </c>
    </row>
    <row r="21" spans="1:13" x14ac:dyDescent="0.15">
      <c r="A21" s="2">
        <v>2002</v>
      </c>
      <c r="B21" s="19">
        <v>43774</v>
      </c>
      <c r="C21" s="6">
        <v>806</v>
      </c>
      <c r="D21" s="6">
        <v>2642</v>
      </c>
      <c r="E21" s="6">
        <v>4488</v>
      </c>
      <c r="F21" s="6">
        <v>1695</v>
      </c>
      <c r="G21" s="6"/>
      <c r="H21" s="6">
        <v>1389</v>
      </c>
      <c r="I21" s="6">
        <v>1626</v>
      </c>
      <c r="J21" s="6"/>
      <c r="K21" s="6">
        <v>12646</v>
      </c>
      <c r="M21" s="2">
        <f t="shared" si="0"/>
        <v>6</v>
      </c>
    </row>
    <row r="22" spans="1:13" x14ac:dyDescent="0.15">
      <c r="A22" s="2">
        <v>2003</v>
      </c>
      <c r="B22" s="19"/>
      <c r="C22" s="6"/>
      <c r="D22" s="6"/>
      <c r="E22" s="6"/>
      <c r="F22" s="6"/>
      <c r="G22" s="6"/>
      <c r="H22" s="6"/>
      <c r="I22" s="6"/>
      <c r="J22" s="6"/>
      <c r="K22" s="6"/>
      <c r="M22" s="2">
        <f t="shared" si="0"/>
        <v>0</v>
      </c>
    </row>
    <row r="23" spans="1:13" x14ac:dyDescent="0.15">
      <c r="A23" s="2">
        <v>2004</v>
      </c>
      <c r="B23" s="19" t="s">
        <v>103</v>
      </c>
      <c r="C23" s="6">
        <v>78</v>
      </c>
      <c r="D23" s="6">
        <v>762</v>
      </c>
      <c r="E23" s="6">
        <v>19</v>
      </c>
      <c r="F23" s="6">
        <v>959</v>
      </c>
      <c r="G23" s="6"/>
      <c r="H23" s="6">
        <v>173</v>
      </c>
      <c r="I23" s="6">
        <v>1009</v>
      </c>
      <c r="J23" s="6"/>
      <c r="K23" s="6">
        <v>3000</v>
      </c>
      <c r="M23" s="2">
        <f t="shared" si="0"/>
        <v>6</v>
      </c>
    </row>
    <row r="24" spans="1:13" x14ac:dyDescent="0.15">
      <c r="A24" s="2">
        <v>2005</v>
      </c>
      <c r="B24" s="19">
        <v>43769</v>
      </c>
      <c r="C24" s="6">
        <v>300</v>
      </c>
      <c r="D24" s="6">
        <v>1195</v>
      </c>
      <c r="E24" s="6">
        <v>444</v>
      </c>
      <c r="F24" s="6">
        <v>353</v>
      </c>
      <c r="G24" s="6"/>
      <c r="H24" s="6">
        <v>218</v>
      </c>
      <c r="I24" s="6">
        <v>689</v>
      </c>
      <c r="J24" s="6"/>
      <c r="K24" s="6">
        <v>3199</v>
      </c>
      <c r="M24" s="2">
        <f t="shared" si="0"/>
        <v>6</v>
      </c>
    </row>
    <row r="25" spans="1:13" x14ac:dyDescent="0.15">
      <c r="A25" s="2">
        <v>2006</v>
      </c>
      <c r="B25" s="19">
        <v>43771</v>
      </c>
      <c r="C25" s="6">
        <v>350</v>
      </c>
      <c r="D25" s="6">
        <v>543</v>
      </c>
      <c r="E25" s="6">
        <v>675</v>
      </c>
      <c r="F25" s="6">
        <v>403</v>
      </c>
      <c r="G25" s="6"/>
      <c r="H25" s="6">
        <v>95</v>
      </c>
      <c r="I25" s="6">
        <v>147</v>
      </c>
      <c r="J25" s="6"/>
      <c r="K25" s="6">
        <v>2213</v>
      </c>
      <c r="M25" s="2">
        <f t="shared" si="0"/>
        <v>6</v>
      </c>
    </row>
    <row r="26" spans="1:13" x14ac:dyDescent="0.15">
      <c r="A26" s="2">
        <v>2007</v>
      </c>
      <c r="B26" s="19">
        <v>43779</v>
      </c>
      <c r="C26" s="6">
        <v>66</v>
      </c>
      <c r="D26" s="6">
        <v>190</v>
      </c>
      <c r="E26" s="6">
        <v>567</v>
      </c>
      <c r="F26" s="6">
        <v>240</v>
      </c>
      <c r="G26" s="6"/>
      <c r="H26" s="6">
        <v>153</v>
      </c>
      <c r="I26" s="6">
        <v>341</v>
      </c>
      <c r="J26" s="6"/>
      <c r="K26" s="6">
        <v>1557</v>
      </c>
      <c r="M26" s="2">
        <f t="shared" si="0"/>
        <v>6</v>
      </c>
    </row>
    <row r="27" spans="1:13" x14ac:dyDescent="0.15">
      <c r="A27" s="2">
        <v>2008</v>
      </c>
      <c r="B27" s="19" t="s">
        <v>104</v>
      </c>
      <c r="C27" s="6"/>
      <c r="D27" s="6"/>
      <c r="E27" s="6">
        <v>535</v>
      </c>
      <c r="F27" s="6">
        <v>501</v>
      </c>
      <c r="G27" s="6"/>
      <c r="H27" s="6">
        <v>86</v>
      </c>
      <c r="I27" s="6">
        <v>25</v>
      </c>
      <c r="J27" s="6"/>
      <c r="K27" s="6">
        <v>1147</v>
      </c>
      <c r="M27" s="2">
        <f t="shared" si="0"/>
        <v>4</v>
      </c>
    </row>
    <row r="28" spans="1:13" x14ac:dyDescent="0.15">
      <c r="A28" s="2">
        <v>2009</v>
      </c>
      <c r="B28" s="19">
        <v>43771</v>
      </c>
      <c r="C28" s="6">
        <v>212</v>
      </c>
      <c r="D28" s="6">
        <v>698</v>
      </c>
      <c r="E28" s="6">
        <v>475</v>
      </c>
      <c r="F28" s="6">
        <v>257</v>
      </c>
      <c r="G28" s="6"/>
      <c r="H28" s="6">
        <v>16</v>
      </c>
      <c r="I28" s="6">
        <v>617</v>
      </c>
      <c r="J28" s="6"/>
      <c r="K28" s="6">
        <v>2275</v>
      </c>
      <c r="M28" s="2">
        <f t="shared" si="0"/>
        <v>6</v>
      </c>
    </row>
    <row r="29" spans="1:13" x14ac:dyDescent="0.15">
      <c r="A29" s="2">
        <v>2010</v>
      </c>
      <c r="B29" s="19" t="s">
        <v>103</v>
      </c>
      <c r="C29" s="6">
        <v>37</v>
      </c>
      <c r="D29" s="6">
        <v>237</v>
      </c>
      <c r="E29" s="6">
        <v>31</v>
      </c>
      <c r="F29" s="6">
        <v>363</v>
      </c>
      <c r="G29" s="6"/>
      <c r="H29" s="6">
        <v>130</v>
      </c>
      <c r="I29" s="6">
        <v>953</v>
      </c>
      <c r="J29" s="6"/>
      <c r="K29" s="6">
        <v>1751</v>
      </c>
      <c r="M29" s="2">
        <f t="shared" si="0"/>
        <v>6</v>
      </c>
    </row>
    <row r="30" spans="1:13" x14ac:dyDescent="0.15">
      <c r="A30" s="2">
        <v>2011</v>
      </c>
      <c r="B30" s="19">
        <v>43773</v>
      </c>
      <c r="C30" s="6">
        <v>181.5</v>
      </c>
      <c r="D30" s="6">
        <v>688.5</v>
      </c>
      <c r="E30" s="6">
        <v>458.5</v>
      </c>
      <c r="F30" s="6">
        <v>308.5</v>
      </c>
      <c r="G30" s="6"/>
      <c r="H30" s="6">
        <v>436.5</v>
      </c>
      <c r="I30" s="6">
        <v>468</v>
      </c>
      <c r="J30" s="6"/>
      <c r="K30" s="6">
        <v>2541.5</v>
      </c>
      <c r="M30" s="2">
        <f t="shared" si="0"/>
        <v>6</v>
      </c>
    </row>
    <row r="31" spans="1:13" x14ac:dyDescent="0.15">
      <c r="A31" s="2">
        <v>2012</v>
      </c>
      <c r="B31" s="19" t="s">
        <v>105</v>
      </c>
      <c r="C31" s="6" t="s">
        <v>70</v>
      </c>
      <c r="D31" s="6" t="s">
        <v>70</v>
      </c>
      <c r="E31" s="6" t="s">
        <v>70</v>
      </c>
      <c r="F31" s="6" t="s">
        <v>70</v>
      </c>
      <c r="G31" s="6"/>
      <c r="H31" s="6">
        <v>3</v>
      </c>
      <c r="I31" s="6">
        <v>336</v>
      </c>
      <c r="J31" s="6"/>
      <c r="K31" s="6"/>
      <c r="M31" s="2">
        <f t="shared" si="0"/>
        <v>2</v>
      </c>
    </row>
    <row r="32" spans="1:13" x14ac:dyDescent="0.15">
      <c r="A32" s="2">
        <v>2013</v>
      </c>
      <c r="B32" s="19">
        <v>43774</v>
      </c>
      <c r="C32" s="6">
        <v>449</v>
      </c>
      <c r="D32" s="6">
        <v>191</v>
      </c>
      <c r="E32" s="6">
        <v>675</v>
      </c>
      <c r="F32" s="6">
        <v>249</v>
      </c>
      <c r="G32" s="6"/>
      <c r="H32" s="6">
        <v>23</v>
      </c>
      <c r="I32" s="6">
        <v>53</v>
      </c>
      <c r="J32" s="6"/>
      <c r="K32" s="6">
        <v>1640</v>
      </c>
      <c r="M32" s="2">
        <f t="shared" si="0"/>
        <v>6</v>
      </c>
    </row>
    <row r="33" spans="1:13" x14ac:dyDescent="0.15">
      <c r="A33" s="2">
        <v>2014</v>
      </c>
      <c r="B33" s="19">
        <v>43775</v>
      </c>
      <c r="C33" s="6">
        <v>7</v>
      </c>
      <c r="D33" s="6">
        <v>255</v>
      </c>
      <c r="E33" s="6">
        <v>212</v>
      </c>
      <c r="F33" s="6">
        <v>74</v>
      </c>
      <c r="G33" s="6"/>
      <c r="H33" s="6">
        <v>138</v>
      </c>
      <c r="I33" s="6">
        <v>509</v>
      </c>
      <c r="J33" s="6"/>
      <c r="K33" s="6">
        <v>1195</v>
      </c>
      <c r="M33" s="2">
        <f t="shared" si="0"/>
        <v>6</v>
      </c>
    </row>
    <row r="34" spans="1:13" x14ac:dyDescent="0.15">
      <c r="A34" s="2">
        <v>2015</v>
      </c>
      <c r="B34" s="19">
        <v>43776</v>
      </c>
      <c r="C34" s="6">
        <v>15</v>
      </c>
      <c r="D34" s="6">
        <v>168</v>
      </c>
      <c r="E34" s="6">
        <v>608</v>
      </c>
      <c r="F34" s="6">
        <v>66</v>
      </c>
      <c r="G34" s="6"/>
      <c r="H34" s="6">
        <v>61</v>
      </c>
      <c r="I34" s="6">
        <v>263</v>
      </c>
      <c r="J34" s="6"/>
      <c r="K34" s="6">
        <v>1181</v>
      </c>
      <c r="M34" s="2">
        <f t="shared" si="0"/>
        <v>6</v>
      </c>
    </row>
    <row r="35" spans="1:13" x14ac:dyDescent="0.15">
      <c r="A35" s="2">
        <v>2016</v>
      </c>
      <c r="B35" s="19">
        <v>43772</v>
      </c>
      <c r="C35" s="6">
        <v>0</v>
      </c>
      <c r="D35" s="6">
        <v>0</v>
      </c>
      <c r="E35" s="6">
        <v>10</v>
      </c>
      <c r="F35" s="6">
        <v>152</v>
      </c>
      <c r="G35" s="6"/>
      <c r="H35" s="6">
        <v>90</v>
      </c>
      <c r="I35" s="6">
        <v>40</v>
      </c>
      <c r="J35" s="6"/>
      <c r="K35" s="6">
        <v>292</v>
      </c>
      <c r="M35" s="2">
        <f t="shared" si="0"/>
        <v>6</v>
      </c>
    </row>
    <row r="36" spans="1:13" x14ac:dyDescent="0.15">
      <c r="A36" s="2">
        <v>2017</v>
      </c>
      <c r="B36" s="19">
        <v>43771</v>
      </c>
      <c r="C36" s="6">
        <v>246</v>
      </c>
      <c r="D36" s="6">
        <v>538</v>
      </c>
      <c r="E36" s="6">
        <v>570</v>
      </c>
      <c r="F36" s="6">
        <v>189</v>
      </c>
      <c r="G36" s="6"/>
      <c r="H36" s="6">
        <v>36</v>
      </c>
      <c r="I36" s="6">
        <v>77</v>
      </c>
      <c r="J36" s="6"/>
      <c r="K36" s="6">
        <v>1656</v>
      </c>
      <c r="M36" s="2">
        <f t="shared" si="0"/>
        <v>6</v>
      </c>
    </row>
    <row r="37" spans="1:13" x14ac:dyDescent="0.15">
      <c r="A37" s="2">
        <v>2018</v>
      </c>
      <c r="B37" s="19">
        <v>43775</v>
      </c>
      <c r="C37" s="6">
        <v>463</v>
      </c>
      <c r="D37" s="6">
        <v>185</v>
      </c>
      <c r="E37" s="6">
        <v>736</v>
      </c>
      <c r="F37" s="6">
        <v>22</v>
      </c>
      <c r="G37" s="6"/>
      <c r="H37" s="6">
        <v>128</v>
      </c>
      <c r="I37" s="6">
        <v>460</v>
      </c>
      <c r="J37" s="6"/>
      <c r="K37" s="6">
        <v>1994</v>
      </c>
      <c r="M37" s="2">
        <f t="shared" si="0"/>
        <v>6</v>
      </c>
    </row>
    <row r="38" spans="1:13" x14ac:dyDescent="0.15">
      <c r="A38" s="2">
        <v>2019</v>
      </c>
      <c r="B38" s="19">
        <v>43779</v>
      </c>
      <c r="C38" s="6">
        <v>1</v>
      </c>
      <c r="D38" s="6">
        <v>50</v>
      </c>
      <c r="E38" s="6">
        <v>61</v>
      </c>
      <c r="F38" s="6">
        <v>48</v>
      </c>
      <c r="G38" s="6"/>
      <c r="H38" s="6">
        <v>190</v>
      </c>
      <c r="I38" s="6">
        <v>48</v>
      </c>
      <c r="J38" s="6"/>
      <c r="K38" s="6">
        <v>398</v>
      </c>
      <c r="M38" s="2">
        <f t="shared" si="0"/>
        <v>6</v>
      </c>
    </row>
    <row r="39" spans="1:13" x14ac:dyDescent="0.15">
      <c r="A39" s="2">
        <v>2020</v>
      </c>
      <c r="B39" s="19">
        <v>44138</v>
      </c>
      <c r="C39" s="6" t="s">
        <v>70</v>
      </c>
      <c r="D39" s="6" t="s">
        <v>70</v>
      </c>
      <c r="E39" s="6" t="s">
        <v>70</v>
      </c>
      <c r="F39" s="6" t="s">
        <v>70</v>
      </c>
      <c r="G39" s="6"/>
      <c r="H39" s="6" t="s">
        <v>70</v>
      </c>
      <c r="I39" s="6">
        <v>199</v>
      </c>
      <c r="J39" s="6"/>
      <c r="K39" s="6">
        <v>199</v>
      </c>
      <c r="M39" s="2">
        <f t="shared" si="0"/>
        <v>1</v>
      </c>
    </row>
    <row r="40" spans="1:13" x14ac:dyDescent="0.15">
      <c r="A40" s="2">
        <v>2021</v>
      </c>
      <c r="B40" s="19">
        <v>44502</v>
      </c>
      <c r="C40" s="6">
        <v>346</v>
      </c>
      <c r="D40" s="6">
        <v>120</v>
      </c>
      <c r="E40" s="6">
        <v>1475</v>
      </c>
      <c r="F40" s="6">
        <v>378</v>
      </c>
      <c r="G40" s="6"/>
      <c r="H40" s="6">
        <v>77</v>
      </c>
      <c r="I40" s="6">
        <v>60</v>
      </c>
      <c r="J40" s="6"/>
      <c r="K40" s="6">
        <v>2456</v>
      </c>
      <c r="M40" s="2">
        <f t="shared" si="0"/>
        <v>6</v>
      </c>
    </row>
    <row r="41" spans="1:13" x14ac:dyDescent="0.15">
      <c r="A41" s="4" t="s">
        <v>106</v>
      </c>
      <c r="B41" s="4"/>
      <c r="C41" s="9"/>
      <c r="D41" s="9"/>
      <c r="E41" s="9"/>
      <c r="F41" s="9"/>
      <c r="G41" s="9"/>
      <c r="H41" s="9"/>
      <c r="I41" s="9"/>
      <c r="J41" s="9"/>
      <c r="K41" s="9"/>
    </row>
    <row r="42" spans="1:13" x14ac:dyDescent="0.15">
      <c r="A42" s="2" t="s">
        <v>73</v>
      </c>
      <c r="C42" s="6">
        <f>AVERAGE(C5:C39)</f>
        <v>199.84482758620689</v>
      </c>
      <c r="D42" s="6">
        <f t="shared" ref="D42:K42" si="1">AVERAGE(D5:D39)</f>
        <v>589.5344827586207</v>
      </c>
      <c r="E42" s="6">
        <f t="shared" si="1"/>
        <v>753.70689655172418</v>
      </c>
      <c r="F42" s="6">
        <f t="shared" si="1"/>
        <v>360.59677419354841</v>
      </c>
      <c r="G42" s="6"/>
      <c r="H42" s="6">
        <f t="shared" si="1"/>
        <v>346.484375</v>
      </c>
      <c r="I42" s="6">
        <f t="shared" si="1"/>
        <v>475</v>
      </c>
      <c r="J42" s="6"/>
      <c r="K42" s="6">
        <f t="shared" si="1"/>
        <v>2563.703125</v>
      </c>
    </row>
    <row r="43" spans="1:13" x14ac:dyDescent="0.15">
      <c r="A43" s="5" t="s">
        <v>28</v>
      </c>
      <c r="B43" s="5"/>
      <c r="C43" s="11">
        <f>AVERAGE(C30:C39)</f>
        <v>170.3125</v>
      </c>
      <c r="D43" s="11">
        <f t="shared" ref="D43:K43" si="2">AVERAGE(D30:D39)</f>
        <v>259.4375</v>
      </c>
      <c r="E43" s="11">
        <f t="shared" si="2"/>
        <v>416.3125</v>
      </c>
      <c r="F43" s="11">
        <f t="shared" si="2"/>
        <v>138.5625</v>
      </c>
      <c r="G43" s="11"/>
      <c r="H43" s="11">
        <f t="shared" si="2"/>
        <v>122.83333333333333</v>
      </c>
      <c r="I43" s="11">
        <f t="shared" si="2"/>
        <v>245.3</v>
      </c>
      <c r="J43" s="11"/>
      <c r="K43" s="11">
        <f t="shared" si="2"/>
        <v>1232.9444444444443</v>
      </c>
    </row>
    <row r="44" spans="1:13" x14ac:dyDescent="0.15">
      <c r="A44" s="3" t="s">
        <v>107</v>
      </c>
    </row>
    <row r="45" spans="1:13" x14ac:dyDescent="0.15">
      <c r="A45" s="3" t="s">
        <v>108</v>
      </c>
    </row>
    <row r="46" spans="1:13" x14ac:dyDescent="0.15">
      <c r="A46" s="3" t="s">
        <v>109</v>
      </c>
    </row>
  </sheetData>
  <pageMargins left="0.7" right="0.7" top="0.75" bottom="0.75" header="0.3" footer="0.3"/>
  <pageSetup orientation="portrait" horizontalDpi="300" verticalDpi="300" r:id="rId1"/>
  <ignoredErrors>
    <ignoredError sqref="I42:K4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71"/>
  <sheetViews>
    <sheetView workbookViewId="0">
      <selection activeCell="V2" sqref="V2"/>
    </sheetView>
  </sheetViews>
  <sheetFormatPr baseColWidth="10" defaultColWidth="9.1640625" defaultRowHeight="13" x14ac:dyDescent="0.15"/>
  <cols>
    <col min="1" max="1" width="9.1640625" style="2"/>
    <col min="2" max="2" width="7.6640625" style="2" bestFit="1" customWidth="1"/>
    <col min="3" max="3" width="12.33203125" style="2" bestFit="1" customWidth="1"/>
    <col min="4" max="6" width="6.6640625" style="2" bestFit="1" customWidth="1"/>
    <col min="7" max="7" width="14.1640625" style="2" bestFit="1" customWidth="1"/>
    <col min="8" max="8" width="17.6640625" style="2" bestFit="1" customWidth="1"/>
    <col min="9" max="9" width="9.83203125" style="2" bestFit="1" customWidth="1"/>
    <col min="10" max="11" width="7.33203125" style="2" bestFit="1" customWidth="1"/>
    <col min="12" max="12" width="10.1640625" style="2" bestFit="1" customWidth="1"/>
    <col min="13" max="13" width="8.6640625" style="2" bestFit="1" customWidth="1"/>
    <col min="14" max="14" width="8.33203125" style="2" bestFit="1" customWidth="1"/>
    <col min="15" max="15" width="16.6640625" style="2" bestFit="1" customWidth="1"/>
    <col min="16" max="16" width="8.6640625" style="2" bestFit="1" customWidth="1"/>
    <col min="17" max="17" width="4.83203125" style="2" bestFit="1" customWidth="1"/>
    <col min="18" max="18" width="16.83203125" style="2" bestFit="1" customWidth="1"/>
    <col min="19" max="19" width="8.6640625" style="2" bestFit="1" customWidth="1"/>
    <col min="20" max="20" width="4.83203125" style="2" bestFit="1" customWidth="1"/>
    <col min="21" max="16384" width="9.1640625" style="2"/>
  </cols>
  <sheetData>
    <row r="1" spans="1:20" x14ac:dyDescent="0.15">
      <c r="A1" s="15" t="s">
        <v>110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x14ac:dyDescent="0.15">
      <c r="A2" s="3" t="s">
        <v>111</v>
      </c>
    </row>
    <row r="3" spans="1:20" x14ac:dyDescent="0.15">
      <c r="A3" s="17" t="s">
        <v>112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 x14ac:dyDescent="0.15">
      <c r="B4" s="2" t="s">
        <v>113</v>
      </c>
      <c r="C4" s="2" t="s">
        <v>114</v>
      </c>
      <c r="F4" s="2" t="s">
        <v>113</v>
      </c>
      <c r="G4" s="2" t="s">
        <v>115</v>
      </c>
      <c r="H4" s="2" t="s">
        <v>116</v>
      </c>
      <c r="J4" s="2" t="s">
        <v>117</v>
      </c>
      <c r="K4" s="2" t="s">
        <v>118</v>
      </c>
      <c r="L4" s="2" t="s">
        <v>15</v>
      </c>
      <c r="O4" s="2" t="s">
        <v>119</v>
      </c>
      <c r="R4" s="2" t="s">
        <v>120</v>
      </c>
    </row>
    <row r="5" spans="1:20" x14ac:dyDescent="0.15">
      <c r="A5" s="5" t="s">
        <v>12</v>
      </c>
      <c r="B5" s="5" t="s">
        <v>121</v>
      </c>
      <c r="C5" s="5" t="s">
        <v>122</v>
      </c>
      <c r="D5" s="5" t="s">
        <v>123</v>
      </c>
      <c r="E5" s="5" t="s">
        <v>124</v>
      </c>
      <c r="F5" s="5" t="s">
        <v>125</v>
      </c>
      <c r="G5" s="5" t="s">
        <v>126</v>
      </c>
      <c r="H5" s="5" t="s">
        <v>127</v>
      </c>
      <c r="I5" s="5" t="s">
        <v>128</v>
      </c>
      <c r="J5" s="5" t="s">
        <v>129</v>
      </c>
      <c r="K5" s="5" t="s">
        <v>117</v>
      </c>
      <c r="L5" s="5" t="s">
        <v>40</v>
      </c>
      <c r="M5" s="5" t="s">
        <v>130</v>
      </c>
      <c r="N5" s="5" t="s">
        <v>131</v>
      </c>
      <c r="O5" s="5" t="s">
        <v>40</v>
      </c>
      <c r="P5" s="5" t="s">
        <v>130</v>
      </c>
      <c r="Q5" s="5" t="s">
        <v>132</v>
      </c>
      <c r="R5" s="5" t="s">
        <v>40</v>
      </c>
      <c r="S5" s="5" t="s">
        <v>130</v>
      </c>
      <c r="T5" s="5" t="s">
        <v>132</v>
      </c>
    </row>
    <row r="6" spans="1:20" x14ac:dyDescent="0.15">
      <c r="A6" s="2">
        <v>1959</v>
      </c>
      <c r="B6" s="20">
        <v>44378</v>
      </c>
      <c r="C6" s="20">
        <v>44411</v>
      </c>
      <c r="D6" s="20">
        <v>44421</v>
      </c>
      <c r="E6" s="20">
        <v>44425</v>
      </c>
      <c r="F6" s="20"/>
      <c r="G6" s="6">
        <v>4311</v>
      </c>
      <c r="H6" s="6">
        <v>4311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15">
      <c r="A7" s="2">
        <v>1960</v>
      </c>
      <c r="B7" s="20">
        <v>44392</v>
      </c>
      <c r="C7" s="20">
        <v>44410</v>
      </c>
      <c r="D7" s="20">
        <v>44432</v>
      </c>
      <c r="E7" s="20">
        <v>44435</v>
      </c>
      <c r="F7" s="20"/>
      <c r="G7" s="6">
        <v>6387</v>
      </c>
      <c r="H7" s="6">
        <v>6387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x14ac:dyDescent="0.15">
      <c r="A8" s="2">
        <v>1961</v>
      </c>
      <c r="B8" s="20">
        <v>44398</v>
      </c>
      <c r="C8" s="20">
        <v>44418</v>
      </c>
      <c r="D8" s="20">
        <v>44420</v>
      </c>
      <c r="E8" s="20">
        <v>44425</v>
      </c>
      <c r="F8" s="20"/>
      <c r="G8" s="6">
        <v>16519</v>
      </c>
      <c r="H8" s="6">
        <v>16519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15">
      <c r="A9" s="2" t="s">
        <v>133</v>
      </c>
      <c r="B9" s="20">
        <v>44410</v>
      </c>
      <c r="C9" s="20">
        <v>44411</v>
      </c>
      <c r="D9" s="20">
        <v>44414</v>
      </c>
      <c r="E9" s="20">
        <v>44417</v>
      </c>
      <c r="F9" s="20"/>
      <c r="G9" s="6">
        <v>14508</v>
      </c>
      <c r="H9" s="6">
        <v>14508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x14ac:dyDescent="0.15">
      <c r="A10" s="2">
        <v>1963</v>
      </c>
      <c r="B10" s="20">
        <v>44412</v>
      </c>
      <c r="C10" s="20"/>
      <c r="D10" s="20"/>
      <c r="E10" s="20"/>
      <c r="F10" s="20"/>
      <c r="G10" s="6">
        <v>1780</v>
      </c>
      <c r="H10" s="6">
        <v>1780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x14ac:dyDescent="0.15">
      <c r="A11" s="2">
        <v>1964</v>
      </c>
      <c r="B11" s="20">
        <v>44400</v>
      </c>
      <c r="C11" s="20">
        <v>44403</v>
      </c>
      <c r="D11" s="20">
        <v>44423</v>
      </c>
      <c r="E11" s="20">
        <v>44433</v>
      </c>
      <c r="F11" s="20"/>
      <c r="G11" s="6">
        <v>18353</v>
      </c>
      <c r="H11" s="6">
        <v>18353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x14ac:dyDescent="0.15">
      <c r="A12" s="2" t="s">
        <v>135</v>
      </c>
      <c r="B12" s="20">
        <v>44397</v>
      </c>
      <c r="C12" s="20">
        <v>44427</v>
      </c>
      <c r="D12" s="20">
        <v>44443</v>
      </c>
      <c r="E12" s="20">
        <v>44447</v>
      </c>
      <c r="F12" s="20"/>
      <c r="G12" s="6">
        <v>1471</v>
      </c>
      <c r="H12" s="6">
        <v>1471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x14ac:dyDescent="0.15">
      <c r="A13" s="2">
        <v>1966</v>
      </c>
      <c r="B13" s="20">
        <v>44390</v>
      </c>
      <c r="C13" s="20">
        <v>44412</v>
      </c>
      <c r="D13" s="20">
        <v>44422</v>
      </c>
      <c r="E13" s="20">
        <v>44430</v>
      </c>
      <c r="F13" s="20"/>
      <c r="G13" s="6">
        <v>21580</v>
      </c>
      <c r="H13" s="6">
        <v>21580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15">
      <c r="A14" s="2">
        <v>1967</v>
      </c>
      <c r="B14" s="20">
        <v>44389</v>
      </c>
      <c r="C14" s="20">
        <v>44392</v>
      </c>
      <c r="D14" s="20">
        <v>44399</v>
      </c>
      <c r="E14" s="20">
        <v>44406</v>
      </c>
      <c r="F14" s="20"/>
      <c r="G14" s="6">
        <v>38802</v>
      </c>
      <c r="H14" s="6">
        <v>38802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15">
      <c r="A15" s="2">
        <v>1968</v>
      </c>
      <c r="B15" s="20">
        <v>44388</v>
      </c>
      <c r="C15" s="20">
        <v>44398</v>
      </c>
      <c r="D15" s="20">
        <v>44402</v>
      </c>
      <c r="E15" s="20">
        <v>44416</v>
      </c>
      <c r="F15" s="20"/>
      <c r="G15" s="6">
        <v>19726</v>
      </c>
      <c r="H15" s="6">
        <v>19726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15">
      <c r="A16" s="2">
        <v>1969</v>
      </c>
      <c r="B16" s="20">
        <v>44385</v>
      </c>
      <c r="C16" s="20">
        <v>44389</v>
      </c>
      <c r="D16" s="20">
        <v>44396</v>
      </c>
      <c r="E16" s="20">
        <v>44411</v>
      </c>
      <c r="F16" s="20"/>
      <c r="G16" s="6">
        <v>11805</v>
      </c>
      <c r="H16" s="6">
        <v>11805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15">
      <c r="A17" s="2">
        <v>1970</v>
      </c>
      <c r="B17" s="20">
        <v>44383</v>
      </c>
      <c r="C17" s="20">
        <v>44403</v>
      </c>
      <c r="D17" s="20">
        <v>44410</v>
      </c>
      <c r="E17" s="20">
        <v>44420</v>
      </c>
      <c r="F17" s="20"/>
      <c r="G17" s="6">
        <v>8430</v>
      </c>
      <c r="H17" s="6">
        <v>8430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15">
      <c r="A18" s="2">
        <v>1971</v>
      </c>
      <c r="B18" s="20">
        <v>44390</v>
      </c>
      <c r="C18" s="20">
        <v>44397</v>
      </c>
      <c r="D18" s="20">
        <v>44406</v>
      </c>
      <c r="E18" s="20">
        <v>44421</v>
      </c>
      <c r="F18" s="20"/>
      <c r="G18" s="6">
        <v>18523</v>
      </c>
      <c r="H18" s="6">
        <v>18523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15">
      <c r="A19" s="2">
        <v>1972</v>
      </c>
      <c r="B19" s="20">
        <v>44390</v>
      </c>
      <c r="C19" s="20">
        <v>44389</v>
      </c>
      <c r="D19" s="20">
        <v>44396</v>
      </c>
      <c r="E19" s="20">
        <v>44408</v>
      </c>
      <c r="F19" s="20">
        <v>44429</v>
      </c>
      <c r="G19" s="6">
        <v>52454</v>
      </c>
      <c r="H19" s="6">
        <v>52454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15">
      <c r="A20" s="2">
        <v>1973</v>
      </c>
      <c r="B20" s="20">
        <v>44388</v>
      </c>
      <c r="C20" s="20">
        <v>44402</v>
      </c>
      <c r="D20" s="20">
        <v>44408</v>
      </c>
      <c r="E20" s="20">
        <v>44414</v>
      </c>
      <c r="F20" s="20">
        <v>44440</v>
      </c>
      <c r="G20" s="6">
        <v>2864</v>
      </c>
      <c r="H20" s="6">
        <v>2864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15">
      <c r="A21" s="2">
        <v>1974</v>
      </c>
      <c r="B21" s="20">
        <v>44381</v>
      </c>
      <c r="C21" s="20">
        <v>44406</v>
      </c>
      <c r="D21" s="20">
        <v>44412</v>
      </c>
      <c r="E21" s="20">
        <v>44426</v>
      </c>
      <c r="F21" s="20">
        <v>44452</v>
      </c>
      <c r="G21" s="6">
        <v>8101</v>
      </c>
      <c r="H21" s="6">
        <v>8101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15">
      <c r="A22" s="2">
        <v>1975</v>
      </c>
      <c r="B22" s="20">
        <v>44388</v>
      </c>
      <c r="C22" s="20">
        <v>44404</v>
      </c>
      <c r="D22" s="20">
        <v>44417</v>
      </c>
      <c r="E22" s="20">
        <v>44426</v>
      </c>
      <c r="F22" s="20">
        <v>44436</v>
      </c>
      <c r="G22" s="6">
        <v>8159</v>
      </c>
      <c r="H22" s="6">
        <v>8159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15">
      <c r="A23" s="2">
        <v>1976</v>
      </c>
      <c r="B23" s="20">
        <v>44393</v>
      </c>
      <c r="C23" s="20">
        <v>44406</v>
      </c>
      <c r="D23" s="20">
        <v>44410</v>
      </c>
      <c r="E23" s="20">
        <v>44414</v>
      </c>
      <c r="F23" s="20">
        <v>44432</v>
      </c>
      <c r="G23" s="6">
        <v>24111</v>
      </c>
      <c r="H23" s="6">
        <v>24111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15">
      <c r="A24" s="2">
        <v>1977</v>
      </c>
      <c r="B24" s="20">
        <v>44384</v>
      </c>
      <c r="C24" s="20">
        <v>44389</v>
      </c>
      <c r="D24" s="20">
        <v>44394</v>
      </c>
      <c r="E24" s="20">
        <v>44419</v>
      </c>
      <c r="F24" s="20">
        <v>44433</v>
      </c>
      <c r="G24" s="6">
        <v>42960</v>
      </c>
      <c r="H24" s="6">
        <v>42960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15">
      <c r="A25" s="2">
        <v>1978</v>
      </c>
      <c r="B25" s="20">
        <v>44388</v>
      </c>
      <c r="C25" s="20">
        <v>44388</v>
      </c>
      <c r="D25" s="20">
        <v>44398</v>
      </c>
      <c r="E25" s="20">
        <v>44407</v>
      </c>
      <c r="F25" s="20">
        <v>44434</v>
      </c>
      <c r="G25" s="6">
        <v>22788</v>
      </c>
      <c r="H25" s="6">
        <v>22788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15">
      <c r="A26" s="2">
        <v>1979</v>
      </c>
      <c r="B26" s="20">
        <v>44387</v>
      </c>
      <c r="C26" s="20">
        <v>44401</v>
      </c>
      <c r="D26" s="20">
        <v>44410</v>
      </c>
      <c r="E26" s="20">
        <v>44420</v>
      </c>
      <c r="F26" s="20">
        <v>44439</v>
      </c>
      <c r="G26" s="6">
        <v>10211</v>
      </c>
      <c r="H26" s="6">
        <v>10211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15">
      <c r="A27" s="2">
        <v>1980</v>
      </c>
      <c r="B27" s="20">
        <v>44381</v>
      </c>
      <c r="C27" s="20">
        <v>44393</v>
      </c>
      <c r="D27" s="20">
        <v>44402</v>
      </c>
      <c r="E27" s="20">
        <v>44421</v>
      </c>
      <c r="F27" s="20">
        <v>44442</v>
      </c>
      <c r="G27" s="6">
        <v>11018</v>
      </c>
      <c r="H27" s="6">
        <v>11018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x14ac:dyDescent="0.15">
      <c r="A28" s="2">
        <v>1981</v>
      </c>
      <c r="B28" s="20">
        <v>44385</v>
      </c>
      <c r="C28" s="20">
        <v>44394</v>
      </c>
      <c r="D28" s="20">
        <v>44402</v>
      </c>
      <c r="E28" s="20">
        <v>44412</v>
      </c>
      <c r="F28" s="20">
        <v>44447</v>
      </c>
      <c r="G28" s="6">
        <v>50790</v>
      </c>
      <c r="H28" s="6">
        <v>50790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x14ac:dyDescent="0.15">
      <c r="A29" s="2">
        <v>1982</v>
      </c>
      <c r="B29" s="20">
        <v>44380</v>
      </c>
      <c r="C29" s="20">
        <v>44388</v>
      </c>
      <c r="D29" s="20">
        <v>44397</v>
      </c>
      <c r="E29" s="20">
        <v>44407</v>
      </c>
      <c r="F29" s="20">
        <v>44443</v>
      </c>
      <c r="G29" s="6">
        <v>28257</v>
      </c>
      <c r="H29" s="6">
        <v>28257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x14ac:dyDescent="0.15">
      <c r="A30" s="2">
        <v>1983</v>
      </c>
      <c r="B30" s="20">
        <v>44375</v>
      </c>
      <c r="C30" s="20">
        <v>44383</v>
      </c>
      <c r="D30" s="20">
        <v>44400</v>
      </c>
      <c r="E30" s="20">
        <v>44414</v>
      </c>
      <c r="F30" s="20">
        <v>44446</v>
      </c>
      <c r="G30" s="6">
        <v>21256</v>
      </c>
      <c r="H30" s="6">
        <v>21256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x14ac:dyDescent="0.15">
      <c r="A31" s="2">
        <v>1984</v>
      </c>
      <c r="B31" s="20">
        <v>44367</v>
      </c>
      <c r="C31" s="20">
        <v>44398</v>
      </c>
      <c r="D31" s="20">
        <v>44403</v>
      </c>
      <c r="E31" s="20">
        <v>44411</v>
      </c>
      <c r="F31" s="20">
        <v>44437</v>
      </c>
      <c r="G31" s="6">
        <v>32777</v>
      </c>
      <c r="H31" s="6">
        <v>32777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x14ac:dyDescent="0.15">
      <c r="A32" s="2">
        <v>1985</v>
      </c>
      <c r="B32" s="20">
        <v>44376</v>
      </c>
      <c r="C32" s="20">
        <v>44396</v>
      </c>
      <c r="D32" s="20">
        <v>44410</v>
      </c>
      <c r="E32" s="20">
        <v>44415</v>
      </c>
      <c r="F32" s="20">
        <v>44444</v>
      </c>
      <c r="G32" s="6">
        <v>67326</v>
      </c>
      <c r="H32" s="6">
        <v>67326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x14ac:dyDescent="0.15">
      <c r="A33" s="2">
        <v>1986</v>
      </c>
      <c r="B33" s="20">
        <v>44387</v>
      </c>
      <c r="C33" s="20">
        <v>44405</v>
      </c>
      <c r="D33" s="20">
        <v>44412</v>
      </c>
      <c r="E33" s="20">
        <v>44419</v>
      </c>
      <c r="F33" s="20">
        <v>44443</v>
      </c>
      <c r="G33" s="6">
        <v>20280</v>
      </c>
      <c r="H33" s="6">
        <v>20280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x14ac:dyDescent="0.15">
      <c r="A34" s="2">
        <v>1987</v>
      </c>
      <c r="B34" s="20">
        <v>44391</v>
      </c>
      <c r="C34" s="20">
        <v>44398</v>
      </c>
      <c r="D34" s="20">
        <v>44412</v>
      </c>
      <c r="E34" s="20">
        <v>44421</v>
      </c>
      <c r="F34" s="20">
        <v>44435</v>
      </c>
      <c r="G34" s="6">
        <v>6958</v>
      </c>
      <c r="H34" s="6">
        <v>6958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x14ac:dyDescent="0.15">
      <c r="A35" s="2">
        <v>1988</v>
      </c>
      <c r="B35" s="20">
        <v>44393</v>
      </c>
      <c r="C35" s="20">
        <v>44393</v>
      </c>
      <c r="D35" s="20">
        <v>44414</v>
      </c>
      <c r="E35" s="20">
        <v>44422</v>
      </c>
      <c r="F35" s="20">
        <v>44437</v>
      </c>
      <c r="G35" s="6">
        <v>2536</v>
      </c>
      <c r="H35" s="6">
        <v>2536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x14ac:dyDescent="0.15">
      <c r="A36" s="2">
        <v>1989</v>
      </c>
      <c r="B36" s="20">
        <v>44384</v>
      </c>
      <c r="C36" s="20">
        <v>44386</v>
      </c>
      <c r="D36" s="20">
        <v>44409</v>
      </c>
      <c r="E36" s="20">
        <v>44422</v>
      </c>
      <c r="F36" s="20">
        <v>44443</v>
      </c>
      <c r="G36" s="6">
        <v>8316</v>
      </c>
      <c r="H36" s="6">
        <v>8316</v>
      </c>
      <c r="I36" s="6">
        <v>2210</v>
      </c>
      <c r="J36" s="6"/>
      <c r="K36" s="6"/>
      <c r="L36" s="6">
        <v>6106</v>
      </c>
      <c r="M36" s="6"/>
      <c r="N36" s="6"/>
      <c r="O36" s="6"/>
      <c r="P36" s="6"/>
      <c r="Q36" s="6"/>
      <c r="R36" s="6"/>
      <c r="S36" s="6"/>
      <c r="T36" s="6"/>
    </row>
    <row r="37" spans="1:20" x14ac:dyDescent="0.15">
      <c r="A37" s="2">
        <v>1990</v>
      </c>
      <c r="B37" s="20">
        <v>44383</v>
      </c>
      <c r="C37" s="20">
        <v>44392</v>
      </c>
      <c r="D37" s="20">
        <v>44403</v>
      </c>
      <c r="E37" s="20">
        <v>44411</v>
      </c>
      <c r="F37" s="20">
        <v>44436</v>
      </c>
      <c r="G37" s="6">
        <v>14927</v>
      </c>
      <c r="H37" s="6">
        <v>14927</v>
      </c>
      <c r="I37" s="6">
        <v>3302</v>
      </c>
      <c r="J37" s="6"/>
      <c r="K37" s="6"/>
      <c r="L37" s="6">
        <v>11625</v>
      </c>
      <c r="M37" s="6"/>
      <c r="N37" s="6"/>
      <c r="O37" s="6"/>
      <c r="P37" s="6"/>
      <c r="Q37" s="6"/>
      <c r="R37" s="6"/>
      <c r="S37" s="6"/>
      <c r="T37" s="6"/>
    </row>
    <row r="38" spans="1:20" x14ac:dyDescent="0.15">
      <c r="A38" s="2">
        <v>1991</v>
      </c>
      <c r="B38" s="20">
        <v>44377</v>
      </c>
      <c r="C38" s="20">
        <v>44394</v>
      </c>
      <c r="D38" s="20">
        <v>44402</v>
      </c>
      <c r="E38" s="20">
        <v>44415</v>
      </c>
      <c r="F38" s="20">
        <v>44444</v>
      </c>
      <c r="G38" s="6">
        <v>50135</v>
      </c>
      <c r="H38" s="6">
        <v>50135</v>
      </c>
      <c r="I38" s="6">
        <v>3552</v>
      </c>
      <c r="J38" s="6"/>
      <c r="K38" s="6"/>
      <c r="L38" s="6">
        <v>46583</v>
      </c>
      <c r="M38" s="6"/>
      <c r="N38" s="6"/>
      <c r="O38" s="6"/>
      <c r="P38" s="6"/>
      <c r="Q38" s="6"/>
      <c r="R38" s="6"/>
      <c r="S38" s="6"/>
      <c r="T38" s="6"/>
    </row>
    <row r="39" spans="1:20" x14ac:dyDescent="0.15">
      <c r="A39" s="2">
        <v>1992</v>
      </c>
      <c r="B39" s="20">
        <v>44386</v>
      </c>
      <c r="C39" s="20">
        <v>44395</v>
      </c>
      <c r="D39" s="20">
        <v>44402</v>
      </c>
      <c r="E39" s="20">
        <v>44411</v>
      </c>
      <c r="F39" s="20">
        <v>44441</v>
      </c>
      <c r="G39" s="6">
        <v>59907</v>
      </c>
      <c r="H39" s="6">
        <v>59907</v>
      </c>
      <c r="I39" s="6">
        <v>3694</v>
      </c>
      <c r="J39" s="6"/>
      <c r="K39" s="6"/>
      <c r="L39" s="6">
        <v>56213</v>
      </c>
      <c r="M39" s="6"/>
      <c r="N39" s="6"/>
      <c r="O39" s="6"/>
      <c r="P39" s="6"/>
      <c r="Q39" s="6"/>
      <c r="R39" s="6"/>
      <c r="S39" s="6"/>
      <c r="T39" s="6"/>
    </row>
    <row r="40" spans="1:20" x14ac:dyDescent="0.15">
      <c r="A40" s="2">
        <v>1993</v>
      </c>
      <c r="B40" s="20">
        <v>44384</v>
      </c>
      <c r="C40" s="20">
        <v>44387</v>
      </c>
      <c r="D40" s="20">
        <v>44405</v>
      </c>
      <c r="E40" s="20">
        <v>44418</v>
      </c>
      <c r="F40" s="20">
        <v>44450</v>
      </c>
      <c r="G40" s="6">
        <v>53362</v>
      </c>
      <c r="H40" s="6">
        <v>51610</v>
      </c>
      <c r="I40" s="6">
        <v>4506</v>
      </c>
      <c r="J40" s="6">
        <v>1752</v>
      </c>
      <c r="K40" s="6"/>
      <c r="L40" s="6">
        <v>47104</v>
      </c>
      <c r="M40" s="6">
        <v>1030.1774796047123</v>
      </c>
      <c r="N40" s="6">
        <v>46073.82252039529</v>
      </c>
      <c r="O40" s="6"/>
      <c r="P40" s="6"/>
      <c r="Q40" s="6"/>
      <c r="R40" s="6"/>
      <c r="S40" s="6"/>
      <c r="T40" s="6"/>
    </row>
    <row r="41" spans="1:20" x14ac:dyDescent="0.15">
      <c r="A41" s="2">
        <v>1994</v>
      </c>
      <c r="B41" s="20">
        <v>44384</v>
      </c>
      <c r="C41" s="20">
        <v>44391</v>
      </c>
      <c r="D41" s="20">
        <v>44407</v>
      </c>
      <c r="E41" s="20">
        <v>44417</v>
      </c>
      <c r="F41" s="20">
        <v>44446</v>
      </c>
      <c r="G41" s="6">
        <v>46363</v>
      </c>
      <c r="H41" s="6">
        <v>39511</v>
      </c>
      <c r="I41" s="6">
        <v>3378</v>
      </c>
      <c r="J41" s="6">
        <v>6852</v>
      </c>
      <c r="K41" s="6"/>
      <c r="L41" s="6">
        <v>36133</v>
      </c>
      <c r="M41" s="6">
        <v>6172</v>
      </c>
      <c r="N41" s="6">
        <v>29961</v>
      </c>
      <c r="O41" s="6"/>
      <c r="P41" s="6"/>
      <c r="Q41" s="6"/>
      <c r="R41" s="6"/>
      <c r="S41" s="6"/>
      <c r="T41" s="6"/>
    </row>
    <row r="42" spans="1:20" x14ac:dyDescent="0.15">
      <c r="A42" s="2">
        <v>1995</v>
      </c>
      <c r="B42" s="20">
        <v>44385</v>
      </c>
      <c r="C42" s="20">
        <v>44386</v>
      </c>
      <c r="D42" s="20">
        <v>44401</v>
      </c>
      <c r="E42" s="20">
        <v>44420</v>
      </c>
      <c r="F42" s="20">
        <v>44455</v>
      </c>
      <c r="G42" s="6">
        <v>42317</v>
      </c>
      <c r="H42" s="6">
        <v>31577</v>
      </c>
      <c r="I42" s="6">
        <v>4902</v>
      </c>
      <c r="J42" s="6">
        <v>10740</v>
      </c>
      <c r="K42" s="6"/>
      <c r="L42" s="6">
        <v>26675</v>
      </c>
      <c r="M42" s="6">
        <v>10084</v>
      </c>
      <c r="N42" s="6">
        <v>16591</v>
      </c>
      <c r="O42" s="6"/>
      <c r="P42" s="6"/>
      <c r="Q42" s="6"/>
      <c r="R42" s="6"/>
      <c r="S42" s="6"/>
      <c r="T42" s="6"/>
    </row>
    <row r="43" spans="1:20" x14ac:dyDescent="0.15">
      <c r="A43" s="2">
        <v>1996</v>
      </c>
      <c r="B43" s="20">
        <v>44383</v>
      </c>
      <c r="C43" s="20">
        <v>44391</v>
      </c>
      <c r="D43" s="20">
        <v>44399</v>
      </c>
      <c r="E43" s="20">
        <v>44412</v>
      </c>
      <c r="F43" s="20">
        <v>44449</v>
      </c>
      <c r="G43" s="6">
        <v>52500</v>
      </c>
      <c r="H43" s="6">
        <v>38161</v>
      </c>
      <c r="I43" s="6">
        <v>4402</v>
      </c>
      <c r="J43" s="6">
        <v>14339</v>
      </c>
      <c r="K43" s="6"/>
      <c r="L43" s="6">
        <v>33759</v>
      </c>
      <c r="M43" s="6">
        <v>3936</v>
      </c>
      <c r="N43" s="6">
        <v>29823</v>
      </c>
      <c r="O43" s="6"/>
      <c r="P43" s="6"/>
      <c r="Q43" s="6"/>
      <c r="R43" s="6"/>
      <c r="S43" s="6"/>
      <c r="T43" s="6"/>
    </row>
    <row r="44" spans="1:20" x14ac:dyDescent="0.15">
      <c r="A44" s="2">
        <v>1997</v>
      </c>
      <c r="B44" s="20">
        <v>44386</v>
      </c>
      <c r="C44" s="20">
        <v>44392</v>
      </c>
      <c r="D44" s="20">
        <v>44402</v>
      </c>
      <c r="E44" s="20">
        <v>44434</v>
      </c>
      <c r="F44" s="20">
        <v>44465</v>
      </c>
      <c r="G44" s="6">
        <v>12483</v>
      </c>
      <c r="H44" s="6">
        <v>12105</v>
      </c>
      <c r="I44" s="6">
        <v>2294</v>
      </c>
      <c r="J44" s="6"/>
      <c r="K44" s="6">
        <v>378</v>
      </c>
      <c r="L44" s="6">
        <v>9811</v>
      </c>
      <c r="M44" s="6">
        <v>1982</v>
      </c>
      <c r="N44" s="6">
        <v>7829</v>
      </c>
      <c r="O44" s="6"/>
      <c r="P44" s="6"/>
      <c r="Q44" s="6"/>
      <c r="R44" s="6"/>
      <c r="S44" s="6"/>
      <c r="T44" s="6"/>
    </row>
    <row r="45" spans="1:20" x14ac:dyDescent="0.15">
      <c r="A45" s="2">
        <v>1998</v>
      </c>
      <c r="B45" s="20">
        <v>44386</v>
      </c>
      <c r="C45" s="20">
        <v>44388</v>
      </c>
      <c r="D45" s="20">
        <v>44402</v>
      </c>
      <c r="E45" s="20">
        <v>44423</v>
      </c>
      <c r="F45" s="20">
        <v>44456</v>
      </c>
      <c r="G45" s="6">
        <v>12658</v>
      </c>
      <c r="H45" s="6">
        <v>12268</v>
      </c>
      <c r="I45" s="6">
        <v>3099</v>
      </c>
      <c r="J45" s="6"/>
      <c r="K45" s="6">
        <v>390</v>
      </c>
      <c r="L45" s="6">
        <v>9169</v>
      </c>
      <c r="M45" s="6">
        <v>616</v>
      </c>
      <c r="N45" s="6">
        <v>8553</v>
      </c>
      <c r="O45" s="6"/>
      <c r="P45" s="6"/>
      <c r="Q45" s="6"/>
      <c r="R45" s="6"/>
      <c r="S45" s="6"/>
      <c r="T45" s="6"/>
    </row>
    <row r="46" spans="1:20" x14ac:dyDescent="0.15">
      <c r="A46" s="2">
        <v>1999</v>
      </c>
      <c r="B46" s="20">
        <v>44387</v>
      </c>
      <c r="C46" s="20">
        <v>44396</v>
      </c>
      <c r="D46" s="20">
        <v>44408</v>
      </c>
      <c r="E46" s="20">
        <v>44421</v>
      </c>
      <c r="F46" s="20">
        <v>44454</v>
      </c>
      <c r="G46" s="6">
        <v>10748</v>
      </c>
      <c r="H46" s="6">
        <v>10319</v>
      </c>
      <c r="I46" s="6">
        <v>2870</v>
      </c>
      <c r="J46" s="6"/>
      <c r="K46" s="6">
        <v>429</v>
      </c>
      <c r="L46" s="6">
        <v>7449</v>
      </c>
      <c r="M46" s="6">
        <v>497</v>
      </c>
      <c r="N46" s="6">
        <v>6952</v>
      </c>
      <c r="O46" s="6"/>
      <c r="P46" s="6"/>
      <c r="Q46" s="6"/>
      <c r="R46" s="6"/>
      <c r="S46" s="6"/>
      <c r="T46" s="6"/>
    </row>
    <row r="47" spans="1:20" x14ac:dyDescent="0.15">
      <c r="A47" s="2">
        <v>2000</v>
      </c>
      <c r="B47" s="20">
        <v>44386</v>
      </c>
      <c r="C47" s="20">
        <v>44398</v>
      </c>
      <c r="D47" s="20">
        <v>44402</v>
      </c>
      <c r="E47" s="20">
        <v>44411</v>
      </c>
      <c r="F47" s="20">
        <v>44443</v>
      </c>
      <c r="G47" s="6">
        <v>6076</v>
      </c>
      <c r="H47" s="6">
        <v>5670</v>
      </c>
      <c r="I47" s="6">
        <v>1717</v>
      </c>
      <c r="J47" s="6"/>
      <c r="K47" s="6">
        <v>406</v>
      </c>
      <c r="L47" s="6">
        <v>3953</v>
      </c>
      <c r="M47" s="6">
        <v>801</v>
      </c>
      <c r="N47" s="6">
        <v>3152</v>
      </c>
      <c r="O47" s="6"/>
      <c r="P47" s="6"/>
      <c r="Q47" s="6"/>
      <c r="R47" s="6"/>
      <c r="S47" s="6"/>
      <c r="T47" s="6"/>
    </row>
    <row r="48" spans="1:20" x14ac:dyDescent="0.15">
      <c r="A48" s="2">
        <v>2001</v>
      </c>
      <c r="B48" s="20">
        <v>44385</v>
      </c>
      <c r="C48" s="20">
        <v>44396</v>
      </c>
      <c r="D48" s="20">
        <v>44408</v>
      </c>
      <c r="E48" s="20">
        <v>44417</v>
      </c>
      <c r="F48" s="20">
        <v>44453</v>
      </c>
      <c r="G48" s="6">
        <v>14811</v>
      </c>
      <c r="H48" s="6">
        <v>14761</v>
      </c>
      <c r="I48" s="6">
        <v>2386</v>
      </c>
      <c r="J48" s="6"/>
      <c r="K48" s="6">
        <v>50</v>
      </c>
      <c r="L48" s="6">
        <v>12375</v>
      </c>
      <c r="M48" s="6">
        <v>4900</v>
      </c>
      <c r="N48" s="6">
        <v>7475</v>
      </c>
      <c r="O48" s="6"/>
      <c r="P48" s="6"/>
      <c r="Q48" s="6"/>
      <c r="R48" s="6"/>
      <c r="S48" s="6"/>
      <c r="T48" s="6"/>
    </row>
    <row r="49" spans="1:20" x14ac:dyDescent="0.15">
      <c r="A49" s="2">
        <v>2002</v>
      </c>
      <c r="B49" s="20">
        <v>44384</v>
      </c>
      <c r="C49" s="20">
        <v>44389</v>
      </c>
      <c r="D49" s="20">
        <v>44402</v>
      </c>
      <c r="E49" s="20">
        <v>44416</v>
      </c>
      <c r="F49" s="20">
        <v>44453</v>
      </c>
      <c r="G49" s="6">
        <v>17740</v>
      </c>
      <c r="H49" s="6">
        <v>17340</v>
      </c>
      <c r="I49" s="6">
        <v>3051</v>
      </c>
      <c r="J49" s="6"/>
      <c r="K49" s="6">
        <v>400</v>
      </c>
      <c r="L49" s="6">
        <v>14289</v>
      </c>
      <c r="M49" s="6">
        <v>3799</v>
      </c>
      <c r="N49" s="6">
        <v>10490</v>
      </c>
      <c r="O49" s="6"/>
      <c r="P49" s="6"/>
      <c r="Q49" s="6"/>
      <c r="R49" s="6"/>
      <c r="S49" s="6"/>
      <c r="T49" s="6"/>
    </row>
    <row r="50" spans="1:20" x14ac:dyDescent="0.15">
      <c r="A50" s="2">
        <v>2003</v>
      </c>
      <c r="B50" s="20">
        <v>44384</v>
      </c>
      <c r="C50" s="20">
        <v>44388</v>
      </c>
      <c r="D50" s="20">
        <v>44406</v>
      </c>
      <c r="E50" s="20">
        <v>44416</v>
      </c>
      <c r="F50" s="20">
        <v>44457</v>
      </c>
      <c r="G50" s="6">
        <v>53933</v>
      </c>
      <c r="H50" s="6">
        <v>53533</v>
      </c>
      <c r="I50" s="6">
        <v>3946</v>
      </c>
      <c r="J50" s="6"/>
      <c r="K50" s="6">
        <v>400</v>
      </c>
      <c r="L50" s="6">
        <v>49587</v>
      </c>
      <c r="M50" s="6">
        <v>21694</v>
      </c>
      <c r="N50" s="6">
        <v>27893</v>
      </c>
      <c r="O50" s="6"/>
      <c r="P50" s="6"/>
      <c r="Q50" s="6"/>
      <c r="R50" s="6"/>
      <c r="S50" s="6"/>
      <c r="T50" s="6"/>
    </row>
    <row r="51" spans="1:20" x14ac:dyDescent="0.15">
      <c r="A51" s="2">
        <v>2004</v>
      </c>
      <c r="B51" s="20">
        <v>44384</v>
      </c>
      <c r="C51" s="20">
        <v>44389</v>
      </c>
      <c r="D51" s="20">
        <v>44402</v>
      </c>
      <c r="E51" s="20">
        <v>44418</v>
      </c>
      <c r="F51" s="20">
        <v>44454</v>
      </c>
      <c r="G51" s="6">
        <v>63372</v>
      </c>
      <c r="H51" s="6">
        <v>62952</v>
      </c>
      <c r="I51" s="6">
        <v>4243</v>
      </c>
      <c r="J51" s="6"/>
      <c r="K51" s="6">
        <v>420</v>
      </c>
      <c r="L51" s="6">
        <v>58709</v>
      </c>
      <c r="M51" s="6">
        <v>29994</v>
      </c>
      <c r="N51" s="6">
        <v>28715</v>
      </c>
      <c r="O51" s="6"/>
      <c r="P51" s="6"/>
      <c r="Q51" s="6"/>
      <c r="R51" s="6"/>
      <c r="S51" s="6"/>
      <c r="T51" s="6"/>
    </row>
    <row r="52" spans="1:20" x14ac:dyDescent="0.15">
      <c r="A52" s="2">
        <v>2005</v>
      </c>
      <c r="B52" s="20">
        <v>44385</v>
      </c>
      <c r="C52" s="20">
        <v>44388</v>
      </c>
      <c r="D52" s="20">
        <v>44412</v>
      </c>
      <c r="E52" s="20">
        <v>44433</v>
      </c>
      <c r="F52" s="20">
        <v>44454</v>
      </c>
      <c r="G52" s="6">
        <v>43446</v>
      </c>
      <c r="H52" s="6">
        <v>43046</v>
      </c>
      <c r="I52" s="6">
        <v>3424</v>
      </c>
      <c r="J52" s="6"/>
      <c r="K52" s="6">
        <v>400</v>
      </c>
      <c r="L52" s="6">
        <v>39622</v>
      </c>
      <c r="M52" s="6">
        <v>16420</v>
      </c>
      <c r="N52" s="6">
        <v>23202</v>
      </c>
      <c r="O52" s="6"/>
      <c r="P52" s="6"/>
      <c r="Q52" s="6"/>
      <c r="R52" s="6"/>
      <c r="S52" s="6"/>
      <c r="T52" s="6"/>
    </row>
    <row r="53" spans="1:20" x14ac:dyDescent="0.15">
      <c r="A53" s="2">
        <v>2006</v>
      </c>
      <c r="B53" s="20">
        <v>44386</v>
      </c>
      <c r="C53" s="20">
        <v>44389</v>
      </c>
      <c r="D53" s="20">
        <v>44404</v>
      </c>
      <c r="E53" s="20">
        <v>44428</v>
      </c>
      <c r="F53" s="20">
        <v>44452</v>
      </c>
      <c r="G53" s="6">
        <v>53855</v>
      </c>
      <c r="H53" s="6">
        <v>53455</v>
      </c>
      <c r="I53" s="6">
        <v>3403</v>
      </c>
      <c r="J53" s="6"/>
      <c r="K53" s="6">
        <v>400</v>
      </c>
      <c r="L53" s="6">
        <v>50052</v>
      </c>
      <c r="M53" s="6">
        <v>24126</v>
      </c>
      <c r="N53" s="6">
        <v>25926</v>
      </c>
      <c r="O53" s="6"/>
      <c r="P53" s="6"/>
      <c r="Q53" s="6"/>
      <c r="R53" s="6"/>
      <c r="S53" s="6"/>
      <c r="T53" s="6"/>
    </row>
    <row r="54" spans="1:20" x14ac:dyDescent="0.15">
      <c r="A54" s="2">
        <v>2007</v>
      </c>
      <c r="B54" s="20">
        <v>44390</v>
      </c>
      <c r="C54" s="20">
        <v>44397</v>
      </c>
      <c r="D54" s="20">
        <v>44416</v>
      </c>
      <c r="E54" s="20">
        <v>44427</v>
      </c>
      <c r="F54" s="20">
        <v>44454</v>
      </c>
      <c r="G54" s="6">
        <v>21074</v>
      </c>
      <c r="H54" s="6">
        <v>20874</v>
      </c>
      <c r="I54" s="6">
        <v>2839</v>
      </c>
      <c r="J54" s="6"/>
      <c r="K54" s="6">
        <v>200</v>
      </c>
      <c r="L54" s="6">
        <v>18035</v>
      </c>
      <c r="M54" s="6">
        <v>7673</v>
      </c>
      <c r="N54" s="6">
        <v>10362</v>
      </c>
      <c r="O54" s="6"/>
      <c r="P54" s="6"/>
      <c r="Q54" s="6"/>
      <c r="R54" s="6"/>
      <c r="S54" s="6"/>
      <c r="T54" s="6"/>
    </row>
    <row r="55" spans="1:20" x14ac:dyDescent="0.15">
      <c r="A55" s="2">
        <v>2008</v>
      </c>
      <c r="B55" s="20">
        <v>44384</v>
      </c>
      <c r="C55" s="20">
        <v>44398</v>
      </c>
      <c r="D55" s="20">
        <v>44407</v>
      </c>
      <c r="E55" s="20">
        <v>44418</v>
      </c>
      <c r="F55" s="20">
        <v>44457</v>
      </c>
      <c r="G55" s="6">
        <v>10516</v>
      </c>
      <c r="H55" s="6">
        <v>10416</v>
      </c>
      <c r="I55" s="6">
        <v>2364</v>
      </c>
      <c r="J55" s="6"/>
      <c r="K55" s="6">
        <v>100</v>
      </c>
      <c r="L55" s="6">
        <v>8052</v>
      </c>
      <c r="M55" s="6">
        <v>4142.5040000000008</v>
      </c>
      <c r="N55" s="6">
        <v>3909.4959999999992</v>
      </c>
      <c r="O55" s="6"/>
      <c r="P55" s="6"/>
      <c r="Q55" s="6"/>
      <c r="R55" s="6"/>
      <c r="S55" s="6"/>
      <c r="T55" s="6"/>
    </row>
    <row r="56" spans="1:20" x14ac:dyDescent="0.15">
      <c r="A56" s="2">
        <v>2009</v>
      </c>
      <c r="B56" s="20">
        <v>44386</v>
      </c>
      <c r="C56" s="20">
        <v>44390</v>
      </c>
      <c r="D56" s="20">
        <v>44395</v>
      </c>
      <c r="E56" s="20">
        <v>44411</v>
      </c>
      <c r="F56" s="20">
        <v>44453</v>
      </c>
      <c r="G56" s="6">
        <v>30673</v>
      </c>
      <c r="H56" s="6">
        <v>30324</v>
      </c>
      <c r="I56" s="6">
        <v>3011</v>
      </c>
      <c r="J56" s="6"/>
      <c r="K56" s="6">
        <v>349</v>
      </c>
      <c r="L56" s="6">
        <v>27313</v>
      </c>
      <c r="M56" s="6">
        <v>4041</v>
      </c>
      <c r="N56" s="6">
        <v>23272</v>
      </c>
      <c r="O56" s="6"/>
      <c r="P56" s="6"/>
      <c r="Q56" s="6"/>
      <c r="R56" s="6"/>
      <c r="S56" s="6"/>
      <c r="T56" s="6"/>
    </row>
    <row r="57" spans="1:20" x14ac:dyDescent="0.15">
      <c r="A57" s="2">
        <v>2010</v>
      </c>
      <c r="B57" s="20">
        <v>44387</v>
      </c>
      <c r="C57" s="20">
        <v>44387</v>
      </c>
      <c r="D57" s="20">
        <v>44406</v>
      </c>
      <c r="E57" s="20">
        <v>44420</v>
      </c>
      <c r="F57" s="20">
        <v>44449</v>
      </c>
      <c r="G57" s="6">
        <v>22860</v>
      </c>
      <c r="H57" s="6">
        <v>22702</v>
      </c>
      <c r="I57" s="6">
        <v>4484</v>
      </c>
      <c r="J57" s="6"/>
      <c r="K57" s="6">
        <v>158</v>
      </c>
      <c r="L57" s="6">
        <v>18218</v>
      </c>
      <c r="M57" s="6">
        <v>7789</v>
      </c>
      <c r="N57" s="6">
        <v>10429</v>
      </c>
      <c r="O57" s="6"/>
      <c r="P57" s="6"/>
      <c r="Q57" s="6"/>
      <c r="R57" s="6"/>
      <c r="S57" s="6"/>
      <c r="T57" s="6"/>
    </row>
    <row r="58" spans="1:20" x14ac:dyDescent="0.15">
      <c r="A58" s="2">
        <v>2011</v>
      </c>
      <c r="B58" s="20">
        <v>44386</v>
      </c>
      <c r="C58" s="20">
        <v>44390</v>
      </c>
      <c r="D58" s="20">
        <v>44395</v>
      </c>
      <c r="E58" s="20">
        <v>44415</v>
      </c>
      <c r="F58" s="20">
        <v>44440</v>
      </c>
      <c r="G58" s="6">
        <v>34588</v>
      </c>
      <c r="H58" s="6">
        <v>34248</v>
      </c>
      <c r="I58" s="6">
        <v>4559</v>
      </c>
      <c r="J58" s="6"/>
      <c r="K58" s="6">
        <v>340</v>
      </c>
      <c r="L58" s="6">
        <v>29689</v>
      </c>
      <c r="M58" s="6">
        <v>10248</v>
      </c>
      <c r="N58" s="6">
        <v>19441</v>
      </c>
      <c r="O58" s="6"/>
      <c r="P58" s="6"/>
      <c r="Q58" s="6"/>
      <c r="R58" s="6"/>
      <c r="S58" s="6"/>
      <c r="T58" s="6"/>
    </row>
    <row r="59" spans="1:20" x14ac:dyDescent="0.15">
      <c r="A59" s="2">
        <v>2012</v>
      </c>
      <c r="B59" s="20">
        <v>44386</v>
      </c>
      <c r="C59" s="20">
        <v>44393</v>
      </c>
      <c r="D59" s="20">
        <v>44401</v>
      </c>
      <c r="E59" s="20">
        <v>44416</v>
      </c>
      <c r="F59" s="20">
        <v>44437</v>
      </c>
      <c r="G59" s="6">
        <v>13687</v>
      </c>
      <c r="H59" s="6">
        <v>13463</v>
      </c>
      <c r="I59" s="6">
        <v>3949</v>
      </c>
      <c r="J59" s="6"/>
      <c r="K59" s="6">
        <v>224</v>
      </c>
      <c r="L59" s="6">
        <v>9514</v>
      </c>
      <c r="M59" s="6">
        <v>3928</v>
      </c>
      <c r="N59" s="6">
        <v>5586</v>
      </c>
      <c r="O59" s="6"/>
      <c r="P59" s="6"/>
      <c r="Q59" s="6"/>
      <c r="R59" s="6"/>
      <c r="S59" s="6"/>
      <c r="T59" s="6"/>
    </row>
    <row r="60" spans="1:20" x14ac:dyDescent="0.15">
      <c r="A60" s="2">
        <v>2013</v>
      </c>
      <c r="B60" s="20">
        <v>44384</v>
      </c>
      <c r="C60" s="20">
        <v>44393</v>
      </c>
      <c r="D60" s="20">
        <v>44397</v>
      </c>
      <c r="E60" s="20">
        <v>44410</v>
      </c>
      <c r="F60" s="20">
        <v>44449</v>
      </c>
      <c r="G60" s="6">
        <v>15828</v>
      </c>
      <c r="H60" s="6">
        <v>15828</v>
      </c>
      <c r="I60" s="6">
        <v>3196</v>
      </c>
      <c r="J60" s="6"/>
      <c r="K60" s="6">
        <v>0</v>
      </c>
      <c r="L60" s="6">
        <v>12632</v>
      </c>
      <c r="M60" s="6">
        <v>6382.5079999999998</v>
      </c>
      <c r="N60" s="6">
        <v>6249.4920000000002</v>
      </c>
      <c r="O60" s="6"/>
      <c r="P60" s="6"/>
      <c r="Q60" s="6"/>
      <c r="R60" s="6"/>
      <c r="S60" s="6"/>
      <c r="T60" s="6"/>
    </row>
    <row r="61" spans="1:20" x14ac:dyDescent="0.15">
      <c r="A61" s="2">
        <v>2014</v>
      </c>
      <c r="B61" s="20">
        <v>44393</v>
      </c>
      <c r="C61" s="20">
        <v>44399</v>
      </c>
      <c r="D61" s="20">
        <v>44402</v>
      </c>
      <c r="E61" s="20">
        <v>44410</v>
      </c>
      <c r="F61" s="20">
        <v>44450</v>
      </c>
      <c r="G61" s="6">
        <v>40145</v>
      </c>
      <c r="H61" s="6">
        <v>39745</v>
      </c>
      <c r="I61" s="6">
        <v>2881</v>
      </c>
      <c r="J61" s="6"/>
      <c r="K61" s="6">
        <v>400</v>
      </c>
      <c r="L61" s="6">
        <v>36864</v>
      </c>
      <c r="M61" s="6">
        <v>17376.106999999996</v>
      </c>
      <c r="N61" s="6">
        <v>19487.893000000004</v>
      </c>
      <c r="O61" s="6">
        <v>3493.9384615384602</v>
      </c>
      <c r="P61" s="6">
        <v>1656.1268307692312</v>
      </c>
      <c r="Q61" s="6">
        <v>1837.8116307692317</v>
      </c>
      <c r="R61" s="6"/>
      <c r="S61" s="6"/>
      <c r="T61" s="6"/>
    </row>
    <row r="62" spans="1:20" x14ac:dyDescent="0.15">
      <c r="A62" s="2">
        <v>2015</v>
      </c>
      <c r="B62" s="20">
        <v>44386</v>
      </c>
      <c r="C62" s="20">
        <v>44392</v>
      </c>
      <c r="D62" s="20">
        <v>44415</v>
      </c>
      <c r="E62" s="20">
        <v>44431</v>
      </c>
      <c r="F62" s="20">
        <v>44452</v>
      </c>
      <c r="G62" s="6">
        <v>33159</v>
      </c>
      <c r="H62" s="6">
        <v>33159</v>
      </c>
      <c r="I62" s="6">
        <v>3871</v>
      </c>
      <c r="J62" s="6"/>
      <c r="K62" s="6">
        <v>0</v>
      </c>
      <c r="L62" s="6">
        <v>29288</v>
      </c>
      <c r="M62" s="6">
        <v>14312.020151133514</v>
      </c>
      <c r="N62" s="6">
        <v>14975.979848866486</v>
      </c>
      <c r="O62" s="6"/>
      <c r="P62" s="6"/>
      <c r="Q62" s="6"/>
      <c r="R62" s="6"/>
      <c r="S62" s="6"/>
      <c r="T62" s="6"/>
    </row>
    <row r="63" spans="1:20" x14ac:dyDescent="0.15">
      <c r="A63" s="2">
        <v>2016</v>
      </c>
      <c r="B63" s="20">
        <v>44384</v>
      </c>
      <c r="C63" s="20">
        <v>44388</v>
      </c>
      <c r="D63" s="20">
        <v>44413</v>
      </c>
      <c r="E63" s="20">
        <v>44430</v>
      </c>
      <c r="F63" s="20">
        <v>44451</v>
      </c>
      <c r="G63" s="6">
        <v>38631</v>
      </c>
      <c r="H63" s="6">
        <v>38458</v>
      </c>
      <c r="I63" s="6">
        <v>4315</v>
      </c>
      <c r="J63" s="6"/>
      <c r="K63" s="6">
        <v>173</v>
      </c>
      <c r="L63" s="6">
        <v>34146</v>
      </c>
      <c r="M63" s="6">
        <v>13245.45</v>
      </c>
      <c r="N63" s="6">
        <v>20900.55</v>
      </c>
      <c r="O63" s="6"/>
      <c r="P63" s="6"/>
      <c r="Q63" s="6"/>
      <c r="R63" s="6"/>
      <c r="S63" s="6"/>
      <c r="T63" s="6"/>
    </row>
    <row r="64" spans="1:20" x14ac:dyDescent="0.15">
      <c r="A64" s="2">
        <v>2017</v>
      </c>
      <c r="B64" s="20">
        <v>44384</v>
      </c>
      <c r="C64" s="20">
        <v>44391</v>
      </c>
      <c r="D64" s="20">
        <v>44413</v>
      </c>
      <c r="E64" s="20">
        <v>44439</v>
      </c>
      <c r="F64" s="20">
        <v>44457</v>
      </c>
      <c r="G64" s="6">
        <v>19241</v>
      </c>
      <c r="H64" s="6">
        <v>19241</v>
      </c>
      <c r="I64" s="6">
        <v>2909</v>
      </c>
      <c r="J64" s="6"/>
      <c r="K64" s="6">
        <v>0</v>
      </c>
      <c r="L64" s="6">
        <v>16332</v>
      </c>
      <c r="M64" s="6">
        <v>8525.3040000000001</v>
      </c>
      <c r="N64" s="6">
        <v>7806.6959999999999</v>
      </c>
      <c r="O64" s="6"/>
      <c r="P64" s="6"/>
      <c r="Q64" s="6"/>
      <c r="R64" s="6"/>
      <c r="S64" s="6"/>
      <c r="T64" s="6"/>
    </row>
    <row r="65" spans="1:20" x14ac:dyDescent="0.15">
      <c r="A65" s="2">
        <v>2018</v>
      </c>
      <c r="B65" s="20">
        <v>44384</v>
      </c>
      <c r="C65" s="20">
        <v>44392</v>
      </c>
      <c r="D65" s="20"/>
      <c r="E65" s="20"/>
      <c r="F65" s="20">
        <v>44448</v>
      </c>
      <c r="G65" s="6">
        <v>9854</v>
      </c>
      <c r="H65" s="6">
        <v>16350</v>
      </c>
      <c r="I65" s="6">
        <v>1878</v>
      </c>
      <c r="J65" s="6"/>
      <c r="K65" s="6">
        <v>207</v>
      </c>
      <c r="L65" s="6">
        <v>14472</v>
      </c>
      <c r="M65" s="6">
        <v>7210.3720354652878</v>
      </c>
      <c r="N65" s="6">
        <v>7261.6279645347113</v>
      </c>
      <c r="O65" s="6"/>
      <c r="P65" s="6"/>
      <c r="Q65" s="6"/>
      <c r="R65" s="6">
        <v>6703</v>
      </c>
      <c r="S65" s="6">
        <v>4660.4353247472582</v>
      </c>
      <c r="T65" s="6">
        <v>4693.5646752527418</v>
      </c>
    </row>
    <row r="66" spans="1:20" x14ac:dyDescent="0.15">
      <c r="A66" s="2">
        <v>2019</v>
      </c>
      <c r="B66" s="20">
        <v>44384</v>
      </c>
      <c r="C66" s="20">
        <v>44390</v>
      </c>
      <c r="D66" s="20">
        <v>44407</v>
      </c>
      <c r="E66" s="20">
        <v>44420</v>
      </c>
      <c r="F66" s="20">
        <v>44449</v>
      </c>
      <c r="G66" s="6">
        <v>36999</v>
      </c>
      <c r="H66" s="6">
        <v>36787</v>
      </c>
      <c r="I66" s="6">
        <v>3579</v>
      </c>
      <c r="J66" s="6"/>
      <c r="K66" s="6">
        <v>212</v>
      </c>
      <c r="L66" s="6">
        <v>33208</v>
      </c>
      <c r="M66" s="6">
        <v>19037.059307359312</v>
      </c>
      <c r="N66" s="6">
        <v>14170.94069264069</v>
      </c>
      <c r="O66" s="6"/>
      <c r="P66" s="6"/>
      <c r="Q66" s="6"/>
      <c r="R66" s="6"/>
      <c r="S66" s="6"/>
      <c r="T66" s="6"/>
    </row>
    <row r="67" spans="1:20" x14ac:dyDescent="0.15">
      <c r="A67" s="2">
        <v>2020</v>
      </c>
      <c r="B67" s="20">
        <v>44384</v>
      </c>
      <c r="C67" s="20">
        <v>44399</v>
      </c>
      <c r="D67" s="20">
        <v>44416</v>
      </c>
      <c r="E67" s="20">
        <v>44427</v>
      </c>
      <c r="F67" s="20">
        <v>44450</v>
      </c>
      <c r="G67" s="6">
        <v>11158</v>
      </c>
      <c r="H67" s="6">
        <v>11158</v>
      </c>
      <c r="I67" s="6">
        <v>384</v>
      </c>
      <c r="J67" s="6"/>
      <c r="K67" s="6">
        <v>0</v>
      </c>
      <c r="L67" s="6">
        <v>10774</v>
      </c>
      <c r="M67" s="6">
        <v>6253.7433302509489</v>
      </c>
      <c r="N67" s="6">
        <v>4520.2566697490511</v>
      </c>
      <c r="O67" s="6"/>
      <c r="P67" s="6"/>
      <c r="Q67" s="6"/>
      <c r="R67" s="6"/>
      <c r="S67" s="6"/>
      <c r="T67" s="6"/>
    </row>
    <row r="68" spans="1:20" x14ac:dyDescent="0.15">
      <c r="A68" s="2">
        <v>2021</v>
      </c>
      <c r="B68" s="20">
        <v>44384</v>
      </c>
      <c r="C68" s="20">
        <v>44397</v>
      </c>
      <c r="D68" s="20">
        <v>44408</v>
      </c>
      <c r="E68" s="20">
        <v>44421</v>
      </c>
      <c r="F68" s="20">
        <v>44452</v>
      </c>
      <c r="G68" s="6">
        <v>43246</v>
      </c>
      <c r="H68" s="6">
        <v>42846</v>
      </c>
      <c r="I68" s="6">
        <v>1217</v>
      </c>
      <c r="J68" s="6"/>
      <c r="K68" s="6">
        <v>400</v>
      </c>
      <c r="L68" s="6">
        <v>41629</v>
      </c>
      <c r="M68" s="6">
        <v>26460.260999999999</v>
      </c>
      <c r="N68" s="6">
        <v>15168.738999999998</v>
      </c>
      <c r="O68" s="6"/>
      <c r="P68" s="6"/>
      <c r="Q68" s="6"/>
      <c r="R68" s="6"/>
      <c r="S68" s="6"/>
      <c r="T68" s="6"/>
    </row>
    <row r="69" spans="1:20" x14ac:dyDescent="0.15">
      <c r="A69" s="4" t="s">
        <v>27</v>
      </c>
      <c r="B69" s="22"/>
      <c r="C69" s="22"/>
      <c r="D69" s="22"/>
      <c r="E69" s="22"/>
      <c r="F69" s="22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15">
      <c r="A70" s="2" t="s">
        <v>134</v>
      </c>
      <c r="B70" s="20">
        <f>AVERAGE(B6:B67)</f>
        <v>44386.56451612903</v>
      </c>
      <c r="C70" s="20">
        <f t="shared" ref="C70:G70" si="0">AVERAGE(C6:C67)</f>
        <v>44395.704918032789</v>
      </c>
      <c r="D70" s="20">
        <f t="shared" si="0"/>
        <v>44407.4</v>
      </c>
      <c r="E70" s="20">
        <f t="shared" si="0"/>
        <v>44419.65</v>
      </c>
      <c r="F70" s="20">
        <f t="shared" si="0"/>
        <v>44446.326530612248</v>
      </c>
      <c r="G70" s="20">
        <f t="shared" si="0"/>
        <v>25006.5</v>
      </c>
      <c r="H70" s="6">
        <f>AVERAGE(H6:H67)</f>
        <v>24473.983870967742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x14ac:dyDescent="0.15">
      <c r="A71" s="5" t="s">
        <v>28</v>
      </c>
      <c r="B71" s="21">
        <f>AVERAGE(B58:B67)</f>
        <v>44385.5</v>
      </c>
      <c r="C71" s="21">
        <f t="shared" ref="C71:G71" si="1">AVERAGE(C58:C67)</f>
        <v>44392.7</v>
      </c>
      <c r="D71" s="21">
        <f t="shared" si="1"/>
        <v>44406.555555555555</v>
      </c>
      <c r="E71" s="21">
        <f t="shared" si="1"/>
        <v>44422</v>
      </c>
      <c r="F71" s="21">
        <f t="shared" si="1"/>
        <v>44448.3</v>
      </c>
      <c r="G71" s="21">
        <f t="shared" si="1"/>
        <v>25329</v>
      </c>
      <c r="H71" s="11">
        <f>AVERAGE(H58:H67)</f>
        <v>25843.7</v>
      </c>
      <c r="I71" s="11">
        <f t="shared" ref="I71:N71" si="2">AVERAGE(I58:I67)</f>
        <v>3152.1</v>
      </c>
      <c r="J71" s="11"/>
      <c r="K71" s="11">
        <f t="shared" si="2"/>
        <v>155.6</v>
      </c>
      <c r="L71" s="11">
        <f t="shared" si="2"/>
        <v>22691.9</v>
      </c>
      <c r="M71" s="11">
        <f t="shared" si="2"/>
        <v>10651.856382420905</v>
      </c>
      <c r="N71" s="11">
        <f t="shared" si="2"/>
        <v>12040.043617579095</v>
      </c>
      <c r="O71" s="11"/>
      <c r="P71" s="11"/>
      <c r="Q71" s="11"/>
      <c r="R71" s="11"/>
      <c r="S71" s="11"/>
      <c r="T71" s="11"/>
    </row>
  </sheetData>
  <pageMargins left="0.7" right="0.7" top="0.75" bottom="0.75" header="0.3" footer="0.3"/>
  <pageSetup orientation="portrait" horizontalDpi="300" verticalDpi="300" r:id="rId1"/>
  <ignoredErrors>
    <ignoredError sqref="B70:H71 I71:N7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87"/>
  <sheetViews>
    <sheetView workbookViewId="0">
      <selection activeCell="K2" sqref="K2"/>
    </sheetView>
  </sheetViews>
  <sheetFormatPr baseColWidth="10" defaultColWidth="9.1640625" defaultRowHeight="13" x14ac:dyDescent="0.15"/>
  <cols>
    <col min="1" max="6" width="9.1640625" style="2"/>
    <col min="7" max="7" width="9.83203125" style="2" bestFit="1" customWidth="1"/>
    <col min="8" max="16384" width="9.1640625" style="2"/>
  </cols>
  <sheetData>
    <row r="1" spans="1:9" x14ac:dyDescent="0.15">
      <c r="A1" s="15" t="s">
        <v>136</v>
      </c>
      <c r="B1" s="16"/>
      <c r="C1" s="16"/>
      <c r="D1" s="16"/>
      <c r="E1" s="16"/>
      <c r="F1" s="16"/>
      <c r="G1" s="16"/>
      <c r="H1" s="16"/>
      <c r="I1" s="16"/>
    </row>
    <row r="2" spans="1:9" x14ac:dyDescent="0.15">
      <c r="B2" s="2" t="s">
        <v>113</v>
      </c>
      <c r="D2" s="2" t="s">
        <v>114</v>
      </c>
      <c r="F2" s="2" t="s">
        <v>115</v>
      </c>
      <c r="G2" s="2" t="s">
        <v>128</v>
      </c>
      <c r="H2" s="2" t="s">
        <v>137</v>
      </c>
      <c r="I2" s="2" t="s">
        <v>138</v>
      </c>
    </row>
    <row r="3" spans="1:9" x14ac:dyDescent="0.15">
      <c r="A3" s="5" t="s">
        <v>12</v>
      </c>
      <c r="B3" s="5" t="s">
        <v>121</v>
      </c>
      <c r="C3" s="5" t="s">
        <v>122</v>
      </c>
      <c r="D3" s="5" t="s">
        <v>139</v>
      </c>
      <c r="E3" s="5" t="s">
        <v>140</v>
      </c>
      <c r="F3" s="5" t="s">
        <v>141</v>
      </c>
      <c r="G3" s="5" t="s">
        <v>142</v>
      </c>
      <c r="H3" s="5" t="s">
        <v>143</v>
      </c>
      <c r="I3" s="5" t="s">
        <v>144</v>
      </c>
    </row>
    <row r="4" spans="1:9" x14ac:dyDescent="0.15">
      <c r="A4" s="3" t="s">
        <v>145</v>
      </c>
    </row>
    <row r="5" spans="1:9" x14ac:dyDescent="0.15">
      <c r="A5" s="2">
        <v>1985</v>
      </c>
      <c r="B5" s="20">
        <v>185</v>
      </c>
      <c r="C5" s="20">
        <v>186</v>
      </c>
      <c r="D5" s="20">
        <v>212</v>
      </c>
      <c r="E5" s="20">
        <v>219</v>
      </c>
      <c r="F5" s="6">
        <v>3114</v>
      </c>
      <c r="G5" s="6"/>
      <c r="H5" s="6">
        <v>3114</v>
      </c>
      <c r="I5" s="6"/>
    </row>
    <row r="6" spans="1:9" x14ac:dyDescent="0.15">
      <c r="A6" s="2">
        <v>1986</v>
      </c>
      <c r="B6" s="20">
        <v>180</v>
      </c>
      <c r="C6" s="20">
        <v>181</v>
      </c>
      <c r="D6" s="20">
        <v>203</v>
      </c>
      <c r="E6" s="20">
        <v>218</v>
      </c>
      <c r="F6" s="6">
        <v>2891</v>
      </c>
      <c r="G6" s="6"/>
      <c r="H6" s="6">
        <v>2891</v>
      </c>
      <c r="I6" s="6"/>
    </row>
    <row r="7" spans="1:9" x14ac:dyDescent="0.15">
      <c r="A7" s="2">
        <v>1987</v>
      </c>
      <c r="B7" s="20">
        <v>180</v>
      </c>
      <c r="C7" s="20">
        <v>186</v>
      </c>
      <c r="D7" s="20">
        <v>206</v>
      </c>
      <c r="E7" s="20">
        <v>215</v>
      </c>
      <c r="F7" s="6">
        <v>4783</v>
      </c>
      <c r="G7" s="6"/>
      <c r="H7" s="6">
        <v>4783</v>
      </c>
      <c r="I7" s="6"/>
    </row>
    <row r="8" spans="1:9" x14ac:dyDescent="0.15">
      <c r="A8" s="2">
        <v>1988</v>
      </c>
      <c r="B8" s="20">
        <v>178</v>
      </c>
      <c r="C8" s="20">
        <v>179</v>
      </c>
      <c r="D8" s="20">
        <v>200</v>
      </c>
      <c r="E8" s="20">
        <v>216</v>
      </c>
      <c r="F8" s="6">
        <v>7292</v>
      </c>
      <c r="G8" s="6"/>
      <c r="H8" s="6">
        <v>7292</v>
      </c>
      <c r="I8" s="6"/>
    </row>
    <row r="9" spans="1:9" x14ac:dyDescent="0.15">
      <c r="A9" s="2">
        <v>1989</v>
      </c>
      <c r="B9" s="20">
        <v>177</v>
      </c>
      <c r="C9" s="20">
        <v>178</v>
      </c>
      <c r="D9" s="20">
        <v>205</v>
      </c>
      <c r="E9" s="20">
        <v>215</v>
      </c>
      <c r="F9" s="6">
        <v>4715</v>
      </c>
      <c r="G9" s="6"/>
      <c r="H9" s="6">
        <v>4715</v>
      </c>
      <c r="I9" s="6"/>
    </row>
    <row r="10" spans="1:9" x14ac:dyDescent="0.15">
      <c r="A10" s="2">
        <v>1990</v>
      </c>
      <c r="B10" s="20">
        <v>174</v>
      </c>
      <c r="C10" s="20">
        <v>181</v>
      </c>
      <c r="D10" s="20">
        <v>205</v>
      </c>
      <c r="E10" s="20">
        <v>217</v>
      </c>
      <c r="F10" s="6">
        <v>4392</v>
      </c>
      <c r="G10" s="6"/>
      <c r="H10" s="6">
        <v>4392</v>
      </c>
      <c r="I10" s="6"/>
    </row>
    <row r="11" spans="1:9" x14ac:dyDescent="0.15">
      <c r="A11" s="2">
        <v>1991</v>
      </c>
      <c r="B11" s="20">
        <v>175</v>
      </c>
      <c r="C11" s="20">
        <v>177</v>
      </c>
      <c r="D11" s="20">
        <v>202</v>
      </c>
      <c r="E11" s="20">
        <v>216</v>
      </c>
      <c r="F11" s="6">
        <v>4506</v>
      </c>
      <c r="G11" s="6"/>
      <c r="H11" s="6">
        <v>4506</v>
      </c>
      <c r="I11" s="6"/>
    </row>
    <row r="12" spans="1:9" x14ac:dyDescent="0.15">
      <c r="A12" s="2">
        <v>1992</v>
      </c>
      <c r="B12" s="20">
        <v>176</v>
      </c>
      <c r="C12" s="20">
        <v>186</v>
      </c>
      <c r="D12" s="20">
        <v>203</v>
      </c>
      <c r="E12" s="20">
        <v>212</v>
      </c>
      <c r="F12" s="6">
        <v>6627</v>
      </c>
      <c r="G12" s="6">
        <v>-12</v>
      </c>
      <c r="H12" s="6">
        <v>6615</v>
      </c>
      <c r="I12" s="6"/>
    </row>
    <row r="13" spans="1:9" x14ac:dyDescent="0.15">
      <c r="A13" s="2">
        <v>1993</v>
      </c>
      <c r="B13" s="20">
        <v>172</v>
      </c>
      <c r="C13" s="20">
        <v>173</v>
      </c>
      <c r="D13" s="20">
        <v>198</v>
      </c>
      <c r="E13" s="20">
        <v>210</v>
      </c>
      <c r="F13" s="6">
        <v>11449</v>
      </c>
      <c r="G13" s="6">
        <v>-12</v>
      </c>
      <c r="H13" s="6">
        <v>11437</v>
      </c>
      <c r="I13" s="6"/>
    </row>
    <row r="14" spans="1:9" x14ac:dyDescent="0.15">
      <c r="A14" s="2">
        <v>1994</v>
      </c>
      <c r="B14" s="20">
        <v>170</v>
      </c>
      <c r="C14" s="20">
        <v>180</v>
      </c>
      <c r="D14" s="20">
        <v>204</v>
      </c>
      <c r="E14" s="20">
        <v>215</v>
      </c>
      <c r="F14" s="6">
        <v>6387</v>
      </c>
      <c r="G14" s="6">
        <v>-14</v>
      </c>
      <c r="H14" s="6">
        <v>6373</v>
      </c>
      <c r="I14" s="6"/>
    </row>
    <row r="15" spans="1:9" x14ac:dyDescent="0.15">
      <c r="A15" s="2">
        <v>1995</v>
      </c>
      <c r="B15" s="20">
        <v>169</v>
      </c>
      <c r="C15" s="20">
        <v>172</v>
      </c>
      <c r="D15" s="20">
        <v>199</v>
      </c>
      <c r="E15" s="20">
        <v>217</v>
      </c>
      <c r="F15" s="6">
        <v>3072</v>
      </c>
      <c r="G15" s="6">
        <v>0</v>
      </c>
      <c r="H15" s="6">
        <v>3072</v>
      </c>
      <c r="I15" s="6"/>
    </row>
    <row r="16" spans="1:9" x14ac:dyDescent="0.15">
      <c r="A16" s="2">
        <v>1996</v>
      </c>
      <c r="B16" s="20">
        <v>169</v>
      </c>
      <c r="C16" s="20">
        <v>178</v>
      </c>
      <c r="D16" s="20">
        <v>198</v>
      </c>
      <c r="E16" s="20">
        <v>212</v>
      </c>
      <c r="F16" s="6">
        <v>4821</v>
      </c>
      <c r="G16" s="6">
        <v>0</v>
      </c>
      <c r="H16" s="6">
        <v>4821</v>
      </c>
      <c r="I16" s="6"/>
    </row>
    <row r="17" spans="1:9" x14ac:dyDescent="0.15">
      <c r="A17" s="2">
        <v>1997</v>
      </c>
      <c r="B17" s="20">
        <v>166</v>
      </c>
      <c r="C17" s="20">
        <v>174</v>
      </c>
      <c r="D17" s="20">
        <v>198</v>
      </c>
      <c r="E17" s="20">
        <v>211</v>
      </c>
      <c r="F17" s="6">
        <v>5557</v>
      </c>
      <c r="G17" s="6">
        <v>-10</v>
      </c>
      <c r="H17" s="6">
        <v>5547</v>
      </c>
      <c r="I17" s="6"/>
    </row>
    <row r="18" spans="1:9" x14ac:dyDescent="0.15">
      <c r="A18" s="2">
        <v>1998</v>
      </c>
      <c r="B18" s="20">
        <v>165</v>
      </c>
      <c r="C18" s="20">
        <v>171</v>
      </c>
      <c r="D18" s="20">
        <v>196</v>
      </c>
      <c r="E18" s="20">
        <v>211</v>
      </c>
      <c r="F18" s="6">
        <v>4879</v>
      </c>
      <c r="G18" s="6">
        <v>-6</v>
      </c>
      <c r="H18" s="6">
        <v>4873</v>
      </c>
      <c r="I18" s="6"/>
    </row>
    <row r="19" spans="1:9" x14ac:dyDescent="0.15">
      <c r="A19" s="2">
        <v>1999</v>
      </c>
      <c r="B19" s="20">
        <v>170</v>
      </c>
      <c r="C19" s="20">
        <v>179</v>
      </c>
      <c r="D19" s="20">
        <v>201</v>
      </c>
      <c r="E19" s="20">
        <v>214</v>
      </c>
      <c r="F19" s="6">
        <v>4738</v>
      </c>
      <c r="G19" s="6">
        <v>-5</v>
      </c>
      <c r="H19" s="6">
        <v>4733</v>
      </c>
      <c r="I19" s="6"/>
    </row>
    <row r="20" spans="1:9" x14ac:dyDescent="0.15">
      <c r="A20" s="2">
        <v>2000</v>
      </c>
      <c r="B20" s="20">
        <v>171</v>
      </c>
      <c r="C20" s="20">
        <v>175</v>
      </c>
      <c r="D20" s="20">
        <v>203</v>
      </c>
      <c r="E20" s="20">
        <v>218</v>
      </c>
      <c r="F20" s="6">
        <v>6640</v>
      </c>
      <c r="G20" s="6">
        <v>-9</v>
      </c>
      <c r="H20" s="6">
        <v>6631</v>
      </c>
      <c r="I20" s="6"/>
    </row>
    <row r="21" spans="1:9" x14ac:dyDescent="0.15">
      <c r="A21" s="2">
        <v>2001</v>
      </c>
      <c r="B21" s="20">
        <v>172</v>
      </c>
      <c r="C21" s="20">
        <v>175</v>
      </c>
      <c r="D21" s="20">
        <v>200</v>
      </c>
      <c r="E21" s="20">
        <v>215</v>
      </c>
      <c r="F21" s="6">
        <v>9738</v>
      </c>
      <c r="G21" s="6">
        <v>-8</v>
      </c>
      <c r="H21" s="6">
        <v>9730</v>
      </c>
      <c r="I21" s="6"/>
    </row>
    <row r="22" spans="1:9" x14ac:dyDescent="0.15">
      <c r="A22" s="2">
        <v>2002</v>
      </c>
      <c r="B22" s="20">
        <v>172</v>
      </c>
      <c r="C22" s="20">
        <v>175</v>
      </c>
      <c r="D22" s="20">
        <v>200</v>
      </c>
      <c r="E22" s="20">
        <v>209</v>
      </c>
      <c r="F22" s="6">
        <v>7490</v>
      </c>
      <c r="G22" s="6">
        <v>-14</v>
      </c>
      <c r="H22" s="6">
        <v>7476</v>
      </c>
      <c r="I22" s="6"/>
    </row>
    <row r="23" spans="1:9" x14ac:dyDescent="0.15">
      <c r="A23" s="2">
        <v>2003</v>
      </c>
      <c r="B23" s="20">
        <v>172</v>
      </c>
      <c r="C23" s="20">
        <v>172</v>
      </c>
      <c r="D23" s="20">
        <v>201</v>
      </c>
      <c r="E23" s="20">
        <v>219</v>
      </c>
      <c r="F23" s="6">
        <v>6492</v>
      </c>
      <c r="G23" s="6">
        <v>0</v>
      </c>
      <c r="H23" s="6">
        <v>6492</v>
      </c>
      <c r="I23" s="6"/>
    </row>
    <row r="24" spans="1:9" x14ac:dyDescent="0.15">
      <c r="A24" s="2">
        <v>2004</v>
      </c>
      <c r="B24" s="20">
        <v>170</v>
      </c>
      <c r="C24" s="20">
        <v>171</v>
      </c>
      <c r="D24" s="20">
        <v>202</v>
      </c>
      <c r="E24" s="20">
        <v>213</v>
      </c>
      <c r="F24" s="6">
        <v>16381</v>
      </c>
      <c r="G24" s="6">
        <v>0</v>
      </c>
      <c r="H24" s="6">
        <v>16381</v>
      </c>
      <c r="I24" s="6"/>
    </row>
    <row r="25" spans="1:9" x14ac:dyDescent="0.15">
      <c r="A25" s="2">
        <v>2005</v>
      </c>
      <c r="B25" s="20">
        <v>171</v>
      </c>
      <c r="C25" s="20">
        <v>173</v>
      </c>
      <c r="D25" s="20">
        <v>204</v>
      </c>
      <c r="E25" s="20">
        <v>217</v>
      </c>
      <c r="F25" s="6">
        <v>7387</v>
      </c>
      <c r="G25" s="6">
        <v>0</v>
      </c>
      <c r="H25" s="6">
        <v>7387</v>
      </c>
      <c r="I25" s="6"/>
    </row>
    <row r="26" spans="1:9" x14ac:dyDescent="0.15">
      <c r="A26" s="2">
        <v>2006</v>
      </c>
      <c r="B26" s="20">
        <v>172</v>
      </c>
      <c r="C26" s="20">
        <v>178</v>
      </c>
      <c r="D26" s="20">
        <v>203</v>
      </c>
      <c r="E26" s="20">
        <v>211</v>
      </c>
      <c r="F26" s="6">
        <v>3860</v>
      </c>
      <c r="G26" s="6">
        <v>0</v>
      </c>
      <c r="H26" s="6">
        <v>3860</v>
      </c>
      <c r="I26" s="6"/>
    </row>
    <row r="27" spans="1:9" x14ac:dyDescent="0.15">
      <c r="A27" s="2">
        <v>2007</v>
      </c>
      <c r="B27" s="20">
        <v>186</v>
      </c>
      <c r="C27" s="20">
        <v>192</v>
      </c>
      <c r="D27" s="20">
        <v>211</v>
      </c>
      <c r="E27" s="20">
        <v>217</v>
      </c>
      <c r="F27" s="6">
        <v>562</v>
      </c>
      <c r="G27" s="6">
        <v>0</v>
      </c>
      <c r="H27" s="6">
        <v>562</v>
      </c>
      <c r="I27" s="6"/>
    </row>
    <row r="28" spans="1:9" x14ac:dyDescent="0.15">
      <c r="A28" s="2">
        <v>2008</v>
      </c>
      <c r="B28" s="20">
        <v>171</v>
      </c>
      <c r="C28" s="20">
        <v>188</v>
      </c>
      <c r="D28" s="20">
        <v>208</v>
      </c>
      <c r="E28" s="20">
        <v>217</v>
      </c>
      <c r="F28" s="6">
        <v>2663</v>
      </c>
      <c r="G28" s="6">
        <v>0</v>
      </c>
      <c r="H28" s="6">
        <v>2663</v>
      </c>
      <c r="I28" s="6"/>
    </row>
    <row r="29" spans="1:9" x14ac:dyDescent="0.15">
      <c r="A29" s="2">
        <v>2009</v>
      </c>
      <c r="B29" s="20">
        <v>171</v>
      </c>
      <c r="C29" s="20">
        <v>185</v>
      </c>
      <c r="D29" s="20">
        <v>201</v>
      </c>
      <c r="E29" s="20">
        <v>217</v>
      </c>
      <c r="F29" s="6">
        <v>2245</v>
      </c>
      <c r="G29" s="6">
        <v>0</v>
      </c>
      <c r="H29" s="6">
        <v>2245</v>
      </c>
      <c r="I29" s="6"/>
    </row>
    <row r="30" spans="1:9" x14ac:dyDescent="0.15">
      <c r="A30" s="2">
        <v>2010</v>
      </c>
      <c r="B30" s="20">
        <v>171</v>
      </c>
      <c r="C30" s="20">
        <v>174</v>
      </c>
      <c r="D30" s="20">
        <v>205</v>
      </c>
      <c r="E30" s="20">
        <v>215</v>
      </c>
      <c r="F30" s="6">
        <v>1057</v>
      </c>
      <c r="G30" s="6">
        <v>0</v>
      </c>
      <c r="H30" s="6">
        <v>1057</v>
      </c>
      <c r="I30" s="6"/>
    </row>
    <row r="31" spans="1:9" x14ac:dyDescent="0.15">
      <c r="A31" s="2">
        <v>2011</v>
      </c>
      <c r="B31" s="20">
        <v>171</v>
      </c>
      <c r="C31" s="20">
        <v>174</v>
      </c>
      <c r="D31" s="20">
        <v>205</v>
      </c>
      <c r="E31" s="20">
        <v>215</v>
      </c>
      <c r="F31" s="6">
        <v>1753</v>
      </c>
      <c r="G31" s="6">
        <v>0</v>
      </c>
      <c r="H31" s="6">
        <v>1753</v>
      </c>
      <c r="I31" s="6"/>
    </row>
    <row r="32" spans="1:9" x14ac:dyDescent="0.15">
      <c r="A32" s="2">
        <v>2012</v>
      </c>
      <c r="B32" s="20">
        <v>179</v>
      </c>
      <c r="C32" s="20">
        <v>189</v>
      </c>
      <c r="D32" s="20">
        <v>208</v>
      </c>
      <c r="E32" s="20">
        <v>218</v>
      </c>
      <c r="F32" s="6">
        <v>720</v>
      </c>
      <c r="G32" s="6">
        <v>0</v>
      </c>
      <c r="H32" s="6">
        <v>720</v>
      </c>
      <c r="I32" s="6"/>
    </row>
    <row r="33" spans="1:9" x14ac:dyDescent="0.15">
      <c r="A33" s="2">
        <v>2013</v>
      </c>
      <c r="B33" s="20">
        <v>172</v>
      </c>
      <c r="C33" s="20">
        <v>191</v>
      </c>
      <c r="D33" s="20">
        <v>209</v>
      </c>
      <c r="E33" s="20">
        <v>218</v>
      </c>
      <c r="F33" s="6">
        <v>878</v>
      </c>
      <c r="G33" s="6">
        <v>0</v>
      </c>
      <c r="H33" s="6">
        <v>878</v>
      </c>
      <c r="I33" s="6"/>
    </row>
    <row r="34" spans="1:9" x14ac:dyDescent="0.15">
      <c r="A34" s="2">
        <v>2014</v>
      </c>
      <c r="B34" s="20">
        <v>175</v>
      </c>
      <c r="C34" s="20">
        <v>200</v>
      </c>
      <c r="D34" s="20">
        <v>210</v>
      </c>
      <c r="E34" s="20">
        <v>213</v>
      </c>
      <c r="F34" s="6">
        <v>169</v>
      </c>
      <c r="G34" s="6"/>
      <c r="H34" s="6">
        <v>169</v>
      </c>
      <c r="I34" s="6">
        <v>394</v>
      </c>
    </row>
    <row r="35" spans="1:9" x14ac:dyDescent="0.15">
      <c r="A35" s="2">
        <v>2015</v>
      </c>
      <c r="B35" s="20">
        <v>171</v>
      </c>
      <c r="C35" s="20">
        <v>196</v>
      </c>
      <c r="D35" s="20">
        <v>206</v>
      </c>
      <c r="E35" s="20">
        <v>209</v>
      </c>
      <c r="F35" s="6">
        <v>450</v>
      </c>
      <c r="G35" s="6"/>
      <c r="H35" s="6">
        <v>450</v>
      </c>
      <c r="I35" s="6"/>
    </row>
    <row r="36" spans="1:9" x14ac:dyDescent="0.15">
      <c r="A36" s="2">
        <v>2016</v>
      </c>
      <c r="B36" s="20">
        <v>174</v>
      </c>
      <c r="C36" s="20">
        <v>190</v>
      </c>
      <c r="D36" s="20">
        <v>210</v>
      </c>
      <c r="E36" s="20">
        <v>218</v>
      </c>
      <c r="F36" s="6">
        <v>921</v>
      </c>
      <c r="G36" s="6"/>
      <c r="H36" s="6">
        <v>921</v>
      </c>
      <c r="I36" s="6"/>
    </row>
    <row r="37" spans="1:9" x14ac:dyDescent="0.15">
      <c r="A37" s="2">
        <v>2017</v>
      </c>
      <c r="B37" s="20">
        <v>175</v>
      </c>
      <c r="C37" s="20">
        <v>175</v>
      </c>
      <c r="D37" s="20">
        <v>200</v>
      </c>
      <c r="E37" s="20">
        <v>219</v>
      </c>
      <c r="F37" s="6">
        <v>492</v>
      </c>
      <c r="G37" s="6"/>
      <c r="H37" s="6">
        <v>492</v>
      </c>
      <c r="I37" s="6"/>
    </row>
    <row r="38" spans="1:9" x14ac:dyDescent="0.15">
      <c r="A38" s="2">
        <v>2018</v>
      </c>
      <c r="B38" s="20">
        <v>175</v>
      </c>
      <c r="C38" s="20">
        <v>175</v>
      </c>
      <c r="D38" s="20">
        <v>200</v>
      </c>
      <c r="E38" s="20">
        <v>213</v>
      </c>
      <c r="F38" s="6">
        <v>453</v>
      </c>
      <c r="G38" s="6"/>
      <c r="H38" s="6">
        <v>453</v>
      </c>
      <c r="I38" s="6"/>
    </row>
    <row r="39" spans="1:9" x14ac:dyDescent="0.15">
      <c r="A39" s="2">
        <v>2019</v>
      </c>
      <c r="B39" s="20">
        <v>174</v>
      </c>
      <c r="C39" s="20">
        <v>181</v>
      </c>
      <c r="D39" s="20">
        <v>206</v>
      </c>
      <c r="E39" s="20">
        <v>220</v>
      </c>
      <c r="F39" s="6">
        <v>536</v>
      </c>
      <c r="G39" s="6"/>
      <c r="H39" s="6">
        <v>536</v>
      </c>
      <c r="I39" s="6"/>
    </row>
    <row r="40" spans="1:9" x14ac:dyDescent="0.15">
      <c r="A40" s="2">
        <v>2020</v>
      </c>
      <c r="B40" s="20">
        <v>182</v>
      </c>
      <c r="C40" s="20">
        <v>187</v>
      </c>
      <c r="D40" s="20">
        <v>209</v>
      </c>
      <c r="E40" s="20">
        <v>221</v>
      </c>
      <c r="F40" s="6">
        <v>347</v>
      </c>
      <c r="G40" s="6"/>
      <c r="H40" s="6">
        <v>347</v>
      </c>
      <c r="I40" s="6"/>
    </row>
    <row r="41" spans="1:9" x14ac:dyDescent="0.15">
      <c r="A41" s="2">
        <v>2021</v>
      </c>
      <c r="B41" s="20">
        <v>188</v>
      </c>
      <c r="C41" s="20">
        <v>192</v>
      </c>
      <c r="D41" s="20">
        <v>207</v>
      </c>
      <c r="E41" s="20">
        <v>223</v>
      </c>
      <c r="F41" s="6">
        <v>987</v>
      </c>
      <c r="G41" s="6"/>
      <c r="H41" s="6">
        <v>987</v>
      </c>
      <c r="I41" s="6"/>
    </row>
    <row r="42" spans="1:9" x14ac:dyDescent="0.15">
      <c r="A42" s="4" t="s">
        <v>27</v>
      </c>
      <c r="B42" s="22"/>
      <c r="C42" s="22"/>
      <c r="D42" s="22"/>
      <c r="E42" s="22"/>
      <c r="F42" s="9"/>
      <c r="G42" s="9"/>
      <c r="H42" s="9"/>
      <c r="I42" s="9"/>
    </row>
    <row r="43" spans="1:9" x14ac:dyDescent="0.15">
      <c r="A43" s="2" t="s">
        <v>146</v>
      </c>
      <c r="B43" s="20">
        <f>AVERAGE(B5:B40)</f>
        <v>173.69444444444446</v>
      </c>
      <c r="C43" s="20">
        <f t="shared" ref="C43:E43" si="0">AVERAGE(C5:C40)</f>
        <v>180.47222222222223</v>
      </c>
      <c r="D43" s="20">
        <f t="shared" si="0"/>
        <v>203.63888888888889</v>
      </c>
      <c r="E43" s="20">
        <f t="shared" si="0"/>
        <v>215.27777777777777</v>
      </c>
      <c r="F43" s="6">
        <f>AVERAGE(F5:F40)</f>
        <v>4179.3611111111113</v>
      </c>
      <c r="G43" s="6"/>
      <c r="H43" s="6">
        <f t="shared" ref="H43" si="1">AVERAGE(H5:H40)</f>
        <v>4176.8611111111113</v>
      </c>
      <c r="I43" s="6"/>
    </row>
    <row r="44" spans="1:9" x14ac:dyDescent="0.15">
      <c r="A44" s="5" t="s">
        <v>28</v>
      </c>
      <c r="B44" s="21">
        <f>AVERAGE(B31:B40)</f>
        <v>174.8</v>
      </c>
      <c r="C44" s="21">
        <f t="shared" ref="C44:E44" si="2">AVERAGE(C31:C40)</f>
        <v>185.8</v>
      </c>
      <c r="D44" s="21">
        <f t="shared" si="2"/>
        <v>206.3</v>
      </c>
      <c r="E44" s="21">
        <f t="shared" si="2"/>
        <v>216.4</v>
      </c>
      <c r="F44" s="11">
        <f>AVERAGE(F31:F40)</f>
        <v>671.9</v>
      </c>
      <c r="G44" s="11"/>
      <c r="H44" s="11">
        <f t="shared" ref="H44" si="3">AVERAGE(H31:H40)</f>
        <v>671.9</v>
      </c>
      <c r="I44" s="11"/>
    </row>
    <row r="45" spans="1:9" x14ac:dyDescent="0.15">
      <c r="B45" s="20"/>
      <c r="C45" s="20"/>
      <c r="D45" s="20"/>
      <c r="E45" s="20"/>
      <c r="F45" s="6"/>
      <c r="G45" s="6"/>
      <c r="H45" s="6"/>
      <c r="I45" s="6"/>
    </row>
    <row r="46" spans="1:9" x14ac:dyDescent="0.15">
      <c r="A46" s="3" t="s">
        <v>147</v>
      </c>
      <c r="B46" s="20"/>
      <c r="C46" s="20"/>
      <c r="D46" s="20"/>
      <c r="E46" s="20"/>
      <c r="F46" s="6"/>
      <c r="G46" s="6"/>
      <c r="H46" s="6"/>
      <c r="I46" s="6"/>
    </row>
    <row r="47" spans="1:9" x14ac:dyDescent="0.15">
      <c r="A47" s="2">
        <v>1985</v>
      </c>
      <c r="B47" s="20">
        <v>185</v>
      </c>
      <c r="C47" s="20">
        <v>186</v>
      </c>
      <c r="D47" s="20">
        <v>213</v>
      </c>
      <c r="E47" s="20">
        <v>223</v>
      </c>
      <c r="F47" s="6">
        <v>316</v>
      </c>
      <c r="G47" s="6"/>
      <c r="H47" s="6">
        <v>316</v>
      </c>
      <c r="I47" s="6"/>
    </row>
    <row r="48" spans="1:9" x14ac:dyDescent="0.15">
      <c r="A48" s="2">
        <v>1986</v>
      </c>
      <c r="B48" s="20">
        <v>180</v>
      </c>
      <c r="C48" s="20">
        <v>185</v>
      </c>
      <c r="D48" s="20">
        <v>207</v>
      </c>
      <c r="E48" s="20">
        <v>219</v>
      </c>
      <c r="F48" s="6">
        <v>572</v>
      </c>
      <c r="G48" s="6"/>
      <c r="H48" s="6">
        <v>572</v>
      </c>
      <c r="I48" s="6"/>
    </row>
    <row r="49" spans="1:9" x14ac:dyDescent="0.15">
      <c r="A49" s="2">
        <v>1987</v>
      </c>
      <c r="B49" s="20">
        <v>180</v>
      </c>
      <c r="C49" s="20">
        <v>185</v>
      </c>
      <c r="D49" s="20">
        <v>208</v>
      </c>
      <c r="E49" s="20">
        <v>219</v>
      </c>
      <c r="F49" s="6">
        <v>365</v>
      </c>
      <c r="G49" s="6"/>
      <c r="H49" s="6">
        <v>365</v>
      </c>
      <c r="I49" s="6"/>
    </row>
    <row r="50" spans="1:9" x14ac:dyDescent="0.15">
      <c r="A50" s="2">
        <v>1988</v>
      </c>
      <c r="B50" s="20">
        <v>178</v>
      </c>
      <c r="C50" s="20">
        <v>179</v>
      </c>
      <c r="D50" s="20">
        <v>199</v>
      </c>
      <c r="E50" s="20">
        <v>215</v>
      </c>
      <c r="F50" s="6">
        <v>327</v>
      </c>
      <c r="G50" s="6"/>
      <c r="H50" s="6">
        <v>327</v>
      </c>
      <c r="I50" s="6"/>
    </row>
    <row r="51" spans="1:9" x14ac:dyDescent="0.15">
      <c r="A51" s="2">
        <v>1989</v>
      </c>
      <c r="B51" s="20">
        <v>177</v>
      </c>
      <c r="C51" s="20">
        <v>178</v>
      </c>
      <c r="D51" s="20">
        <v>205</v>
      </c>
      <c r="E51" s="20">
        <v>215</v>
      </c>
      <c r="F51" s="6">
        <v>199</v>
      </c>
      <c r="G51" s="6"/>
      <c r="H51" s="6">
        <v>199</v>
      </c>
      <c r="I51" s="6"/>
    </row>
    <row r="52" spans="1:9" x14ac:dyDescent="0.15">
      <c r="A52" s="2">
        <v>1990</v>
      </c>
      <c r="B52" s="20">
        <v>174</v>
      </c>
      <c r="C52" s="20">
        <v>187</v>
      </c>
      <c r="D52" s="20">
        <v>204</v>
      </c>
      <c r="E52" s="20">
        <v>212</v>
      </c>
      <c r="F52" s="6">
        <v>417</v>
      </c>
      <c r="G52" s="6"/>
      <c r="H52" s="6">
        <v>417</v>
      </c>
      <c r="I52" s="6"/>
    </row>
    <row r="53" spans="1:9" x14ac:dyDescent="0.15">
      <c r="A53" s="2">
        <v>1991</v>
      </c>
      <c r="B53" s="20">
        <v>175</v>
      </c>
      <c r="C53" s="20">
        <v>185</v>
      </c>
      <c r="D53" s="20">
        <v>206</v>
      </c>
      <c r="E53" s="20">
        <v>220</v>
      </c>
      <c r="F53" s="6">
        <v>313</v>
      </c>
      <c r="G53" s="6"/>
      <c r="H53" s="6">
        <v>313</v>
      </c>
      <c r="I53" s="6"/>
    </row>
    <row r="54" spans="1:9" x14ac:dyDescent="0.15">
      <c r="A54" s="2">
        <v>1992</v>
      </c>
      <c r="B54" s="20">
        <v>176</v>
      </c>
      <c r="C54" s="20">
        <v>194</v>
      </c>
      <c r="D54" s="20">
        <v>204</v>
      </c>
      <c r="E54" s="20">
        <v>212</v>
      </c>
      <c r="F54" s="6">
        <v>131</v>
      </c>
      <c r="G54" s="6"/>
      <c r="H54" s="6">
        <v>131</v>
      </c>
      <c r="I54" s="6"/>
    </row>
    <row r="55" spans="1:9" x14ac:dyDescent="0.15">
      <c r="A55" s="2">
        <v>1993</v>
      </c>
      <c r="B55" s="20">
        <v>172</v>
      </c>
      <c r="C55" s="20">
        <v>182</v>
      </c>
      <c r="D55" s="20">
        <v>196</v>
      </c>
      <c r="E55" s="20">
        <v>214</v>
      </c>
      <c r="F55" s="6">
        <v>60</v>
      </c>
      <c r="G55" s="6"/>
      <c r="H55" s="6">
        <v>60</v>
      </c>
      <c r="I55" s="6"/>
    </row>
    <row r="56" spans="1:9" x14ac:dyDescent="0.15">
      <c r="A56" s="2">
        <v>1994</v>
      </c>
      <c r="B56" s="20">
        <v>170</v>
      </c>
      <c r="C56" s="20">
        <v>184</v>
      </c>
      <c r="D56" s="20">
        <v>204</v>
      </c>
      <c r="E56" s="20">
        <v>218</v>
      </c>
      <c r="F56" s="6">
        <v>121</v>
      </c>
      <c r="G56" s="6"/>
      <c r="H56" s="6">
        <v>121</v>
      </c>
      <c r="I56" s="6"/>
    </row>
    <row r="57" spans="1:9" x14ac:dyDescent="0.15">
      <c r="A57" s="2">
        <v>1995</v>
      </c>
      <c r="B57" s="20">
        <v>169</v>
      </c>
      <c r="C57" s="20">
        <v>174</v>
      </c>
      <c r="D57" s="20">
        <v>210</v>
      </c>
      <c r="E57" s="20">
        <v>223</v>
      </c>
      <c r="F57" s="6">
        <v>135</v>
      </c>
      <c r="G57" s="6"/>
      <c r="H57" s="6">
        <v>135</v>
      </c>
      <c r="I57" s="6"/>
    </row>
    <row r="58" spans="1:9" x14ac:dyDescent="0.15">
      <c r="A58" s="2">
        <v>1996</v>
      </c>
      <c r="B58" s="20">
        <v>169</v>
      </c>
      <c r="C58" s="20">
        <v>194</v>
      </c>
      <c r="D58" s="20">
        <v>207</v>
      </c>
      <c r="E58" s="20">
        <v>218</v>
      </c>
      <c r="F58" s="6">
        <v>22</v>
      </c>
      <c r="G58" s="6"/>
      <c r="H58" s="6">
        <v>22</v>
      </c>
      <c r="I58" s="6"/>
    </row>
    <row r="59" spans="1:9" x14ac:dyDescent="0.15">
      <c r="A59" s="2">
        <v>1997</v>
      </c>
      <c r="B59" s="20">
        <v>166</v>
      </c>
      <c r="C59" s="20">
        <v>178</v>
      </c>
      <c r="D59" s="20">
        <v>203</v>
      </c>
      <c r="E59" s="20">
        <v>214</v>
      </c>
      <c r="F59" s="6">
        <v>54</v>
      </c>
      <c r="G59" s="6"/>
      <c r="H59" s="6">
        <v>54</v>
      </c>
      <c r="I59" s="6"/>
    </row>
    <row r="60" spans="1:9" x14ac:dyDescent="0.15">
      <c r="A60" s="2">
        <v>1998</v>
      </c>
      <c r="B60" s="20">
        <v>165</v>
      </c>
      <c r="C60" s="20">
        <v>178</v>
      </c>
      <c r="D60" s="20">
        <v>202</v>
      </c>
      <c r="E60" s="20">
        <v>220</v>
      </c>
      <c r="F60" s="6">
        <v>37</v>
      </c>
      <c r="G60" s="6"/>
      <c r="H60" s="6">
        <v>37</v>
      </c>
      <c r="I60" s="6"/>
    </row>
    <row r="61" spans="1:9" x14ac:dyDescent="0.15">
      <c r="A61" s="2">
        <v>1999</v>
      </c>
      <c r="B61" s="20">
        <v>170</v>
      </c>
      <c r="C61" s="20">
        <v>183</v>
      </c>
      <c r="D61" s="20">
        <v>205</v>
      </c>
      <c r="E61" s="20">
        <v>219</v>
      </c>
      <c r="F61" s="6">
        <v>202</v>
      </c>
      <c r="G61" s="6"/>
      <c r="H61" s="6">
        <v>202</v>
      </c>
      <c r="I61" s="6"/>
    </row>
    <row r="62" spans="1:9" x14ac:dyDescent="0.15">
      <c r="A62" s="2">
        <v>2000</v>
      </c>
      <c r="B62" s="20">
        <v>171</v>
      </c>
      <c r="C62" s="20">
        <v>175</v>
      </c>
      <c r="D62" s="20">
        <v>202</v>
      </c>
      <c r="E62" s="20">
        <v>218</v>
      </c>
      <c r="F62" s="6">
        <v>108</v>
      </c>
      <c r="G62" s="6"/>
      <c r="H62" s="6">
        <v>108</v>
      </c>
      <c r="I62" s="6"/>
    </row>
    <row r="63" spans="1:9" x14ac:dyDescent="0.15">
      <c r="A63" s="2">
        <v>2001</v>
      </c>
      <c r="B63" s="20">
        <v>172</v>
      </c>
      <c r="C63" s="20">
        <v>175</v>
      </c>
      <c r="D63" s="20">
        <v>209</v>
      </c>
      <c r="E63" s="20">
        <v>216</v>
      </c>
      <c r="F63" s="6">
        <v>269</v>
      </c>
      <c r="G63" s="6"/>
      <c r="H63" s="6">
        <v>269</v>
      </c>
      <c r="I63" s="6"/>
    </row>
    <row r="64" spans="1:9" x14ac:dyDescent="0.15">
      <c r="A64" s="2">
        <v>2002</v>
      </c>
      <c r="B64" s="20">
        <v>172</v>
      </c>
      <c r="C64" s="20">
        <v>178</v>
      </c>
      <c r="D64" s="20">
        <v>203</v>
      </c>
      <c r="E64" s="20">
        <v>220</v>
      </c>
      <c r="F64" s="6">
        <v>618</v>
      </c>
      <c r="G64" s="6"/>
      <c r="H64" s="6">
        <v>618</v>
      </c>
      <c r="I64" s="6"/>
    </row>
    <row r="65" spans="1:9" x14ac:dyDescent="0.15">
      <c r="A65" s="2">
        <v>2003</v>
      </c>
      <c r="B65" s="20">
        <v>172</v>
      </c>
      <c r="C65" s="20">
        <v>182</v>
      </c>
      <c r="D65" s="20">
        <v>203</v>
      </c>
      <c r="E65" s="20">
        <v>218</v>
      </c>
      <c r="F65" s="6">
        <v>334</v>
      </c>
      <c r="G65" s="6"/>
      <c r="H65" s="6">
        <v>334</v>
      </c>
      <c r="I65" s="6"/>
    </row>
    <row r="66" spans="1:9" x14ac:dyDescent="0.15">
      <c r="A66" s="2">
        <v>2004</v>
      </c>
      <c r="B66" s="20">
        <v>170</v>
      </c>
      <c r="C66" s="20">
        <v>173</v>
      </c>
      <c r="D66" s="20">
        <v>201</v>
      </c>
      <c r="E66" s="20">
        <v>213</v>
      </c>
      <c r="F66" s="6">
        <v>250</v>
      </c>
      <c r="G66" s="6"/>
      <c r="H66" s="6">
        <v>250</v>
      </c>
      <c r="I66" s="6"/>
    </row>
    <row r="67" spans="1:9" x14ac:dyDescent="0.15">
      <c r="A67" s="2">
        <v>2005</v>
      </c>
      <c r="B67" s="20">
        <v>171</v>
      </c>
      <c r="C67" s="20">
        <v>181</v>
      </c>
      <c r="D67" s="20">
        <v>205</v>
      </c>
      <c r="E67" s="20">
        <v>217</v>
      </c>
      <c r="F67" s="6">
        <v>231</v>
      </c>
      <c r="G67" s="6"/>
      <c r="H67" s="6">
        <v>231</v>
      </c>
      <c r="I67" s="6"/>
    </row>
    <row r="68" spans="1:9" x14ac:dyDescent="0.15">
      <c r="A68" s="2">
        <v>2006</v>
      </c>
      <c r="B68" s="20">
        <v>172</v>
      </c>
      <c r="C68" s="20">
        <v>189</v>
      </c>
      <c r="D68" s="20">
        <v>205</v>
      </c>
      <c r="E68" s="20">
        <v>218</v>
      </c>
      <c r="F68" s="6">
        <v>93</v>
      </c>
      <c r="G68" s="6"/>
      <c r="H68" s="6">
        <v>93</v>
      </c>
      <c r="I68" s="6"/>
    </row>
    <row r="69" spans="1:9" x14ac:dyDescent="0.15">
      <c r="A69" s="2">
        <v>2007</v>
      </c>
      <c r="B69" s="20">
        <v>186</v>
      </c>
      <c r="C69" s="20">
        <v>197</v>
      </c>
      <c r="D69" s="20">
        <v>211</v>
      </c>
      <c r="E69" s="20">
        <v>214</v>
      </c>
      <c r="F69" s="6">
        <v>12</v>
      </c>
      <c r="G69" s="6"/>
      <c r="H69" s="6">
        <v>12</v>
      </c>
      <c r="I69" s="6"/>
    </row>
    <row r="70" spans="1:9" x14ac:dyDescent="0.15">
      <c r="A70" s="2">
        <v>2008</v>
      </c>
      <c r="B70" s="20">
        <v>171</v>
      </c>
      <c r="C70" s="20">
        <v>196</v>
      </c>
      <c r="D70" s="20">
        <v>207</v>
      </c>
      <c r="E70" s="20">
        <v>211</v>
      </c>
      <c r="F70" s="6">
        <v>139</v>
      </c>
      <c r="G70" s="6"/>
      <c r="H70" s="6">
        <v>139</v>
      </c>
      <c r="I70" s="6"/>
    </row>
    <row r="71" spans="1:9" x14ac:dyDescent="0.15">
      <c r="A71" s="2">
        <v>2009</v>
      </c>
      <c r="B71" s="20">
        <v>171</v>
      </c>
      <c r="C71" s="20">
        <v>191</v>
      </c>
      <c r="D71" s="20">
        <v>201</v>
      </c>
      <c r="E71" s="20">
        <v>217</v>
      </c>
      <c r="F71" s="6">
        <v>99</v>
      </c>
      <c r="G71" s="6"/>
      <c r="H71" s="6">
        <v>99</v>
      </c>
      <c r="I71" s="6"/>
    </row>
    <row r="72" spans="1:9" x14ac:dyDescent="0.15">
      <c r="A72" s="2">
        <v>2010</v>
      </c>
      <c r="B72" s="20">
        <v>171</v>
      </c>
      <c r="C72" s="20">
        <v>189</v>
      </c>
      <c r="D72" s="20">
        <v>208</v>
      </c>
      <c r="E72" s="20">
        <v>217</v>
      </c>
      <c r="F72" s="6">
        <v>221</v>
      </c>
      <c r="G72" s="6"/>
      <c r="H72" s="6">
        <v>221</v>
      </c>
      <c r="I72" s="6"/>
    </row>
    <row r="73" spans="1:9" x14ac:dyDescent="0.15">
      <c r="A73" s="2">
        <v>2011</v>
      </c>
      <c r="B73" s="20">
        <v>179</v>
      </c>
      <c r="C73" s="20">
        <v>189</v>
      </c>
      <c r="D73" s="20">
        <v>208</v>
      </c>
      <c r="E73" s="20">
        <v>217</v>
      </c>
      <c r="F73" s="6">
        <v>194</v>
      </c>
      <c r="G73" s="6"/>
      <c r="H73" s="6">
        <v>194</v>
      </c>
      <c r="I73" s="6"/>
    </row>
    <row r="74" spans="1:9" x14ac:dyDescent="0.15">
      <c r="A74" s="2">
        <v>2012</v>
      </c>
      <c r="B74" s="20">
        <v>179</v>
      </c>
      <c r="C74" s="20">
        <v>193</v>
      </c>
      <c r="D74" s="20">
        <v>200</v>
      </c>
      <c r="E74" s="20">
        <v>209</v>
      </c>
      <c r="F74" s="6">
        <v>51</v>
      </c>
      <c r="G74" s="6"/>
      <c r="H74" s="6">
        <v>51</v>
      </c>
      <c r="I74" s="6"/>
    </row>
    <row r="75" spans="1:9" x14ac:dyDescent="0.15">
      <c r="A75" s="2">
        <v>2013</v>
      </c>
      <c r="B75" s="20">
        <v>172</v>
      </c>
      <c r="C75" s="20">
        <v>195</v>
      </c>
      <c r="D75" s="20">
        <v>209</v>
      </c>
      <c r="E75" s="20">
        <v>216</v>
      </c>
      <c r="F75" s="6">
        <v>183</v>
      </c>
      <c r="G75" s="6"/>
      <c r="H75" s="6">
        <v>183</v>
      </c>
      <c r="I75" s="6"/>
    </row>
    <row r="76" spans="1:9" x14ac:dyDescent="0.15">
      <c r="A76" s="2" t="s">
        <v>29</v>
      </c>
      <c r="B76" s="20">
        <v>175</v>
      </c>
      <c r="C76" s="20">
        <v>200</v>
      </c>
      <c r="D76" s="20">
        <v>210</v>
      </c>
      <c r="E76" s="20">
        <v>213</v>
      </c>
      <c r="F76" s="6">
        <v>39</v>
      </c>
      <c r="G76" s="6"/>
      <c r="H76" s="6">
        <v>39</v>
      </c>
      <c r="I76" s="6">
        <v>91</v>
      </c>
    </row>
    <row r="77" spans="1:9" x14ac:dyDescent="0.15">
      <c r="A77" s="2">
        <v>2015</v>
      </c>
      <c r="B77" s="20">
        <v>171</v>
      </c>
      <c r="C77" s="20">
        <v>196</v>
      </c>
      <c r="D77" s="20">
        <v>206</v>
      </c>
      <c r="E77" s="20">
        <v>209</v>
      </c>
      <c r="F77" s="6">
        <v>490</v>
      </c>
      <c r="G77" s="6"/>
      <c r="H77" s="6">
        <v>490</v>
      </c>
      <c r="I77" s="6"/>
    </row>
    <row r="78" spans="1:9" x14ac:dyDescent="0.15">
      <c r="A78" s="2">
        <v>2016</v>
      </c>
      <c r="B78" s="20">
        <v>174</v>
      </c>
      <c r="C78" s="20">
        <v>191</v>
      </c>
      <c r="D78" s="20">
        <v>210</v>
      </c>
      <c r="E78" s="20">
        <v>219</v>
      </c>
      <c r="F78" s="6">
        <v>318</v>
      </c>
      <c r="G78" s="6"/>
      <c r="H78" s="6">
        <v>318</v>
      </c>
      <c r="I78" s="6"/>
    </row>
    <row r="79" spans="1:9" x14ac:dyDescent="0.15">
      <c r="A79" s="2">
        <v>2017</v>
      </c>
      <c r="B79" s="20">
        <v>175</v>
      </c>
      <c r="C79" s="20">
        <v>178</v>
      </c>
      <c r="D79" s="20">
        <v>208</v>
      </c>
      <c r="E79" s="20">
        <v>220</v>
      </c>
      <c r="F79" s="6">
        <v>311</v>
      </c>
      <c r="G79" s="6"/>
      <c r="H79" s="6">
        <v>311</v>
      </c>
      <c r="I79" s="6"/>
    </row>
    <row r="80" spans="1:9" x14ac:dyDescent="0.15">
      <c r="A80" s="2">
        <v>2018</v>
      </c>
      <c r="B80" s="20">
        <v>176</v>
      </c>
      <c r="C80" s="20">
        <v>183</v>
      </c>
      <c r="D80" s="20">
        <v>209</v>
      </c>
      <c r="E80" s="20">
        <v>217</v>
      </c>
      <c r="F80" s="6">
        <v>413</v>
      </c>
      <c r="G80" s="6"/>
      <c r="H80" s="6">
        <v>413</v>
      </c>
      <c r="I80" s="6"/>
    </row>
    <row r="81" spans="1:9" x14ac:dyDescent="0.15">
      <c r="A81" s="2">
        <v>2019</v>
      </c>
      <c r="B81" s="20">
        <v>175</v>
      </c>
      <c r="C81" s="20">
        <v>177</v>
      </c>
      <c r="D81" s="20">
        <v>213</v>
      </c>
      <c r="E81" s="20">
        <v>219</v>
      </c>
      <c r="F81" s="6">
        <v>1002</v>
      </c>
      <c r="G81" s="6"/>
      <c r="H81" s="6">
        <v>1002</v>
      </c>
      <c r="I81" s="6"/>
    </row>
    <row r="82" spans="1:9" x14ac:dyDescent="0.15">
      <c r="A82" s="2">
        <v>2020</v>
      </c>
      <c r="B82" s="20">
        <v>182</v>
      </c>
      <c r="C82" s="20">
        <v>186</v>
      </c>
      <c r="D82" s="20">
        <v>215</v>
      </c>
      <c r="E82" s="20">
        <v>226</v>
      </c>
      <c r="F82" s="6">
        <v>1069</v>
      </c>
      <c r="G82" s="6"/>
      <c r="H82" s="6">
        <v>1069</v>
      </c>
      <c r="I82" s="6"/>
    </row>
    <row r="83" spans="1:9" x14ac:dyDescent="0.15">
      <c r="A83" s="2">
        <v>2021</v>
      </c>
      <c r="B83" s="20">
        <v>188</v>
      </c>
      <c r="C83" s="20">
        <v>194</v>
      </c>
      <c r="D83" s="20">
        <v>215</v>
      </c>
      <c r="E83" s="20">
        <v>225</v>
      </c>
      <c r="F83" s="6">
        <v>484</v>
      </c>
      <c r="G83" s="6"/>
      <c r="H83" s="6">
        <v>484</v>
      </c>
      <c r="I83" s="6"/>
    </row>
    <row r="84" spans="1:9" x14ac:dyDescent="0.15">
      <c r="A84" s="4" t="s">
        <v>27</v>
      </c>
      <c r="B84" s="22"/>
      <c r="C84" s="22"/>
      <c r="D84" s="22"/>
      <c r="E84" s="22"/>
      <c r="F84" s="9"/>
      <c r="G84" s="9"/>
      <c r="H84" s="9"/>
      <c r="I84" s="9"/>
    </row>
    <row r="85" spans="1:9" x14ac:dyDescent="0.15">
      <c r="A85" s="2" t="s">
        <v>146</v>
      </c>
      <c r="B85" s="20">
        <f>AVERAGE(B47:B82)</f>
        <v>173.97222222222223</v>
      </c>
      <c r="C85" s="20">
        <f t="shared" ref="C85:E85" si="4">AVERAGE(C47:C82)</f>
        <v>185.16666666666666</v>
      </c>
      <c r="D85" s="20">
        <f t="shared" si="4"/>
        <v>206</v>
      </c>
      <c r="E85" s="20">
        <f t="shared" si="4"/>
        <v>216.80555555555554</v>
      </c>
      <c r="F85" s="6">
        <f>AVERAGE(F47:F82)</f>
        <v>269.86111111111109</v>
      </c>
      <c r="G85" s="6"/>
      <c r="H85" s="6">
        <f t="shared" ref="H85" si="5">AVERAGE(H47:H82)</f>
        <v>269.86111111111109</v>
      </c>
      <c r="I85" s="6"/>
    </row>
    <row r="86" spans="1:9" x14ac:dyDescent="0.15">
      <c r="A86" s="5" t="s">
        <v>28</v>
      </c>
      <c r="B86" s="21">
        <f>AVERAGE(B73:B82)</f>
        <v>175.8</v>
      </c>
      <c r="C86" s="21">
        <f t="shared" ref="C86:E86" si="6">AVERAGE(C73:C82)</f>
        <v>188.8</v>
      </c>
      <c r="D86" s="21">
        <f t="shared" si="6"/>
        <v>208.8</v>
      </c>
      <c r="E86" s="21">
        <f t="shared" si="6"/>
        <v>216.5</v>
      </c>
      <c r="F86" s="11">
        <f>AVERAGE(F73:F82)</f>
        <v>407</v>
      </c>
      <c r="G86" s="11"/>
      <c r="H86" s="11">
        <f t="shared" ref="H86" si="7">AVERAGE(H73:H82)</f>
        <v>407</v>
      </c>
      <c r="I86" s="11"/>
    </row>
    <row r="87" spans="1:9" x14ac:dyDescent="0.15">
      <c r="A87" s="3" t="s">
        <v>148</v>
      </c>
    </row>
  </sheetData>
  <pageMargins left="0.7" right="0.7" top="0.75" bottom="0.75" header="0.3" footer="0.3"/>
  <pageSetup orientation="portrait" horizontalDpi="300" verticalDpi="300" r:id="rId1"/>
  <ignoredErrors>
    <ignoredError sqref="B43:E44 F43:H44 B85:E86 F85:H8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Stik Appen B.8</vt:lpstr>
      <vt:lpstr>Stik Appen B.17</vt:lpstr>
      <vt:lpstr>Stik Appen B.19</vt:lpstr>
      <vt:lpstr>Stik Appen B.20</vt:lpstr>
      <vt:lpstr>Stik Appen B.21</vt:lpstr>
      <vt:lpstr>Stik Appen B.22</vt:lpstr>
      <vt:lpstr>Stik Appen B.25</vt:lpstr>
      <vt:lpstr>Stik Appen B.27</vt:lpstr>
      <vt:lpstr>Stik B.29</vt:lpstr>
      <vt:lpstr>Appen D5</vt:lpstr>
      <vt:lpstr>Appen D6</vt:lpstr>
      <vt:lpstr>TAk Appen D12</vt:lpstr>
      <vt:lpstr>TAk Appen D13</vt:lpstr>
      <vt:lpstr>TAk Appen D14</vt:lpstr>
      <vt:lpstr>TAk Appen D15</vt:lpstr>
      <vt:lpstr>TAk Appen D16</vt:lpstr>
      <vt:lpstr>TAk Appen D17</vt:lpstr>
      <vt:lpstr>TAk Appen D20</vt:lpstr>
      <vt:lpstr>TAk Appen D23</vt:lpstr>
      <vt:lpstr>ALS Appen E5</vt:lpstr>
      <vt:lpstr>ALS Appen E8</vt:lpstr>
      <vt:lpstr>ALS Appen E10</vt:lpstr>
      <vt:lpstr>ALS E12</vt:lpstr>
      <vt:lpstr>ALS Appen E13</vt:lpstr>
      <vt:lpstr>ALS Appen E15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Sembsmoen, Johnny</dc:creator>
  <cp:lastModifiedBy>Stephanie Peacock</cp:lastModifiedBy>
  <dcterms:created xsi:type="dcterms:W3CDTF">2022-01-06T17:25:47Z</dcterms:created>
  <dcterms:modified xsi:type="dcterms:W3CDTF">2023-08-16T16:00:57Z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2022-01-06T17:25:47Z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aaeb3347-9ad7-40c1-aad1-5dec81a9dee2</vt:lpwstr>
  </property>
  <property fmtid="{D5CDD505-2E9C-101B-9397-08002B2CF9AE}" pid="8" name="MSIP_Label_1bfb733f-faef-464c-9b6d-731b56f94973_ContentBits">
    <vt:lpwstr>0</vt:lpwstr>
  </property>
</Properties>
</file>